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Hárok1!$A$10:$O$42</definedName>
  </definedNames>
  <calcPr calcId="162913"/>
</workbook>
</file>

<file path=xl/calcChain.xml><?xml version="1.0" encoding="utf-8"?>
<calcChain xmlns="http://schemas.openxmlformats.org/spreadsheetml/2006/main">
  <c r="H11" i="2" l="1"/>
  <c r="L6" i="2"/>
  <c r="K6" i="2"/>
  <c r="G11" i="2"/>
  <c r="C9" i="2"/>
  <c r="D9" i="2"/>
  <c r="E9" i="2" s="1"/>
  <c r="F14" i="1"/>
  <c r="L14" i="1" s="1"/>
  <c r="F15" i="1"/>
  <c r="L15" i="1" s="1"/>
  <c r="F19" i="1"/>
  <c r="L19" i="1" s="1"/>
  <c r="F27" i="1"/>
  <c r="L27" i="1" s="1"/>
  <c r="M6" i="2" l="1"/>
  <c r="I11" i="2"/>
  <c r="F16" i="1"/>
  <c r="L16" i="1" s="1"/>
  <c r="F17" i="1"/>
  <c r="L17" i="1" s="1"/>
  <c r="F18" i="1"/>
  <c r="L18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8" i="1"/>
  <c r="L28" i="1" s="1"/>
  <c r="F29" i="1"/>
  <c r="L29" i="1" s="1"/>
  <c r="F30" i="1"/>
  <c r="L30" i="1" s="1"/>
  <c r="F31" i="1"/>
  <c r="L31" i="1" s="1"/>
  <c r="F13" i="1"/>
  <c r="L13" i="1" s="1"/>
  <c r="E32" i="1"/>
  <c r="D32" i="1"/>
  <c r="L32" i="1" l="1"/>
  <c r="F32" i="1"/>
</calcChain>
</file>

<file path=xl/sharedStrings.xml><?xml version="1.0" encoding="utf-8"?>
<sst xmlns="http://schemas.openxmlformats.org/spreadsheetml/2006/main" count="132" uniqueCount="77">
  <si>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</si>
  <si>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</si>
  <si>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</si>
  <si>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</si>
  <si>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</si>
  <si>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</si>
  <si>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</si>
  <si>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</si>
  <si>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</si>
  <si>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</si>
  <si>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</si>
  <si>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</si>
  <si>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</si>
  <si>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</si>
  <si>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</si>
  <si>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</si>
  <si>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</si>
  <si>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</si>
  <si>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</si>
  <si>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</si>
  <si>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</si>
  <si>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</si>
  <si>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</si>
  <si>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</si>
  <si>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</si>
  <si>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</si>
  <si>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</si>
  <si>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</si>
  <si>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</si>
  <si>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</si>
  <si>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</si>
  <si>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</si>
  <si>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117B00</t>
  </si>
  <si>
    <t>č.2</t>
  </si>
  <si>
    <t>PU-50</t>
  </si>
  <si>
    <t>50/400</t>
  </si>
  <si>
    <t>116B00</t>
  </si>
  <si>
    <t>50/800</t>
  </si>
  <si>
    <t>144B00</t>
  </si>
  <si>
    <t>50/300</t>
  </si>
  <si>
    <t>147B00</t>
  </si>
  <si>
    <t>50/600</t>
  </si>
  <si>
    <t>167B00</t>
  </si>
  <si>
    <t>100-00</t>
  </si>
  <si>
    <t>č.1</t>
  </si>
  <si>
    <t>PU+50</t>
  </si>
  <si>
    <t>117C00</t>
  </si>
  <si>
    <t>143-00</t>
  </si>
  <si>
    <t>145-00</t>
  </si>
  <si>
    <t>148A00</t>
  </si>
  <si>
    <t>167A00</t>
  </si>
  <si>
    <t>273-11</t>
  </si>
  <si>
    <t>OU</t>
  </si>
  <si>
    <t>164C00</t>
  </si>
  <si>
    <t>137-11</t>
  </si>
  <si>
    <t>117A11</t>
  </si>
  <si>
    <t>99B00</t>
  </si>
  <si>
    <t>50/200</t>
  </si>
  <si>
    <t>97C00</t>
  </si>
  <si>
    <t>50/500</t>
  </si>
  <si>
    <t>RN</t>
  </si>
  <si>
    <t>PN</t>
  </si>
  <si>
    <t>31.12.2021</t>
  </si>
  <si>
    <t>PP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</si>
  <si>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</si>
  <si>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</si>
  <si>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</si>
  <si>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</si>
  <si>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</si>
  <si>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</si>
  <si>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č.10 (Ľubica)</t>
  </si>
  <si>
    <t>Opis a rozsah zákazky a cenová ponuka dodávateľa</t>
  </si>
  <si>
    <t>LS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</si>
  <si>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</si>
  <si>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 xml:space="preserve">Príloha č. 3 k Návrhu zmluvy na časť č.10 (Ľubica)               
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</si>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</sst>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8" borderId="0" xfId="0" applyFill="1"/>
    <xf numFmtId="0" fontId="3" fillId="3" borderId="0" xfId="0" applyFont="1" applyFill="1" applyAlignment="1" applyProtection="1">
      <alignment horizontal="right"/>
    </xf>
    <xf numFmtId="0" fontId="10" fillId="0" borderId="0" xfId="0" applyFont="1" applyBorder="1" applyAlignment="1" applyProtection="1">
      <alignment horizontal="left" vertical="center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>
      <alignment horizont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3" xfId="0" applyNumberFormat="1" applyFont="1" applyFill="1" applyBorder="1" applyAlignment="1" applyProtection="1">
      <alignment horizontal="center" vertical="center"/>
      <protection locked="0"/>
    </xf>
    <xf numFmtId="4" fontId="5" fillId="5" borderId="13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0" fillId="5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A7" zoomScale="120" zoomScaleNormal="120" zoomScalePageLayoutView="40" workbookViewId="0">
      <selection activeCell="M13" sqref="M13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7" customWidth="1"/>
    <col min="12" max="14" width="11.7109375" customWidth="1"/>
    <col min="15" max="15" width="13.85546875" customWidth="1"/>
  </cols>
  <sheetData>
    <row r="1" spans="1:15" x14ac:dyDescent="0.25">
      <c r="A1" s="67" t="s">
        <v>74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18" x14ac:dyDescent="0.25">
      <c r="C2" s="111" t="s">
        <v>71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5" ht="15.75" customHeight="1" x14ac:dyDescent="0.25"/>
    <row r="4" spans="1:15" ht="15.75" x14ac:dyDescent="0.25">
      <c r="A4" s="112" t="s">
        <v>28</v>
      </c>
      <c r="B4" s="112"/>
      <c r="C4" s="113" t="s">
        <v>31</v>
      </c>
      <c r="D4" s="113"/>
      <c r="E4" s="113"/>
      <c r="F4" s="113"/>
      <c r="G4" s="113"/>
      <c r="H4" s="28"/>
      <c r="I4" s="54" t="s">
        <v>72</v>
      </c>
      <c r="J4" s="115" t="s">
        <v>70</v>
      </c>
      <c r="K4" s="115"/>
      <c r="L4" s="115"/>
    </row>
    <row r="7" spans="1:15" s="27" customFormat="1" x14ac:dyDescent="0.25">
      <c r="A7" s="26" t="s">
        <v>29</v>
      </c>
      <c r="B7" s="114" t="s">
        <v>30</v>
      </c>
      <c r="C7" s="114"/>
      <c r="D7" s="114"/>
      <c r="E7" s="114"/>
      <c r="F7"/>
      <c r="G7"/>
      <c r="H7" s="116"/>
      <c r="I7" s="116"/>
      <c r="J7" s="116"/>
      <c r="K7" s="116"/>
      <c r="L7" s="116"/>
      <c r="M7"/>
      <c r="N7"/>
      <c r="O7"/>
    </row>
    <row r="8" spans="1:15" ht="42.75" customHeight="1" x14ac:dyDescent="0.25">
      <c r="A8" s="32"/>
      <c r="B8" s="33"/>
      <c r="C8" s="29"/>
      <c r="D8" s="29"/>
      <c r="E8" s="29"/>
      <c r="F8" s="27"/>
      <c r="G8" s="27"/>
      <c r="H8" s="47"/>
      <c r="I8" s="27"/>
      <c r="J8" s="27"/>
      <c r="L8" s="27"/>
      <c r="M8" s="27"/>
      <c r="N8" s="27"/>
      <c r="O8" s="27"/>
    </row>
    <row r="9" spans="1:15" ht="106.5" customHeight="1" thickBot="1" x14ac:dyDescent="0.3">
      <c r="A9" s="34"/>
      <c r="B9" s="35"/>
      <c r="C9" s="2"/>
      <c r="D9" s="2"/>
      <c r="E9" s="2"/>
      <c r="F9" s="4"/>
      <c r="G9" s="2"/>
      <c r="H9" s="49"/>
      <c r="I9" s="2"/>
      <c r="J9" s="2"/>
      <c r="L9" s="2"/>
      <c r="M9" s="2"/>
      <c r="N9" s="2"/>
      <c r="O9" s="2"/>
    </row>
    <row r="10" spans="1:15" ht="98.25" customHeight="1" thickBot="1" x14ac:dyDescent="0.3">
      <c r="A10" s="100" t="s">
        <v>0</v>
      </c>
      <c r="B10" s="105" t="s">
        <v>1</v>
      </c>
      <c r="C10" s="108" t="s">
        <v>2</v>
      </c>
      <c r="D10" s="117" t="s">
        <v>3</v>
      </c>
      <c r="E10" s="118"/>
      <c r="F10" s="119"/>
      <c r="G10" s="120" t="s">
        <v>4</v>
      </c>
      <c r="H10" s="83" t="s">
        <v>5</v>
      </c>
      <c r="I10" s="123" t="s">
        <v>6</v>
      </c>
      <c r="J10" s="83" t="s">
        <v>7</v>
      </c>
      <c r="K10" s="83" t="s">
        <v>75</v>
      </c>
      <c r="L10" s="83" t="s">
        <v>8</v>
      </c>
      <c r="M10" s="86" t="s">
        <v>76</v>
      </c>
      <c r="N10" s="95" t="s">
        <v>73</v>
      </c>
      <c r="O10" s="79" t="s">
        <v>9</v>
      </c>
    </row>
    <row r="11" spans="1:15" ht="14.25" customHeight="1" x14ac:dyDescent="0.25">
      <c r="A11" s="101"/>
      <c r="B11" s="106"/>
      <c r="C11" s="109"/>
      <c r="D11" s="103" t="s">
        <v>10</v>
      </c>
      <c r="E11" s="84" t="s">
        <v>11</v>
      </c>
      <c r="F11" s="83" t="s">
        <v>12</v>
      </c>
      <c r="G11" s="121"/>
      <c r="H11" s="84"/>
      <c r="I11" s="124"/>
      <c r="J11" s="98"/>
      <c r="K11" s="84"/>
      <c r="L11" s="84"/>
      <c r="M11" s="87"/>
      <c r="N11" s="96"/>
      <c r="O11" s="80"/>
    </row>
    <row r="12" spans="1:15" ht="15.75" thickBot="1" x14ac:dyDescent="0.3">
      <c r="A12" s="102"/>
      <c r="B12" s="107"/>
      <c r="C12" s="110"/>
      <c r="D12" s="104"/>
      <c r="E12" s="85"/>
      <c r="F12" s="85"/>
      <c r="G12" s="122"/>
      <c r="H12" s="85"/>
      <c r="I12" s="125"/>
      <c r="J12" s="99"/>
      <c r="K12" s="85"/>
      <c r="L12" s="85"/>
      <c r="M12" s="88"/>
      <c r="N12" s="97"/>
      <c r="O12" s="81"/>
    </row>
    <row r="13" spans="1:15" s="27" customFormat="1" ht="15.75" thickBot="1" x14ac:dyDescent="0.3">
      <c r="A13" s="50">
        <v>8</v>
      </c>
      <c r="B13" s="11" t="s">
        <v>32</v>
      </c>
      <c r="C13" s="12" t="s">
        <v>33</v>
      </c>
      <c r="D13" s="13">
        <v>21</v>
      </c>
      <c r="E13" s="13">
        <v>115</v>
      </c>
      <c r="F13" s="36">
        <f>E13+D13</f>
        <v>136</v>
      </c>
      <c r="G13" s="14" t="s">
        <v>34</v>
      </c>
      <c r="H13" s="30">
        <v>0.35</v>
      </c>
      <c r="I13" s="15">
        <v>0.16</v>
      </c>
      <c r="J13" s="16" t="s">
        <v>35</v>
      </c>
      <c r="K13" s="56">
        <v>23.29</v>
      </c>
      <c r="L13" s="61">
        <f>K13*F13</f>
        <v>3167.44</v>
      </c>
      <c r="M13" s="5"/>
      <c r="N13" s="39"/>
      <c r="O13" s="48" t="s">
        <v>62</v>
      </c>
    </row>
    <row r="14" spans="1:15" s="27" customFormat="1" ht="15.75" thickBot="1" x14ac:dyDescent="0.3">
      <c r="A14" s="50">
        <v>8</v>
      </c>
      <c r="B14" s="11" t="s">
        <v>56</v>
      </c>
      <c r="C14" s="12" t="s">
        <v>33</v>
      </c>
      <c r="D14" s="13"/>
      <c r="E14" s="13">
        <v>8</v>
      </c>
      <c r="F14" s="36">
        <f t="shared" ref="F14:F15" si="0">E14+D14</f>
        <v>8</v>
      </c>
      <c r="G14" s="14" t="s">
        <v>34</v>
      </c>
      <c r="H14" s="30">
        <v>0.4</v>
      </c>
      <c r="I14" s="15">
        <v>0.16</v>
      </c>
      <c r="J14" s="16" t="s">
        <v>57</v>
      </c>
      <c r="K14" s="56">
        <v>22.15</v>
      </c>
      <c r="L14" s="61">
        <f t="shared" ref="L14:L15" si="1">K14*F14</f>
        <v>177.2</v>
      </c>
      <c r="M14" s="5"/>
      <c r="N14" s="39"/>
      <c r="O14" s="48" t="s">
        <v>62</v>
      </c>
    </row>
    <row r="15" spans="1:15" s="27" customFormat="1" ht="15.75" thickBot="1" x14ac:dyDescent="0.3">
      <c r="A15" s="50">
        <v>8</v>
      </c>
      <c r="B15" s="11" t="s">
        <v>58</v>
      </c>
      <c r="C15" s="12" t="s">
        <v>33</v>
      </c>
      <c r="D15" s="13">
        <v>30</v>
      </c>
      <c r="E15" s="13"/>
      <c r="F15" s="36">
        <f t="shared" si="0"/>
        <v>30</v>
      </c>
      <c r="G15" s="14" t="s">
        <v>34</v>
      </c>
      <c r="H15" s="30">
        <v>0.3</v>
      </c>
      <c r="I15" s="15">
        <v>0.15</v>
      </c>
      <c r="J15" s="16" t="s">
        <v>59</v>
      </c>
      <c r="K15" s="56">
        <v>23.08</v>
      </c>
      <c r="L15" s="61">
        <f t="shared" si="1"/>
        <v>692.4</v>
      </c>
      <c r="M15" s="5"/>
      <c r="N15" s="39"/>
      <c r="O15" s="48" t="s">
        <v>62</v>
      </c>
    </row>
    <row r="16" spans="1:15" s="27" customFormat="1" ht="15.75" thickBot="1" x14ac:dyDescent="0.3">
      <c r="A16" s="50">
        <v>8</v>
      </c>
      <c r="B16" s="11" t="s">
        <v>36</v>
      </c>
      <c r="C16" s="12" t="s">
        <v>33</v>
      </c>
      <c r="D16" s="13"/>
      <c r="E16" s="13">
        <v>22</v>
      </c>
      <c r="F16" s="36">
        <f t="shared" ref="F16:F31" si="2">E16+D16</f>
        <v>22</v>
      </c>
      <c r="G16" s="14" t="s">
        <v>34</v>
      </c>
      <c r="H16" s="30">
        <v>0.5</v>
      </c>
      <c r="I16" s="15">
        <v>0.54</v>
      </c>
      <c r="J16" s="16" t="s">
        <v>37</v>
      </c>
      <c r="K16" s="56">
        <v>18.260000000000002</v>
      </c>
      <c r="L16" s="61">
        <f t="shared" ref="L16:L31" si="3">K16*F16</f>
        <v>401.72</v>
      </c>
      <c r="M16" s="5"/>
      <c r="N16" s="39"/>
      <c r="O16" s="48" t="s">
        <v>62</v>
      </c>
    </row>
    <row r="17" spans="1:16" ht="15.75" thickBot="1" x14ac:dyDescent="0.3">
      <c r="A17" s="50">
        <v>8</v>
      </c>
      <c r="B17" s="11" t="s">
        <v>38</v>
      </c>
      <c r="C17" s="12" t="s">
        <v>33</v>
      </c>
      <c r="D17" s="13"/>
      <c r="E17" s="13">
        <v>14</v>
      </c>
      <c r="F17" s="36">
        <f t="shared" si="2"/>
        <v>14</v>
      </c>
      <c r="G17" s="14" t="s">
        <v>34</v>
      </c>
      <c r="H17" s="30">
        <v>0.3</v>
      </c>
      <c r="I17" s="15">
        <v>0.18</v>
      </c>
      <c r="J17" s="16" t="s">
        <v>39</v>
      </c>
      <c r="K17" s="56">
        <v>22.9</v>
      </c>
      <c r="L17" s="61">
        <f t="shared" si="3"/>
        <v>320.59999999999997</v>
      </c>
      <c r="M17" s="5"/>
      <c r="N17" s="39"/>
      <c r="O17" s="48" t="s">
        <v>62</v>
      </c>
    </row>
    <row r="18" spans="1:16" s="27" customFormat="1" ht="15.75" thickBot="1" x14ac:dyDescent="0.3">
      <c r="A18" s="50">
        <v>8</v>
      </c>
      <c r="B18" s="11" t="s">
        <v>40</v>
      </c>
      <c r="C18" s="12" t="s">
        <v>33</v>
      </c>
      <c r="D18" s="13"/>
      <c r="E18" s="13">
        <v>16</v>
      </c>
      <c r="F18" s="36">
        <f t="shared" si="2"/>
        <v>16</v>
      </c>
      <c r="G18" s="14" t="s">
        <v>34</v>
      </c>
      <c r="H18" s="30">
        <v>0.3</v>
      </c>
      <c r="I18" s="15">
        <v>0.14000000000000001</v>
      </c>
      <c r="J18" s="16" t="s">
        <v>41</v>
      </c>
      <c r="K18" s="56">
        <v>23.93</v>
      </c>
      <c r="L18" s="61">
        <f t="shared" si="3"/>
        <v>382.88</v>
      </c>
      <c r="M18" s="5"/>
      <c r="N18" s="39"/>
      <c r="O18" s="48" t="s">
        <v>62</v>
      </c>
    </row>
    <row r="19" spans="1:16" s="27" customFormat="1" ht="15.75" thickBot="1" x14ac:dyDescent="0.3">
      <c r="A19" s="50">
        <v>8</v>
      </c>
      <c r="B19" s="11" t="s">
        <v>53</v>
      </c>
      <c r="C19" s="12" t="s">
        <v>33</v>
      </c>
      <c r="D19" s="13"/>
      <c r="E19" s="13">
        <v>8</v>
      </c>
      <c r="F19" s="36">
        <f t="shared" si="2"/>
        <v>8</v>
      </c>
      <c r="G19" s="14" t="s">
        <v>34</v>
      </c>
      <c r="H19" s="30">
        <v>0.5</v>
      </c>
      <c r="I19" s="15">
        <v>0.22</v>
      </c>
      <c r="J19" s="16" t="s">
        <v>41</v>
      </c>
      <c r="K19" s="56">
        <v>21.53</v>
      </c>
      <c r="L19" s="61">
        <f t="shared" si="3"/>
        <v>172.24</v>
      </c>
      <c r="M19" s="5"/>
      <c r="N19" s="39"/>
      <c r="O19" s="48" t="s">
        <v>62</v>
      </c>
    </row>
    <row r="20" spans="1:16" ht="15.75" thickBot="1" x14ac:dyDescent="0.3">
      <c r="A20" s="50">
        <v>8</v>
      </c>
      <c r="B20" s="11" t="s">
        <v>42</v>
      </c>
      <c r="C20" s="12" t="s">
        <v>33</v>
      </c>
      <c r="D20" s="13"/>
      <c r="E20" s="13">
        <v>48</v>
      </c>
      <c r="F20" s="36">
        <f t="shared" si="2"/>
        <v>48</v>
      </c>
      <c r="G20" s="14" t="s">
        <v>34</v>
      </c>
      <c r="H20" s="30">
        <v>0.3</v>
      </c>
      <c r="I20" s="15">
        <v>0.15</v>
      </c>
      <c r="J20" s="16" t="s">
        <v>39</v>
      </c>
      <c r="K20" s="56">
        <v>21.89</v>
      </c>
      <c r="L20" s="61">
        <f t="shared" si="3"/>
        <v>1050.72</v>
      </c>
      <c r="M20" s="5"/>
      <c r="N20" s="39"/>
      <c r="O20" s="48" t="s">
        <v>62</v>
      </c>
    </row>
    <row r="21" spans="1:16" s="27" customFormat="1" ht="15.75" thickBot="1" x14ac:dyDescent="0.3">
      <c r="A21" s="50">
        <v>8</v>
      </c>
      <c r="B21" s="11" t="s">
        <v>43</v>
      </c>
      <c r="C21" s="12" t="s">
        <v>44</v>
      </c>
      <c r="D21" s="13">
        <v>102</v>
      </c>
      <c r="E21" s="13">
        <v>537</v>
      </c>
      <c r="F21" s="36">
        <f t="shared" si="2"/>
        <v>639</v>
      </c>
      <c r="G21" s="14" t="s">
        <v>45</v>
      </c>
      <c r="H21" s="30">
        <v>0.35</v>
      </c>
      <c r="I21" s="15">
        <v>0.73</v>
      </c>
      <c r="J21" s="16">
        <v>1600</v>
      </c>
      <c r="K21" s="56">
        <v>18.87</v>
      </c>
      <c r="L21" s="61">
        <f t="shared" si="3"/>
        <v>12057.93</v>
      </c>
      <c r="M21" s="5"/>
      <c r="N21" s="39"/>
      <c r="O21" s="48" t="s">
        <v>62</v>
      </c>
    </row>
    <row r="22" spans="1:16" ht="15.75" thickBot="1" x14ac:dyDescent="0.3">
      <c r="A22" s="50">
        <v>8</v>
      </c>
      <c r="B22" s="11" t="s">
        <v>46</v>
      </c>
      <c r="C22" s="12" t="s">
        <v>44</v>
      </c>
      <c r="D22" s="13"/>
      <c r="E22" s="13">
        <v>17</v>
      </c>
      <c r="F22" s="36">
        <f t="shared" si="2"/>
        <v>17</v>
      </c>
      <c r="G22" s="14" t="s">
        <v>45</v>
      </c>
      <c r="H22" s="30">
        <v>0.45</v>
      </c>
      <c r="I22" s="15">
        <v>0.46</v>
      </c>
      <c r="J22" s="16">
        <v>1000</v>
      </c>
      <c r="K22" s="56">
        <v>18.25</v>
      </c>
      <c r="L22" s="61">
        <f t="shared" si="3"/>
        <v>310.25</v>
      </c>
      <c r="M22" s="5"/>
      <c r="N22" s="39"/>
      <c r="O22" s="48" t="s">
        <v>62</v>
      </c>
    </row>
    <row r="23" spans="1:16" s="27" customFormat="1" ht="15.75" thickBot="1" x14ac:dyDescent="0.3">
      <c r="A23" s="50">
        <v>8</v>
      </c>
      <c r="B23" s="11" t="s">
        <v>47</v>
      </c>
      <c r="C23" s="12" t="s">
        <v>44</v>
      </c>
      <c r="D23" s="13">
        <v>11</v>
      </c>
      <c r="E23" s="13">
        <v>96</v>
      </c>
      <c r="F23" s="36">
        <f t="shared" si="2"/>
        <v>107</v>
      </c>
      <c r="G23" s="14" t="s">
        <v>45</v>
      </c>
      <c r="H23" s="30">
        <v>0.25</v>
      </c>
      <c r="I23" s="15">
        <v>0.85</v>
      </c>
      <c r="J23" s="16">
        <v>300</v>
      </c>
      <c r="K23" s="56">
        <v>16.8</v>
      </c>
      <c r="L23" s="61">
        <f t="shared" si="3"/>
        <v>1797.6000000000001</v>
      </c>
      <c r="M23" s="5"/>
      <c r="N23" s="39"/>
      <c r="O23" s="48" t="s">
        <v>62</v>
      </c>
    </row>
    <row r="24" spans="1:16" s="27" customFormat="1" ht="15.75" thickBot="1" x14ac:dyDescent="0.3">
      <c r="A24" s="50">
        <v>8</v>
      </c>
      <c r="B24" s="11" t="s">
        <v>48</v>
      </c>
      <c r="C24" s="12" t="s">
        <v>44</v>
      </c>
      <c r="D24" s="13"/>
      <c r="E24" s="13">
        <v>256</v>
      </c>
      <c r="F24" s="36">
        <f t="shared" si="2"/>
        <v>256</v>
      </c>
      <c r="G24" s="17" t="s">
        <v>45</v>
      </c>
      <c r="H24" s="30">
        <v>0.4</v>
      </c>
      <c r="I24" s="15">
        <v>0.42</v>
      </c>
      <c r="J24" s="16">
        <v>700</v>
      </c>
      <c r="K24" s="57">
        <v>17.420000000000002</v>
      </c>
      <c r="L24" s="61">
        <f t="shared" si="3"/>
        <v>4459.5200000000004</v>
      </c>
      <c r="M24" s="9"/>
      <c r="N24" s="40"/>
      <c r="O24" s="48" t="s">
        <v>62</v>
      </c>
    </row>
    <row r="25" spans="1:16" s="27" customFormat="1" ht="15.75" thickBot="1" x14ac:dyDescent="0.3">
      <c r="A25" s="50">
        <v>8</v>
      </c>
      <c r="B25" s="11" t="s">
        <v>49</v>
      </c>
      <c r="C25" s="12" t="s">
        <v>44</v>
      </c>
      <c r="D25" s="13">
        <v>24</v>
      </c>
      <c r="E25" s="13">
        <v>82</v>
      </c>
      <c r="F25" s="36">
        <f t="shared" si="2"/>
        <v>106</v>
      </c>
      <c r="G25" s="17" t="s">
        <v>45</v>
      </c>
      <c r="H25" s="30">
        <v>0.25</v>
      </c>
      <c r="I25" s="15">
        <v>0.75</v>
      </c>
      <c r="J25" s="16">
        <v>400</v>
      </c>
      <c r="K25" s="58">
        <v>15.43</v>
      </c>
      <c r="L25" s="61">
        <f t="shared" si="3"/>
        <v>1635.58</v>
      </c>
      <c r="M25" s="9"/>
      <c r="N25" s="40"/>
      <c r="O25" s="48" t="s">
        <v>62</v>
      </c>
    </row>
    <row r="26" spans="1:16" ht="15.75" thickBot="1" x14ac:dyDescent="0.3">
      <c r="A26" s="50">
        <v>8</v>
      </c>
      <c r="B26" s="11" t="s">
        <v>50</v>
      </c>
      <c r="C26" s="12" t="s">
        <v>44</v>
      </c>
      <c r="D26" s="13">
        <v>26</v>
      </c>
      <c r="E26" s="13">
        <v>26</v>
      </c>
      <c r="F26" s="36">
        <f t="shared" si="2"/>
        <v>52</v>
      </c>
      <c r="G26" s="17" t="s">
        <v>45</v>
      </c>
      <c r="H26" s="30">
        <v>0.25</v>
      </c>
      <c r="I26" s="15">
        <v>0.73</v>
      </c>
      <c r="J26" s="16">
        <v>900</v>
      </c>
      <c r="K26" s="59">
        <v>16.5</v>
      </c>
      <c r="L26" s="61">
        <f t="shared" si="3"/>
        <v>858</v>
      </c>
      <c r="M26" s="9"/>
      <c r="N26" s="40"/>
      <c r="O26" s="48" t="s">
        <v>62</v>
      </c>
      <c r="P26" s="64"/>
    </row>
    <row r="27" spans="1:16" s="27" customFormat="1" ht="15.75" thickBot="1" x14ac:dyDescent="0.3">
      <c r="A27" s="50">
        <v>8</v>
      </c>
      <c r="B27" s="11" t="s">
        <v>51</v>
      </c>
      <c r="C27" s="12" t="s">
        <v>44</v>
      </c>
      <c r="D27" s="13">
        <v>10.8</v>
      </c>
      <c r="E27" s="13">
        <v>336.6</v>
      </c>
      <c r="F27" s="36">
        <f t="shared" ref="F27" si="4">D27+E27</f>
        <v>347.40000000000003</v>
      </c>
      <c r="G27" s="14" t="s">
        <v>52</v>
      </c>
      <c r="H27" s="30">
        <v>0.35</v>
      </c>
      <c r="I27" s="15">
        <v>1.96</v>
      </c>
      <c r="J27" s="16">
        <v>1700</v>
      </c>
      <c r="K27" s="56">
        <v>15.74</v>
      </c>
      <c r="L27" s="61">
        <f t="shared" ref="L27" si="5">F27*K27</f>
        <v>5468.0760000000009</v>
      </c>
      <c r="M27" s="9"/>
      <c r="N27" s="40"/>
      <c r="O27" s="48" t="s">
        <v>62</v>
      </c>
    </row>
    <row r="28" spans="1:16" ht="15.75" thickBot="1" x14ac:dyDescent="0.3">
      <c r="A28" s="51">
        <v>8</v>
      </c>
      <c r="B28" s="22" t="s">
        <v>54</v>
      </c>
      <c r="C28" s="23" t="s">
        <v>44</v>
      </c>
      <c r="D28" s="24">
        <v>44</v>
      </c>
      <c r="E28" s="24">
        <v>260</v>
      </c>
      <c r="F28" s="36">
        <f t="shared" si="2"/>
        <v>304</v>
      </c>
      <c r="G28" s="17" t="s">
        <v>52</v>
      </c>
      <c r="H28" s="31">
        <v>0.35</v>
      </c>
      <c r="I28" s="20">
        <v>1</v>
      </c>
      <c r="J28" s="21">
        <v>800</v>
      </c>
      <c r="K28" s="60">
        <v>11.2</v>
      </c>
      <c r="L28" s="61">
        <f t="shared" si="3"/>
        <v>3404.7999999999997</v>
      </c>
      <c r="M28" s="9"/>
      <c r="N28" s="40"/>
      <c r="O28" s="48" t="s">
        <v>62</v>
      </c>
    </row>
    <row r="29" spans="1:16" s="27" customFormat="1" ht="15.75" thickBot="1" x14ac:dyDescent="0.3">
      <c r="A29" s="51">
        <v>8</v>
      </c>
      <c r="B29" s="11" t="s">
        <v>55</v>
      </c>
      <c r="C29" s="23" t="s">
        <v>44</v>
      </c>
      <c r="D29" s="24">
        <v>1</v>
      </c>
      <c r="E29" s="24">
        <v>91</v>
      </c>
      <c r="F29" s="36">
        <f t="shared" si="2"/>
        <v>92</v>
      </c>
      <c r="G29" s="17" t="s">
        <v>52</v>
      </c>
      <c r="H29" s="30">
        <v>0.55000000000000004</v>
      </c>
      <c r="I29" s="20">
        <v>1.2</v>
      </c>
      <c r="J29" s="21">
        <v>1100</v>
      </c>
      <c r="K29" s="60">
        <v>11.65</v>
      </c>
      <c r="L29" s="61">
        <f t="shared" si="3"/>
        <v>1071.8</v>
      </c>
      <c r="M29" s="9"/>
      <c r="N29" s="40"/>
      <c r="O29" s="48" t="s">
        <v>62</v>
      </c>
    </row>
    <row r="30" spans="1:16" s="27" customFormat="1" ht="15.75" thickBot="1" x14ac:dyDescent="0.3">
      <c r="A30" s="51">
        <v>8</v>
      </c>
      <c r="B30" s="11" t="s">
        <v>63</v>
      </c>
      <c r="C30" s="23" t="s">
        <v>44</v>
      </c>
      <c r="D30" s="24">
        <v>150</v>
      </c>
      <c r="E30" s="24">
        <v>150</v>
      </c>
      <c r="F30" s="36">
        <f t="shared" si="2"/>
        <v>300</v>
      </c>
      <c r="G30" s="17" t="s">
        <v>60</v>
      </c>
      <c r="H30" s="30">
        <v>0.4</v>
      </c>
      <c r="I30" s="20">
        <v>1.5</v>
      </c>
      <c r="J30" s="21">
        <v>700</v>
      </c>
      <c r="K30" s="60">
        <v>15.07</v>
      </c>
      <c r="L30" s="61">
        <f t="shared" si="3"/>
        <v>4521</v>
      </c>
      <c r="M30" s="9"/>
      <c r="N30" s="40"/>
      <c r="O30" s="48" t="s">
        <v>62</v>
      </c>
    </row>
    <row r="31" spans="1:16" x14ac:dyDescent="0.25">
      <c r="A31" s="51">
        <v>8</v>
      </c>
      <c r="B31" s="22" t="s">
        <v>63</v>
      </c>
      <c r="C31" s="23" t="s">
        <v>44</v>
      </c>
      <c r="D31" s="24">
        <v>100</v>
      </c>
      <c r="E31" s="24">
        <v>100</v>
      </c>
      <c r="F31" s="36">
        <f t="shared" si="2"/>
        <v>200</v>
      </c>
      <c r="G31" s="14" t="s">
        <v>61</v>
      </c>
      <c r="H31" s="31">
        <v>0.4</v>
      </c>
      <c r="I31" s="20">
        <v>0.5</v>
      </c>
      <c r="J31" s="21">
        <v>700</v>
      </c>
      <c r="K31" s="58">
        <v>20.079999999999998</v>
      </c>
      <c r="L31" s="61">
        <f t="shared" si="3"/>
        <v>4015.9999999999995</v>
      </c>
      <c r="M31" s="62"/>
      <c r="N31" s="63"/>
      <c r="O31" s="48" t="s">
        <v>62</v>
      </c>
    </row>
    <row r="32" spans="1:16" ht="15.75" thickBot="1" x14ac:dyDescent="0.3">
      <c r="A32" s="42"/>
      <c r="B32" s="25"/>
      <c r="C32" s="18"/>
      <c r="D32" s="37">
        <f>SUM(D13:D31)</f>
        <v>519.79999999999995</v>
      </c>
      <c r="E32" s="37">
        <f>SUM(E13:E31)</f>
        <v>2182.6</v>
      </c>
      <c r="F32" s="37">
        <f>SUM(F13:F31)</f>
        <v>2702.4</v>
      </c>
      <c r="G32" s="45"/>
      <c r="H32" s="46"/>
      <c r="I32" s="91" t="s">
        <v>13</v>
      </c>
      <c r="J32" s="91"/>
      <c r="K32" s="44"/>
      <c r="L32" s="43">
        <f>SUM(L13:L31)</f>
        <v>45965.756000000008</v>
      </c>
      <c r="M32" s="19" t="s">
        <v>14</v>
      </c>
      <c r="N32" s="38">
        <v>0</v>
      </c>
      <c r="O32" s="89"/>
    </row>
    <row r="33" spans="1:15" ht="15.75" thickBot="1" x14ac:dyDescent="0.3">
      <c r="A33" s="92" t="s">
        <v>15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4"/>
      <c r="N33" s="41">
        <v>0</v>
      </c>
      <c r="O33" s="89"/>
    </row>
    <row r="34" spans="1:15" ht="15.75" thickBot="1" x14ac:dyDescent="0.3">
      <c r="A34" s="92" t="s">
        <v>16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4"/>
      <c r="N34" s="41">
        <v>0</v>
      </c>
      <c r="O34" s="90"/>
    </row>
    <row r="35" spans="1:15" x14ac:dyDescent="0.25">
      <c r="A35" s="69" t="s">
        <v>17</v>
      </c>
      <c r="B35" s="69"/>
      <c r="C35" s="6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2"/>
    </row>
    <row r="36" spans="1:15" x14ac:dyDescent="0.25">
      <c r="A36" s="82" t="s">
        <v>18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2"/>
    </row>
    <row r="37" spans="1:15" x14ac:dyDescent="0.25">
      <c r="A37" s="82" t="s">
        <v>19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2"/>
    </row>
    <row r="38" spans="1:15" x14ac:dyDescent="0.25">
      <c r="A38" s="2"/>
      <c r="B38" s="2"/>
      <c r="C38" s="2"/>
      <c r="D38" s="10"/>
      <c r="E38" s="72" t="s">
        <v>20</v>
      </c>
      <c r="F38" s="7" t="s">
        <v>21</v>
      </c>
      <c r="G38" s="73"/>
      <c r="H38" s="74"/>
      <c r="I38" s="74"/>
      <c r="J38" s="74"/>
      <c r="K38" s="74"/>
      <c r="L38" s="74"/>
      <c r="M38" s="74"/>
      <c r="N38" s="75"/>
      <c r="O38" s="2"/>
    </row>
    <row r="39" spans="1:15" x14ac:dyDescent="0.25">
      <c r="A39" s="2"/>
      <c r="B39" s="2"/>
      <c r="C39" s="2"/>
      <c r="D39" s="10"/>
      <c r="E39" s="72"/>
      <c r="F39" s="7" t="s">
        <v>22</v>
      </c>
      <c r="G39" s="73"/>
      <c r="H39" s="74"/>
      <c r="I39" s="74"/>
      <c r="J39" s="74"/>
      <c r="K39" s="74"/>
      <c r="L39" s="74"/>
      <c r="M39" s="74"/>
      <c r="N39" s="75"/>
      <c r="O39" s="2"/>
    </row>
    <row r="40" spans="1:15" x14ac:dyDescent="0.25">
      <c r="A40" s="2"/>
      <c r="B40" s="2"/>
      <c r="C40" s="2"/>
      <c r="D40" s="10"/>
      <c r="E40" s="72"/>
      <c r="F40" s="7" t="s">
        <v>23</v>
      </c>
      <c r="G40" s="73"/>
      <c r="H40" s="74"/>
      <c r="I40" s="74"/>
      <c r="J40" s="74"/>
      <c r="K40" s="74"/>
      <c r="L40" s="74"/>
      <c r="M40" s="74"/>
      <c r="N40" s="75"/>
      <c r="O40" s="2"/>
    </row>
    <row r="41" spans="1:15" x14ac:dyDescent="0.25">
      <c r="A41" s="10"/>
      <c r="B41" s="10"/>
      <c r="C41" s="10"/>
      <c r="D41" s="2"/>
      <c r="E41" s="72"/>
      <c r="F41" s="7" t="s">
        <v>24</v>
      </c>
      <c r="G41" s="73"/>
      <c r="H41" s="74"/>
      <c r="I41" s="74"/>
      <c r="J41" s="74"/>
      <c r="K41" s="74"/>
      <c r="L41" s="74"/>
      <c r="M41" s="74"/>
      <c r="N41" s="75"/>
      <c r="O41" s="2"/>
    </row>
    <row r="42" spans="1:15" x14ac:dyDescent="0.25">
      <c r="A42" s="2"/>
      <c r="B42" s="2"/>
      <c r="C42" s="2"/>
      <c r="D42" s="2"/>
      <c r="E42" s="72"/>
      <c r="F42" s="7" t="s">
        <v>25</v>
      </c>
      <c r="G42" s="8"/>
      <c r="H42" s="76" t="s">
        <v>26</v>
      </c>
      <c r="I42" s="77"/>
      <c r="J42" s="77"/>
      <c r="K42" s="77"/>
      <c r="L42" s="77"/>
      <c r="M42" s="77"/>
      <c r="N42" s="78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  <c r="M44" s="1"/>
      <c r="N44" s="1"/>
      <c r="O44" s="1"/>
    </row>
    <row r="45" spans="1:15" x14ac:dyDescent="0.25">
      <c r="A45" s="10"/>
      <c r="B45" s="10"/>
      <c r="C45" s="10"/>
      <c r="D45" s="10"/>
      <c r="E45" s="10"/>
      <c r="F45" s="2"/>
      <c r="G45" s="2"/>
      <c r="H45" s="2"/>
      <c r="I45" s="3" t="s">
        <v>27</v>
      </c>
      <c r="J45" s="2"/>
      <c r="L45" s="70"/>
      <c r="M45" s="71"/>
      <c r="N45" s="2"/>
      <c r="O45" s="1"/>
    </row>
    <row r="46" spans="1:15" x14ac:dyDescent="0.25">
      <c r="A46" s="65" t="s">
        <v>64</v>
      </c>
      <c r="B46" s="65"/>
      <c r="C46" s="65"/>
      <c r="D46" s="55"/>
    </row>
    <row r="47" spans="1:15" x14ac:dyDescent="0.25">
      <c r="A47" s="65" t="s">
        <v>65</v>
      </c>
      <c r="B47" s="65"/>
      <c r="C47" s="65"/>
      <c r="D47" s="55"/>
    </row>
    <row r="48" spans="1:15" x14ac:dyDescent="0.25">
      <c r="A48" s="65" t="s">
        <v>66</v>
      </c>
      <c r="B48" s="65"/>
      <c r="C48" s="65"/>
      <c r="D48" s="55"/>
    </row>
    <row r="49" spans="1:4" x14ac:dyDescent="0.25">
      <c r="A49" s="65" t="s">
        <v>67</v>
      </c>
      <c r="B49" s="65"/>
      <c r="C49" s="65"/>
      <c r="D49" s="55"/>
    </row>
    <row r="50" spans="1:4" x14ac:dyDescent="0.25">
      <c r="A50" s="65" t="s">
        <v>68</v>
      </c>
      <c r="B50" s="65"/>
      <c r="C50" s="65"/>
      <c r="D50" s="55"/>
    </row>
    <row r="51" spans="1:4" x14ac:dyDescent="0.25">
      <c r="A51" s="65" t="s">
        <v>69</v>
      </c>
      <c r="B51" s="65"/>
      <c r="C51" s="65"/>
      <c r="D51" s="55"/>
    </row>
  </sheetData>
  <mergeCells count="37">
    <mergeCell ref="A36:N36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K10:K12"/>
    <mergeCell ref="A34:M34"/>
    <mergeCell ref="N10:N12"/>
    <mergeCell ref="E11:E12"/>
    <mergeCell ref="J10:J12"/>
    <mergeCell ref="A10:A12"/>
    <mergeCell ref="D11:D12"/>
    <mergeCell ref="F11:F12"/>
    <mergeCell ref="B10:B12"/>
    <mergeCell ref="A1:O1"/>
    <mergeCell ref="A35:C35"/>
    <mergeCell ref="L45:M45"/>
    <mergeCell ref="E38:E42"/>
    <mergeCell ref="G38:N38"/>
    <mergeCell ref="G39:N39"/>
    <mergeCell ref="G40:N40"/>
    <mergeCell ref="G41:N41"/>
    <mergeCell ref="H42:N42"/>
    <mergeCell ref="O10:O12"/>
    <mergeCell ref="A37:N37"/>
    <mergeCell ref="L10:L12"/>
    <mergeCell ref="M10:M12"/>
    <mergeCell ref="O32:O34"/>
    <mergeCell ref="I32:J32"/>
    <mergeCell ref="A33:M33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workbookViewId="0">
      <selection activeCell="N23" sqref="N23"/>
    </sheetView>
  </sheetViews>
  <sheetFormatPr defaultRowHeight="15" x14ac:dyDescent="0.25"/>
  <cols>
    <col min="3" max="3" width="9.140625" customWidth="1"/>
    <col min="8" max="8" width="8.5703125" customWidth="1"/>
  </cols>
  <sheetData>
    <row r="2" spans="3:13" x14ac:dyDescent="0.25">
      <c r="C2" s="53" t="s">
        <v>45</v>
      </c>
      <c r="G2" s="53" t="s">
        <v>34</v>
      </c>
      <c r="K2" s="53" t="s">
        <v>52</v>
      </c>
    </row>
    <row r="3" spans="3:13" x14ac:dyDescent="0.25">
      <c r="C3" s="66">
        <v>639</v>
      </c>
      <c r="D3" s="66">
        <v>12057.93</v>
      </c>
      <c r="G3" s="66">
        <v>136</v>
      </c>
      <c r="H3" s="66">
        <v>3167.44</v>
      </c>
      <c r="K3" s="66">
        <v>347.40000000000003</v>
      </c>
      <c r="L3" s="66">
        <v>5468.0760000000009</v>
      </c>
    </row>
    <row r="4" spans="3:13" x14ac:dyDescent="0.25">
      <c r="C4" s="66">
        <v>17</v>
      </c>
      <c r="D4" s="66">
        <v>310.25</v>
      </c>
      <c r="G4" s="66">
        <v>8</v>
      </c>
      <c r="H4" s="66">
        <v>177.2</v>
      </c>
      <c r="K4" s="66">
        <v>304</v>
      </c>
      <c r="L4" s="66">
        <v>3404.7999999999997</v>
      </c>
    </row>
    <row r="5" spans="3:13" x14ac:dyDescent="0.25">
      <c r="C5" s="66">
        <v>107</v>
      </c>
      <c r="D5" s="66">
        <v>1797.6000000000001</v>
      </c>
      <c r="G5" s="66">
        <v>30</v>
      </c>
      <c r="H5" s="66">
        <v>692.4</v>
      </c>
      <c r="K5" s="66">
        <v>92</v>
      </c>
      <c r="L5" s="66">
        <v>1071.8</v>
      </c>
    </row>
    <row r="6" spans="3:13" x14ac:dyDescent="0.25">
      <c r="C6" s="66">
        <v>256</v>
      </c>
      <c r="D6" s="66">
        <v>4459.5200000000004</v>
      </c>
      <c r="G6" s="66">
        <v>22</v>
      </c>
      <c r="H6" s="66">
        <v>401.72</v>
      </c>
      <c r="K6" s="53">
        <f>SUM(K3:K5)</f>
        <v>743.40000000000009</v>
      </c>
      <c r="L6" s="53">
        <f>SUM(L3:L5)</f>
        <v>9944.6759999999995</v>
      </c>
      <c r="M6" s="52">
        <f>L6/K6</f>
        <v>13.377288135593218</v>
      </c>
    </row>
    <row r="7" spans="3:13" x14ac:dyDescent="0.25">
      <c r="C7" s="66">
        <v>106</v>
      </c>
      <c r="D7" s="66">
        <v>1635.58</v>
      </c>
      <c r="G7" s="66">
        <v>14</v>
      </c>
      <c r="H7" s="66">
        <v>320.59999999999997</v>
      </c>
    </row>
    <row r="8" spans="3:13" x14ac:dyDescent="0.25">
      <c r="C8" s="66">
        <v>52</v>
      </c>
      <c r="D8" s="66">
        <v>858</v>
      </c>
      <c r="G8" s="66">
        <v>16</v>
      </c>
      <c r="H8" s="66">
        <v>382.88</v>
      </c>
    </row>
    <row r="9" spans="3:13" x14ac:dyDescent="0.25">
      <c r="C9" s="53">
        <f>SUM(C3:C8)</f>
        <v>1177</v>
      </c>
      <c r="D9" s="53">
        <f>SUM(D3:D8)</f>
        <v>21118.880000000005</v>
      </c>
      <c r="E9" s="52">
        <f>D9/C9</f>
        <v>17.942973661852172</v>
      </c>
      <c r="G9" s="66">
        <v>8</v>
      </c>
      <c r="H9" s="66">
        <v>172.24</v>
      </c>
    </row>
    <row r="10" spans="3:13" x14ac:dyDescent="0.25">
      <c r="G10" s="66">
        <v>48</v>
      </c>
      <c r="H10" s="66">
        <v>1050.72</v>
      </c>
    </row>
    <row r="11" spans="3:13" x14ac:dyDescent="0.25">
      <c r="G11" s="53">
        <f>SUM(G3:G10)</f>
        <v>282</v>
      </c>
      <c r="H11" s="53">
        <f>SUM(H3:H10)</f>
        <v>6365.2000000000007</v>
      </c>
      <c r="I11" s="52">
        <f>H11/G11</f>
        <v>22.571631205673761</v>
      </c>
    </row>
  </sheetData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2020-11-13T12:36:38Z</cp:lastPrinted>
  <dcterms:created xsi:type="dcterms:W3CDTF">2015-11-17T17:21:08Z</dcterms:created>
  <dcterms:modified xsi:type="dcterms:W3CDTF">2020-12-17T13:54:59Z</dcterms:modified>
</cp:coreProperties>
</file>