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ina.mrazova\Desktop\VO - sukromne\TEPLICE - Parkovisko pri BD Štvrť SNP 77 až 89 v Trenčianskych Tepliciach\"/>
    </mc:Choice>
  </mc:AlternateContent>
  <xr:revisionPtr revIDLastSave="0" documentId="8_{A25D9DFC-D8AE-4065-AC22-66E40A7E39E9}" xr6:coauthVersionLast="46" xr6:coauthVersionMax="46" xr10:uidLastSave="{00000000-0000-0000-0000-000000000000}"/>
  <bookViews>
    <workbookView xWindow="-110" yWindow="-110" windowWidth="19420" windowHeight="10420" tabRatio="500" xr2:uid="{00000000-000D-0000-FFFF-FFFF00000000}"/>
  </bookViews>
  <sheets>
    <sheet name="Zadanie" sheetId="3" r:id="rId1"/>
  </sheets>
  <definedNames>
    <definedName name="_xlnm._FilterDatabase">#REF!</definedName>
    <definedName name="fakt1R">#REF!</definedName>
    <definedName name="_xlnm.Print_Titles" localSheetId="0">Zadanie!$8:$10</definedName>
    <definedName name="_xlnm.Print_Area" localSheetId="0">Zadanie!$A:$AH</definedName>
  </definedNames>
  <calcPr calcId="191029"/>
</workbook>
</file>

<file path=xl/calcChain.xml><?xml version="1.0" encoding="utf-8"?>
<calcChain xmlns="http://schemas.openxmlformats.org/spreadsheetml/2006/main">
  <c r="N113" i="3" l="1"/>
  <c r="I113" i="3" s="1"/>
  <c r="L113" i="3"/>
  <c r="J113" i="3"/>
  <c r="E113" i="3" s="1"/>
  <c r="H113" i="3"/>
  <c r="K108" i="3"/>
  <c r="L108" i="3" s="1"/>
  <c r="E112" i="3" s="1"/>
  <c r="W104" i="3"/>
  <c r="I104" i="3"/>
  <c r="N103" i="3"/>
  <c r="L103" i="3"/>
  <c r="J103" i="3"/>
  <c r="H103" i="3"/>
  <c r="N102" i="3"/>
  <c r="L102" i="3"/>
  <c r="J102" i="3"/>
  <c r="H102" i="3"/>
  <c r="N100" i="3"/>
  <c r="L100" i="3"/>
  <c r="J100" i="3"/>
  <c r="H100" i="3"/>
  <c r="N98" i="3"/>
  <c r="L98" i="3"/>
  <c r="J98" i="3"/>
  <c r="H98" i="3"/>
  <c r="N97" i="3"/>
  <c r="L97" i="3"/>
  <c r="J97" i="3"/>
  <c r="H97" i="3"/>
  <c r="N95" i="3"/>
  <c r="L95" i="3"/>
  <c r="J95" i="3"/>
  <c r="H95" i="3"/>
  <c r="N94" i="3"/>
  <c r="L94" i="3"/>
  <c r="J94" i="3"/>
  <c r="H94" i="3"/>
  <c r="N93" i="3"/>
  <c r="L93" i="3"/>
  <c r="J93" i="3"/>
  <c r="H93" i="3"/>
  <c r="N91" i="3"/>
  <c r="L91" i="3"/>
  <c r="J91" i="3"/>
  <c r="H91" i="3"/>
  <c r="N90" i="3"/>
  <c r="L90" i="3"/>
  <c r="L104" i="3" s="1"/>
  <c r="J90" i="3"/>
  <c r="H90" i="3"/>
  <c r="H104" i="3" s="1"/>
  <c r="W87" i="3"/>
  <c r="N86" i="3"/>
  <c r="L86" i="3"/>
  <c r="J86" i="3"/>
  <c r="I86" i="3"/>
  <c r="N85" i="3"/>
  <c r="L85" i="3"/>
  <c r="J85" i="3"/>
  <c r="H85" i="3"/>
  <c r="N84" i="3"/>
  <c r="L84" i="3"/>
  <c r="J84" i="3"/>
  <c r="I84" i="3"/>
  <c r="N83" i="3"/>
  <c r="L83" i="3"/>
  <c r="J83" i="3"/>
  <c r="H83" i="3"/>
  <c r="N82" i="3"/>
  <c r="L82" i="3"/>
  <c r="J82" i="3"/>
  <c r="H82" i="3"/>
  <c r="N81" i="3"/>
  <c r="L81" i="3"/>
  <c r="J81" i="3"/>
  <c r="I81" i="3"/>
  <c r="N80" i="3"/>
  <c r="L80" i="3"/>
  <c r="J80" i="3"/>
  <c r="H80" i="3"/>
  <c r="N79" i="3"/>
  <c r="L79" i="3"/>
  <c r="J79" i="3"/>
  <c r="I79" i="3"/>
  <c r="N78" i="3"/>
  <c r="L78" i="3"/>
  <c r="J78" i="3"/>
  <c r="H78" i="3"/>
  <c r="N77" i="3"/>
  <c r="L77" i="3"/>
  <c r="J77" i="3"/>
  <c r="I77" i="3"/>
  <c r="N76" i="3"/>
  <c r="L76" i="3"/>
  <c r="J76" i="3"/>
  <c r="H76" i="3"/>
  <c r="N75" i="3"/>
  <c r="L75" i="3"/>
  <c r="J75" i="3"/>
  <c r="I75" i="3"/>
  <c r="N74" i="3"/>
  <c r="L74" i="3"/>
  <c r="J74" i="3"/>
  <c r="H74" i="3"/>
  <c r="N73" i="3"/>
  <c r="L73" i="3"/>
  <c r="J73" i="3"/>
  <c r="H73" i="3"/>
  <c r="N71" i="3"/>
  <c r="L71" i="3"/>
  <c r="J71" i="3"/>
  <c r="I71" i="3"/>
  <c r="N69" i="3"/>
  <c r="L69" i="3"/>
  <c r="J69" i="3"/>
  <c r="H69" i="3"/>
  <c r="N67" i="3"/>
  <c r="L67" i="3"/>
  <c r="J67" i="3"/>
  <c r="I67" i="3"/>
  <c r="I87" i="3" s="1"/>
  <c r="N65" i="3"/>
  <c r="N87" i="3" s="1"/>
  <c r="L65" i="3"/>
  <c r="L87" i="3" s="1"/>
  <c r="J65" i="3"/>
  <c r="J87" i="3" s="1"/>
  <c r="E87" i="3" s="1"/>
  <c r="H65" i="3"/>
  <c r="H87" i="3" s="1"/>
  <c r="W62" i="3"/>
  <c r="I62" i="3"/>
  <c r="N61" i="3"/>
  <c r="L61" i="3"/>
  <c r="J61" i="3"/>
  <c r="H61" i="3"/>
  <c r="N59" i="3"/>
  <c r="L59" i="3"/>
  <c r="J59" i="3"/>
  <c r="H59" i="3"/>
  <c r="N58" i="3"/>
  <c r="L58" i="3"/>
  <c r="J58" i="3"/>
  <c r="H58" i="3"/>
  <c r="N56" i="3"/>
  <c r="N62" i="3" s="1"/>
  <c r="L56" i="3"/>
  <c r="L62" i="3" s="1"/>
  <c r="J56" i="3"/>
  <c r="H56" i="3"/>
  <c r="W53" i="3"/>
  <c r="I53" i="3"/>
  <c r="N51" i="3"/>
  <c r="N53" i="3" s="1"/>
  <c r="L51" i="3"/>
  <c r="L53" i="3" s="1"/>
  <c r="J51" i="3"/>
  <c r="J53" i="3" s="1"/>
  <c r="E53" i="3" s="1"/>
  <c r="H51" i="3"/>
  <c r="H53" i="3" s="1"/>
  <c r="W48" i="3"/>
  <c r="N46" i="3"/>
  <c r="L46" i="3"/>
  <c r="J46" i="3"/>
  <c r="I46" i="3"/>
  <c r="N43" i="3"/>
  <c r="L43" i="3"/>
  <c r="J43" i="3"/>
  <c r="H43" i="3"/>
  <c r="N42" i="3"/>
  <c r="L42" i="3"/>
  <c r="J42" i="3"/>
  <c r="I42" i="3"/>
  <c r="I48" i="3" s="1"/>
  <c r="N39" i="3"/>
  <c r="L39" i="3"/>
  <c r="J39" i="3"/>
  <c r="H39" i="3"/>
  <c r="N38" i="3"/>
  <c r="L38" i="3"/>
  <c r="J38" i="3"/>
  <c r="H38" i="3"/>
  <c r="N36" i="3"/>
  <c r="L36" i="3"/>
  <c r="J36" i="3"/>
  <c r="H36" i="3"/>
  <c r="N35" i="3"/>
  <c r="L35" i="3"/>
  <c r="J35" i="3"/>
  <c r="H35" i="3"/>
  <c r="N34" i="3"/>
  <c r="L34" i="3"/>
  <c r="J34" i="3"/>
  <c r="H34" i="3"/>
  <c r="N32" i="3"/>
  <c r="L32" i="3"/>
  <c r="J32" i="3"/>
  <c r="H32" i="3"/>
  <c r="N31" i="3"/>
  <c r="L31" i="3"/>
  <c r="J31" i="3"/>
  <c r="H31" i="3"/>
  <c r="N30" i="3"/>
  <c r="L30" i="3"/>
  <c r="J30" i="3"/>
  <c r="H30" i="3"/>
  <c r="N29" i="3"/>
  <c r="L29" i="3"/>
  <c r="J29" i="3"/>
  <c r="H29" i="3"/>
  <c r="N26" i="3"/>
  <c r="L26" i="3"/>
  <c r="J26" i="3"/>
  <c r="H26" i="3"/>
  <c r="N25" i="3"/>
  <c r="L25" i="3"/>
  <c r="J25" i="3"/>
  <c r="H25" i="3"/>
  <c r="N22" i="3"/>
  <c r="L22" i="3"/>
  <c r="J22" i="3"/>
  <c r="H22" i="3"/>
  <c r="N21" i="3"/>
  <c r="L21" i="3"/>
  <c r="J21" i="3"/>
  <c r="H21" i="3"/>
  <c r="N18" i="3"/>
  <c r="L18" i="3"/>
  <c r="J18" i="3"/>
  <c r="H18" i="3"/>
  <c r="N16" i="3"/>
  <c r="L16" i="3"/>
  <c r="J16" i="3"/>
  <c r="H16" i="3"/>
  <c r="N14" i="3"/>
  <c r="L14" i="3"/>
  <c r="J14" i="3"/>
  <c r="H14" i="3"/>
  <c r="H48" i="3" s="1"/>
  <c r="D8" i="3"/>
  <c r="J104" i="3" l="1"/>
  <c r="E104" i="3" s="1"/>
  <c r="N48" i="3"/>
  <c r="H62" i="3"/>
  <c r="J62" i="3"/>
  <c r="E62" i="3" s="1"/>
  <c r="L48" i="3"/>
  <c r="L116" i="3" s="1"/>
  <c r="L118" i="3" s="1"/>
  <c r="J48" i="3"/>
  <c r="J116" i="3" s="1"/>
  <c r="E116" i="3" s="1"/>
  <c r="N104" i="3"/>
  <c r="N116" i="3" s="1"/>
  <c r="N118" i="3" s="1"/>
  <c r="I116" i="3"/>
  <c r="I118" i="3" s="1"/>
  <c r="H116" i="3"/>
  <c r="H118" i="3" s="1"/>
  <c r="W116" i="3"/>
  <c r="W118" i="3" s="1"/>
  <c r="E48" i="3" l="1"/>
  <c r="J118" i="3"/>
  <c r="E118" i="3" s="1"/>
</calcChain>
</file>

<file path=xl/sharedStrings.xml><?xml version="1.0" encoding="utf-8"?>
<sst xmlns="http://schemas.openxmlformats.org/spreadsheetml/2006/main" count="762" uniqueCount="307">
  <si>
    <t>a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</si>
  <si>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</si>
  <si>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</si>
  <si>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</si>
  <si>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</si>
  <si>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</si>
  <si>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</si>
  <si>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</si>
  <si>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</si>
  <si>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</si>
  <si>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</si>
  <si>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</si>
  <si>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</si>
  <si>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</si>
  <si>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</si>
  <si>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</si>
  <si>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</si>
  <si>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</si>
  <si>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</si>
  <si>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</si>
  <si>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</si>
  <si>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</si>
  <si>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</si>
  <si>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</si>
  <si>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</si>
  <si>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</si>
  <si>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</si>
  <si>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</si>
  <si>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</si>
  <si>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</si>
  <si>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</si>
  <si>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</si>
  <si>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</si>
  <si>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</si>
  <si>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</si>
  <si>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</si>
  <si>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</si>
  <si>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</si>
  <si>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</si>
  <si>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</si>
  <si>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</si>
  <si>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</si>
  <si>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</si>
  <si>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</si>
  <si>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</si>
  <si>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</si>
  <si>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</si>
  <si>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</si>
  <si>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</si>
  <si>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</si>
  <si>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</si>
  <si>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</si>
  <si>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</si>
  <si>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</si>
  <si>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</si>
  <si>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</si>
  <si>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</si>
  <si>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</si>
  <si>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</si>
  <si>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</si>
  <si>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</si>
  <si>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</si>
  <si>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D</t>
  </si>
  <si>
    <t>E</t>
  </si>
  <si>
    <t xml:space="preserve">Odberateľ: Mesto Trenčianske Teplice </t>
  </si>
  <si>
    <t xml:space="preserve">Spracoval: Ing. Juraj Masár                        </t>
  </si>
  <si>
    <t xml:space="preserve">Projektant: PIA STAMAT, s.r.o., </t>
  </si>
  <si>
    <t xml:space="preserve">JKSO : </t>
  </si>
  <si>
    <t>Dátum: 08.01.2021</t>
  </si>
  <si>
    <t>Stavba :Parkovisko pri BD Štvrť SNP 77 až 89 v Trenčianskych Tepliciach</t>
  </si>
  <si>
    <t>Objekt :1.2 Dažďová kanalizácia</t>
  </si>
  <si>
    <t>STROP - Ing. Ďurech</t>
  </si>
  <si>
    <t>Zaradenie</t>
  </si>
  <si>
    <t>pre KL</t>
  </si>
  <si>
    <t>Lev0</t>
  </si>
  <si>
    <t>pozícia</t>
  </si>
  <si>
    <t>PRÁCE A DODÁVKY HSV</t>
  </si>
  <si>
    <t>1 - ZEMNE PRÁCE</t>
  </si>
  <si>
    <t>272</t>
  </si>
  <si>
    <t>113107333</t>
  </si>
  <si>
    <t>Odstránenie podkl. alebo krytov z betónu prost. hr. 20 cm</t>
  </si>
  <si>
    <t>m2</t>
  </si>
  <si>
    <t xml:space="preserve">                    </t>
  </si>
  <si>
    <t>11310-7333</t>
  </si>
  <si>
    <t>45.11.11</t>
  </si>
  <si>
    <t>EK</t>
  </si>
  <si>
    <t>S</t>
  </si>
  <si>
    <t>"VP1-8"  12,4*1,0 =   12,400</t>
  </si>
  <si>
    <t>113107342</t>
  </si>
  <si>
    <t>Odstránenie podkl. alebo krytov živičných hr. nad 5 do 10 cm</t>
  </si>
  <si>
    <t>11310-7342</t>
  </si>
  <si>
    <t>131201201</t>
  </si>
  <si>
    <t>Hĺbenie jám zapaž. v horn. tr. 3 do 100 m3</t>
  </si>
  <si>
    <t>m3</t>
  </si>
  <si>
    <t>13120-1201</t>
  </si>
  <si>
    <t>45.11.21</t>
  </si>
  <si>
    <t>"Š1-Š5"  5*3,14*0,8*0,8*3,0 =   30,144</t>
  </si>
  <si>
    <t>"VP1-VP8"  8*1,8*1,8*2,0 =   51,840</t>
  </si>
  <si>
    <t>131201209</t>
  </si>
  <si>
    <t>Príplatok za lepivosť horn. tr. 3</t>
  </si>
  <si>
    <t>13120-1209</t>
  </si>
  <si>
    <t>132201200</t>
  </si>
  <si>
    <t>Hĺbenie rýh šírka do 2 m v horn. tr. 3 nad 100 m3</t>
  </si>
  <si>
    <t>13220-1200</t>
  </si>
  <si>
    <t>45.11.24</t>
  </si>
  <si>
    <t>"Stoka B-3"  185,06*1,0*1,65 =   305,349</t>
  </si>
  <si>
    <t>"Kanaliz.prípojky VP1-8"  12,4*1,0*1,30 =   16,120</t>
  </si>
  <si>
    <t>132201209</t>
  </si>
  <si>
    <t>Príplatok za lepivosť horniny tr.3 v rýhach š. do 200 cm</t>
  </si>
  <si>
    <t>13220-1209</t>
  </si>
  <si>
    <t>151101101</t>
  </si>
  <si>
    <t>Zhotovenie paženia rýh pre podz. vedenie príložné hl. do 2 m</t>
  </si>
  <si>
    <t>15110-1101</t>
  </si>
  <si>
    <t>185,06*1,65*2 =   610,698</t>
  </si>
  <si>
    <t>12,4*1,30*2 =   32,240</t>
  </si>
  <si>
    <t>151101111</t>
  </si>
  <si>
    <t>Odstránenie paženia rýh pre podz. vedenie príložné hl. do 2 m</t>
  </si>
  <si>
    <t>15110-1111</t>
  </si>
  <si>
    <t>001</t>
  </si>
  <si>
    <t>151101301</t>
  </si>
  <si>
    <t>Zhotovenie rozopretia stien príložného paženia hĺbka do 4 m</t>
  </si>
  <si>
    <t>15110-1301</t>
  </si>
  <si>
    <t>151101311</t>
  </si>
  <si>
    <t>Odstránenie rozopretia stien príložného paženia hĺbka do 4 m</t>
  </si>
  <si>
    <t>15110-1311</t>
  </si>
  <si>
    <t>161101101</t>
  </si>
  <si>
    <t>Zvislé premiestnenie výkopu horn. tr. 1-4 nad 1 m do 2,5 m</t>
  </si>
  <si>
    <t>16110-1101</t>
  </si>
  <si>
    <t>321,469+81,984 =   403,453</t>
  </si>
  <si>
    <t>162301102</t>
  </si>
  <si>
    <t>Vodorovné premiestnenie výkopu do 1000 m horn. tr. 1-4</t>
  </si>
  <si>
    <t>16230-1102</t>
  </si>
  <si>
    <t>162701105</t>
  </si>
  <si>
    <t>Vodorovné premiestnenie výkopu do 10000 m horn. tr. 1-4</t>
  </si>
  <si>
    <t>16270-1105</t>
  </si>
  <si>
    <t>162701109</t>
  </si>
  <si>
    <t>Príplatok za každých ďalších 1000 m nad 10000 m horn. tr. 1-4</t>
  </si>
  <si>
    <t>16270-1109</t>
  </si>
  <si>
    <t>4*403,453 =   1613,812</t>
  </si>
  <si>
    <t>167101103</t>
  </si>
  <si>
    <t>Skladanie alebo prekladanie výkopu v horn. tr. 1-4</t>
  </si>
  <si>
    <t>16710-1103</t>
  </si>
  <si>
    <t>174101103</t>
  </si>
  <si>
    <t>Zásyp zhutnený zárezov pre podzemné vedenie kanalizácie</t>
  </si>
  <si>
    <t>17410-1103</t>
  </si>
  <si>
    <t>185,06*1,0*0,70 =   129,542</t>
  </si>
  <si>
    <t>12,4*1,0*0,50 =   6,200</t>
  </si>
  <si>
    <t>MAT</t>
  </si>
  <si>
    <t>583373030</t>
  </si>
  <si>
    <t>Štrkopiesok frakcia 0-125 Z</t>
  </si>
  <si>
    <t>14.21.11</t>
  </si>
  <si>
    <t>EZ</t>
  </si>
  <si>
    <t>175101101</t>
  </si>
  <si>
    <t>Obsyp potrubia bez prehodenia sypaniny</t>
  </si>
  <si>
    <t>17510-1101</t>
  </si>
  <si>
    <t>"Stoka B-3"  185,06*1,0*0,6 =   111,036</t>
  </si>
  <si>
    <t>"VP1-P8"  12,4*1,0*0,45 =   5,580</t>
  </si>
  <si>
    <t>583313461</t>
  </si>
  <si>
    <t>Kamenivo na lôžko a obsyp potrubia ŠD fr.(0-4)</t>
  </si>
  <si>
    <t>t</t>
  </si>
  <si>
    <t>583313460</t>
  </si>
  <si>
    <t>14.21.12</t>
  </si>
  <si>
    <t>116,616*1,837 =   214,224</t>
  </si>
  <si>
    <t xml:space="preserve">1 - ZEMNE PRÁCE  spolu: </t>
  </si>
  <si>
    <t>4 - VODOROVNÉ KONŠTRUKCIE</t>
  </si>
  <si>
    <t>271</t>
  </si>
  <si>
    <t>451573111</t>
  </si>
  <si>
    <t>Lôžko pod potrubie, stoky v otvorenom výkope z piesku a štrkopiesku</t>
  </si>
  <si>
    <t>45157-3111</t>
  </si>
  <si>
    <t>45.21.41</t>
  </si>
  <si>
    <t>(185,06+12,4)*1,0*0,15 =   29,619</t>
  </si>
  <si>
    <t xml:space="preserve">4 - VODOROVNÉ KONŠTRUKCIE  spolu: </t>
  </si>
  <si>
    <t>5 - KOMUNIKÁCIE</t>
  </si>
  <si>
    <t>221</t>
  </si>
  <si>
    <t>567131325</t>
  </si>
  <si>
    <t>Podklad z prostého betónu tr. C 25/30 hr. 200 mm</t>
  </si>
  <si>
    <t>56713-1325</t>
  </si>
  <si>
    <t>45.23.11</t>
  </si>
  <si>
    <t>573211111</t>
  </si>
  <si>
    <t>Postrek živičný spojovací z cestného asfaltu C50BP4, 0,5-0,7 kg/m2</t>
  </si>
  <si>
    <t>57321-1111</t>
  </si>
  <si>
    <t>45.23.12</t>
  </si>
  <si>
    <t>577144131</t>
  </si>
  <si>
    <t>Asfaltový betón ACo 11-I (ABS I) PmB 45/80-75, vrstva obrusná z modif. asfaltu hr. 50 mm</t>
  </si>
  <si>
    <t>57714-4131</t>
  </si>
  <si>
    <t>"Prípojky VP1-8"  12,4*1,0 =   12,400</t>
  </si>
  <si>
    <t>577145132</t>
  </si>
  <si>
    <t>Asfaltový betón ACL 16-I (ABH I) PmB 45/80-75, vrstva ložná z modifikovaného asfaltu hr. 50 mm</t>
  </si>
  <si>
    <t>57714-5132</t>
  </si>
  <si>
    <t xml:space="preserve">5 - KOMUNIKÁCIE  spolu: </t>
  </si>
  <si>
    <t>8 - RÚROVÉ VEDENIA</t>
  </si>
  <si>
    <t>871313123</t>
  </si>
  <si>
    <t>Montáž potrubia z kanaliz.rúr z PP v otvor. výkope do 20% DN 150, s hrdlovými spojmi, s gum. tesnením</t>
  </si>
  <si>
    <t>m</t>
  </si>
  <si>
    <t>87131-3121</t>
  </si>
  <si>
    <t>"Kanaliz. prípojky - VP1-8 - PP-DN 150"  12,4*1 =   12,400</t>
  </si>
  <si>
    <t>2865F0812</t>
  </si>
  <si>
    <t>Rúra kanalizačná hladká hrdlová PP SN10 KG, DN 160x6,2x6000 so spojkou</t>
  </si>
  <si>
    <t>kus</t>
  </si>
  <si>
    <t>25.21.22</t>
  </si>
  <si>
    <t xml:space="preserve">310658              </t>
  </si>
  <si>
    <t>12,4/6,0*1,05 =   2,170</t>
  </si>
  <si>
    <t>871383121</t>
  </si>
  <si>
    <t>Montáž potrubia z kanaliz.rúr z PP v otvor. výkope do 20 % DN 300, s hrdlovými spojmi, s gum.tesnením</t>
  </si>
  <si>
    <t>87138-3121</t>
  </si>
  <si>
    <t>"Stoka B-3 - PP 300 - výkr.č.02"  185,06*1 =   185,060</t>
  </si>
  <si>
    <t>2865F0816</t>
  </si>
  <si>
    <t>Rúra kanalizačná hladká hrdlová PP SN10 KG, DN 315x12,1x6000 so spojkou</t>
  </si>
  <si>
    <t xml:space="preserve">310402              </t>
  </si>
  <si>
    <t>185,06/6,0*1,05 =   32,386</t>
  </si>
  <si>
    <t>872371115</t>
  </si>
  <si>
    <t>Napoj. na jestv.kanaliz. PVC DN 300 v jestv. betón. šachte DN 1000-Š0 jadr. vývrtom DN 350 - osad.centricky rúra PP-DN 300 s utes.rýchlotuh.vysokopevn.maltou - vyspravenie</t>
  </si>
  <si>
    <t>kpl</t>
  </si>
  <si>
    <t>87237-1111</t>
  </si>
  <si>
    <t>877322122</t>
  </si>
  <si>
    <t>Montáž tvarovky, kolena 15° PP SN10 DN 150</t>
  </si>
  <si>
    <t>87732-2121</t>
  </si>
  <si>
    <t xml:space="preserve">  .  .  </t>
  </si>
  <si>
    <t>2865D2703</t>
  </si>
  <si>
    <t>Koleno PP SN10 DN 150/15°</t>
  </si>
  <si>
    <t>877322223</t>
  </si>
  <si>
    <t>Montáž tvarovky AWADOCK, prípojkového navŕtavacieho sedla D 300/150</t>
  </si>
  <si>
    <t>87732-2221</t>
  </si>
  <si>
    <t>2865D3062</t>
  </si>
  <si>
    <t>Tvarovka in-situ REHAU_AWADOCK PP hrdlová  DN 300/150</t>
  </si>
  <si>
    <t>894411123</t>
  </si>
  <si>
    <t>Zhotovenie šachiet z bet. prefabr. dielcov, dno betón C 25/30 na potrubí DN 300-500</t>
  </si>
  <si>
    <t>89441-1121</t>
  </si>
  <si>
    <t>4361G0325</t>
  </si>
  <si>
    <t>Šachta kanal. betón. prefabr.z dielcov TBS, pref.šacht.dno, revízna vstup. DN 1000 na potr. DN 300-500 - "Š1-Š5"</t>
  </si>
  <si>
    <t>29.24.12</t>
  </si>
  <si>
    <t>895941312</t>
  </si>
  <si>
    <t>Zhotovenie vpusti uličnej z betónových prefabr. dielcov typ TBV-500</t>
  </si>
  <si>
    <t>89594-1311</t>
  </si>
  <si>
    <t>592238231</t>
  </si>
  <si>
    <t>Vpusť uličná betón. prefabrikovaná TBV-500, s kalníkom, pozink. záchyt.kalovým košom - "VP1-VP8"</t>
  </si>
  <si>
    <t>592238230</t>
  </si>
  <si>
    <t>26.61.11</t>
  </si>
  <si>
    <t>895952315</t>
  </si>
  <si>
    <t>Zhotovenie vpusti uličnej z PP DN 300, vyústenie DN 150</t>
  </si>
  <si>
    <t>89595-2315</t>
  </si>
  <si>
    <t>899102111</t>
  </si>
  <si>
    <t>Osadenie poklopov liatinových, oceľových s rámom</t>
  </si>
  <si>
    <t>89910-2111</t>
  </si>
  <si>
    <t>2865A3409</t>
  </si>
  <si>
    <t>Poklop liatinový DN 600 pre zaťaženie D400</t>
  </si>
  <si>
    <t>2865A3408</t>
  </si>
  <si>
    <t xml:space="preserve">3042104             </t>
  </si>
  <si>
    <t>899202111</t>
  </si>
  <si>
    <t>Osadenie mreží liatinových s rámom</t>
  </si>
  <si>
    <t>89920-2111</t>
  </si>
  <si>
    <t>2865A3525</t>
  </si>
  <si>
    <t>Mreža liatinová s rámom BEGU-D400</t>
  </si>
  <si>
    <t>2865A3524</t>
  </si>
  <si>
    <t xml:space="preserve">4030593             </t>
  </si>
  <si>
    <t xml:space="preserve">8 - RÚROVÉ VEDENIA  spolu: </t>
  </si>
  <si>
    <t>9 - OSTATNÉ KONŠTRUKCIE A PRÁCE</t>
  </si>
  <si>
    <t>919735112</t>
  </si>
  <si>
    <t>Rezanie stávajúceho živičného krytu alebo podkladu hr. 50-100 mm</t>
  </si>
  <si>
    <t>91973-5112</t>
  </si>
  <si>
    <t>919735124</t>
  </si>
  <si>
    <t>Rezanie stávajúceho betónového krytu alebo podkladu hr. 150-200 mm</t>
  </si>
  <si>
    <t>91973-5124</t>
  </si>
  <si>
    <t>12,4*2 =   24,800</t>
  </si>
  <si>
    <t>979082212</t>
  </si>
  <si>
    <t>Vodorovná doprava sute po suchu do 50 m</t>
  </si>
  <si>
    <t>97908-2212</t>
  </si>
  <si>
    <t>979082213</t>
  </si>
  <si>
    <t>Vodorovná doprava sute po suchu do 1 km</t>
  </si>
  <si>
    <t>97908-2213</t>
  </si>
  <si>
    <t>979082219</t>
  </si>
  <si>
    <t>Príplatok za každý ďalší 1 km sute</t>
  </si>
  <si>
    <t>97908-2219</t>
  </si>
  <si>
    <t>14*8,444 =   118,216</t>
  </si>
  <si>
    <t>979087212</t>
  </si>
  <si>
    <t>Nakladanie sute na dopravný prostriedok</t>
  </si>
  <si>
    <t>97908-7212</t>
  </si>
  <si>
    <t>013</t>
  </si>
  <si>
    <t>979118705</t>
  </si>
  <si>
    <t>Poplatok za ulož.a znešk.st.odp.na urč.sklád.-asfalt "Z"-zvláštny odpad</t>
  </si>
  <si>
    <t>97911-8705</t>
  </si>
  <si>
    <t>12,4*0,181 =   2,244</t>
  </si>
  <si>
    <t>979131410</t>
  </si>
  <si>
    <t>Poplatok za ulož.a znešk.stav.sute na urč.sklád. -z demol.vozoviek "O"-ost.odpad</t>
  </si>
  <si>
    <t>97913-1410</t>
  </si>
  <si>
    <t>8,444-2,244 =   6,200</t>
  </si>
  <si>
    <t>979131415</t>
  </si>
  <si>
    <t>Poplatok za uloženie vykopanej zeminy</t>
  </si>
  <si>
    <t>97913-1415</t>
  </si>
  <si>
    <t>998222013</t>
  </si>
  <si>
    <t>Presun hmôt pre potrubie z rúr plastových alebo sklolaminátových, zásyp z kameniva v otvorenom výkope</t>
  </si>
  <si>
    <t>99822-2011</t>
  </si>
  <si>
    <t xml:space="preserve">9 - OSTATNÉ KONŠTRUKCIE A PRÁCE  spolu: </t>
  </si>
  <si>
    <t xml:space="preserve">PRÁCE A DODÁVKY HSV  spolu: </t>
  </si>
  <si>
    <t>Za rozpočet celkom</t>
  </si>
  <si>
    <t>52311141</t>
  </si>
  <si>
    <t>Dosky, bloky, sedlá z betónu v otvorenom výkope tr. C 16/20</t>
  </si>
  <si>
    <t>452351101</t>
  </si>
  <si>
    <t>Debnenie v otvorenom výkope dosiek, sedlových lôžok a blokov pod potrubie,stoky a drobné objekty</t>
  </si>
  <si>
    <t>892311000</t>
  </si>
  <si>
    <t>Skúška tesnosti kanalizácie D 150 mm</t>
  </si>
  <si>
    <t>892371000</t>
  </si>
  <si>
    <t>Skúška tesnosti kanalizácie D 300 mm</t>
  </si>
  <si>
    <t>998276101</t>
  </si>
  <si>
    <t>Presun hmôt pre rúrové vedenie hĺbené z rúr z plast., hmôt
alebo sklolamin. v otvorenom výkope</t>
  </si>
  <si>
    <t>9.1 - OSTATNÉ KONŠTRUKCIE A PRÁCE - DOPLNENÉ</t>
  </si>
  <si>
    <t>9.1 - OSTATNÉ KONŠTRUKCIE A PRÁCE -   DOPLNENÉ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</si>
</sst>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Sk&quot;;[Red]\-#,##0&quot; Sk&quot;"/>
    <numFmt numFmtId="165" formatCode="_-* #,##0&quot; Sk&quot;_-;\-* #,##0&quot; Sk&quot;_-;_-* &quot;- Sk&quot;_-;_-@_-"/>
    <numFmt numFmtId="166" formatCode="#,##0.0000"/>
    <numFmt numFmtId="167" formatCode="#,##0.00000"/>
    <numFmt numFmtId="168" formatCode="#,##0.000"/>
    <numFmt numFmtId="169" formatCode="#,##0.0"/>
  </numFmts>
  <fonts count="18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8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1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8"/>
    <xf numFmtId="0" fontId="9" fillId="3" borderId="0" applyBorder="0" applyProtection="0"/>
    <xf numFmtId="0" fontId="9" fillId="5" borderId="0" applyBorder="0" applyProtection="0"/>
    <xf numFmtId="0" fontId="14" fillId="0" borderId="8"/>
    <xf numFmtId="0" fontId="7" fillId="0" borderId="8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9" applyProtection="0"/>
    <xf numFmtId="0" fontId="8" fillId="0" borderId="0"/>
    <xf numFmtId="0" fontId="12" fillId="0" borderId="0" applyBorder="0" applyProtection="0"/>
    <xf numFmtId="0" fontId="7" fillId="0" borderId="0" applyBorder="0">
      <alignment vertical="center"/>
    </xf>
    <xf numFmtId="0" fontId="13" fillId="0" borderId="0" applyBorder="0" applyProtection="0"/>
    <xf numFmtId="0" fontId="7" fillId="0" borderId="1">
      <alignment vertical="center"/>
    </xf>
  </cellStyleXfs>
  <cellXfs count="96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67" fontId="1" fillId="0" borderId="0" xfId="0" applyNumberFormat="1" applyFont="1" applyProtection="1"/>
    <xf numFmtId="168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2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68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7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left"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/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 vertical="top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168" fontId="1" fillId="0" borderId="4" xfId="0" applyNumberFormat="1" applyFont="1" applyBorder="1" applyProtection="1"/>
    <xf numFmtId="0" fontId="1" fillId="0" borderId="4" xfId="0" applyFont="1" applyBorder="1" applyAlignment="1" applyProtection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68" fontId="4" fillId="0" borderId="0" xfId="0" applyNumberFormat="1" applyFont="1" applyAlignment="1">
      <alignment horizontal="right" wrapText="1"/>
    </xf>
    <xf numFmtId="166" fontId="4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right"/>
    </xf>
    <xf numFmtId="49" fontId="1" fillId="0" borderId="4" xfId="0" applyNumberFormat="1" applyFont="1" applyBorder="1" applyAlignment="1" applyProtection="1">
      <alignment horizontal="left"/>
    </xf>
    <xf numFmtId="0" fontId="1" fillId="0" borderId="4" xfId="0" applyFont="1" applyBorder="1" applyProtection="1"/>
    <xf numFmtId="0" fontId="1" fillId="0" borderId="4" xfId="0" applyFont="1" applyBorder="1" applyAlignment="1" applyProtection="1">
      <alignment horizontal="right"/>
    </xf>
    <xf numFmtId="49" fontId="15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/>
    </xf>
    <xf numFmtId="49" fontId="16" fillId="0" borderId="0" xfId="0" applyNumberFormat="1" applyFont="1" applyAlignment="1" applyProtection="1">
      <alignment horizontal="left" vertical="top" wrapText="1"/>
    </xf>
    <xf numFmtId="168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vertical="top"/>
    </xf>
    <xf numFmtId="4" fontId="16" fillId="0" borderId="0" xfId="0" applyNumberFormat="1" applyFont="1" applyAlignment="1" applyProtection="1">
      <alignment vertical="top"/>
    </xf>
    <xf numFmtId="167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horizontal="center" vertical="top"/>
    </xf>
    <xf numFmtId="0" fontId="16" fillId="0" borderId="0" xfId="0" applyFont="1" applyAlignment="1" applyProtection="1">
      <alignment horizontal="left" vertical="top"/>
    </xf>
    <xf numFmtId="49" fontId="1" fillId="0" borderId="0" xfId="0" applyNumberFormat="1" applyFont="1" applyAlignment="1" applyProtection="1">
      <alignment horizontal="right" vertical="top" wrapText="1"/>
    </xf>
    <xf numFmtId="4" fontId="15" fillId="0" borderId="0" xfId="0" applyNumberFormat="1" applyFont="1" applyAlignment="1" applyProtection="1">
      <alignment vertical="top"/>
    </xf>
    <xf numFmtId="167" fontId="15" fillId="0" borderId="0" xfId="0" applyNumberFormat="1" applyFont="1" applyAlignment="1" applyProtection="1">
      <alignment vertical="top"/>
    </xf>
    <xf numFmtId="168" fontId="15" fillId="0" borderId="0" xfId="0" applyNumberFormat="1" applyFont="1" applyAlignment="1" applyProtection="1">
      <alignment vertical="top"/>
    </xf>
    <xf numFmtId="49" fontId="15" fillId="0" borderId="0" xfId="0" applyNumberFormat="1" applyFont="1" applyAlignment="1" applyProtection="1">
      <alignment horizontal="left" vertical="top" wrapText="1"/>
    </xf>
    <xf numFmtId="0" fontId="1" fillId="11" borderId="0" xfId="0" applyFont="1" applyFill="1" applyAlignment="1" applyProtection="1">
      <alignment horizontal="right" vertical="top"/>
    </xf>
    <xf numFmtId="49" fontId="1" fillId="11" borderId="0" xfId="0" applyNumberFormat="1" applyFont="1" applyFill="1" applyAlignment="1" applyProtection="1">
      <alignment horizontal="center" vertical="top"/>
    </xf>
    <xf numFmtId="49" fontId="1" fillId="11" borderId="0" xfId="0" applyNumberFormat="1" applyFont="1" applyFill="1" applyAlignment="1" applyProtection="1">
      <alignment vertical="top"/>
    </xf>
    <xf numFmtId="49" fontId="1" fillId="11" borderId="0" xfId="0" applyNumberFormat="1" applyFont="1" applyFill="1" applyAlignment="1" applyProtection="1">
      <alignment horizontal="left" vertical="top" wrapText="1"/>
    </xf>
    <xf numFmtId="168" fontId="1" fillId="11" borderId="0" xfId="0" applyNumberFormat="1" applyFont="1" applyFill="1" applyAlignment="1" applyProtection="1">
      <alignment vertical="top"/>
    </xf>
    <xf numFmtId="0" fontId="1" fillId="11" borderId="0" xfId="0" applyFont="1" applyFill="1" applyAlignment="1" applyProtection="1">
      <alignment vertical="top"/>
    </xf>
    <xf numFmtId="4" fontId="1" fillId="11" borderId="0" xfId="0" applyNumberFormat="1" applyFont="1" applyFill="1" applyAlignment="1" applyProtection="1">
      <alignment vertical="top"/>
    </xf>
    <xf numFmtId="167" fontId="1" fillId="11" borderId="0" xfId="0" applyNumberFormat="1" applyFont="1" applyFill="1" applyAlignment="1" applyProtection="1">
      <alignment vertical="top"/>
    </xf>
    <xf numFmtId="0" fontId="1" fillId="11" borderId="0" xfId="0" applyFont="1" applyFill="1" applyAlignment="1" applyProtection="1">
      <alignment horizontal="center" vertical="top"/>
    </xf>
    <xf numFmtId="0" fontId="1" fillId="11" borderId="0" xfId="0" applyFont="1" applyFill="1" applyAlignment="1" applyProtection="1">
      <alignment horizontal="left" vertical="top"/>
    </xf>
    <xf numFmtId="49" fontId="1" fillId="0" borderId="0" xfId="0" applyNumberFormat="1" applyFont="1" applyAlignment="1" applyProtection="1">
      <alignment horizontal="right" vertical="top"/>
    </xf>
    <xf numFmtId="49" fontId="1" fillId="11" borderId="0" xfId="0" applyNumberFormat="1" applyFont="1" applyFill="1" applyAlignment="1" applyProtection="1">
      <alignment horizontal="right" vertical="top" wrapText="1"/>
    </xf>
    <xf numFmtId="167" fontId="15" fillId="11" borderId="0" xfId="0" applyNumberFormat="1" applyFont="1" applyFill="1" applyAlignment="1" applyProtection="1">
      <alignment vertical="top"/>
    </xf>
    <xf numFmtId="0" fontId="1" fillId="12" borderId="0" xfId="0" applyFont="1" applyFill="1" applyAlignment="1" applyProtection="1">
      <alignment horizontal="right" vertical="top"/>
    </xf>
    <xf numFmtId="49" fontId="1" fillId="12" borderId="0" xfId="0" applyNumberFormat="1" applyFont="1" applyFill="1" applyAlignment="1" applyProtection="1">
      <alignment horizontal="center" vertical="top"/>
    </xf>
    <xf numFmtId="49" fontId="1" fillId="12" borderId="0" xfId="0" applyNumberFormat="1" applyFont="1" applyFill="1" applyAlignment="1" applyProtection="1">
      <alignment vertical="top"/>
    </xf>
    <xf numFmtId="49" fontId="1" fillId="12" borderId="0" xfId="0" applyNumberFormat="1" applyFont="1" applyFill="1" applyAlignment="1" applyProtection="1">
      <alignment horizontal="left" vertical="top" wrapText="1"/>
    </xf>
    <xf numFmtId="168" fontId="1" fillId="12" borderId="0" xfId="0" applyNumberFormat="1" applyFont="1" applyFill="1" applyAlignment="1" applyProtection="1">
      <alignment vertical="top"/>
    </xf>
    <xf numFmtId="0" fontId="1" fillId="12" borderId="0" xfId="0" applyFont="1" applyFill="1" applyAlignment="1" applyProtection="1">
      <alignment vertical="top"/>
    </xf>
    <xf numFmtId="4" fontId="1" fillId="12" borderId="0" xfId="0" applyNumberFormat="1" applyFont="1" applyFill="1" applyAlignment="1" applyProtection="1">
      <alignment vertical="top"/>
    </xf>
    <xf numFmtId="167" fontId="1" fillId="12" borderId="0" xfId="0" applyNumberFormat="1" applyFont="1" applyFill="1" applyAlignment="1" applyProtection="1">
      <alignment vertical="top"/>
    </xf>
    <xf numFmtId="0" fontId="1" fillId="12" borderId="0" xfId="0" applyFont="1" applyFill="1" applyAlignment="1" applyProtection="1">
      <alignment horizontal="center" vertical="top"/>
    </xf>
    <xf numFmtId="0" fontId="1" fillId="12" borderId="0" xfId="0" applyFont="1" applyFill="1" applyAlignment="1" applyProtection="1">
      <alignment horizontal="left" vertical="top"/>
    </xf>
    <xf numFmtId="166" fontId="1" fillId="12" borderId="0" xfId="0" applyNumberFormat="1" applyFont="1" applyFill="1" applyAlignment="1" applyProtection="1">
      <alignment vertical="top"/>
    </xf>
    <xf numFmtId="0" fontId="1" fillId="12" borderId="0" xfId="0" applyFont="1" applyFill="1" applyProtection="1"/>
    <xf numFmtId="0" fontId="1" fillId="12" borderId="0" xfId="0" applyFont="1" applyFill="1"/>
    <xf numFmtId="0" fontId="0" fillId="12" borderId="0" xfId="0" applyFill="1"/>
    <xf numFmtId="4" fontId="15" fillId="11" borderId="0" xfId="0" applyNumberFormat="1" applyFont="1" applyFill="1" applyAlignment="1" applyProtection="1">
      <alignment vertical="top"/>
    </xf>
    <xf numFmtId="49" fontId="17" fillId="11" borderId="0" xfId="0" applyNumberFormat="1" applyFont="1" applyFill="1" applyAlignment="1" applyProtection="1">
      <alignment vertical="top"/>
    </xf>
    <xf numFmtId="0" fontId="1" fillId="0" borderId="3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</cellXfs>
  <cellStyles count="31">
    <cellStyle name="1 000 Sk" xfId="11" xr:uid="{00000000-0005-0000-0000-000000000000}"/>
    <cellStyle name="1 000,-  Sk" xfId="2" xr:uid="{00000000-0005-0000-0000-000001000000}"/>
    <cellStyle name="1 000,- Kč" xfId="7" xr:uid="{00000000-0005-0000-0000-000002000000}"/>
    <cellStyle name="1 000,- Sk" xfId="10" xr:uid="{00000000-0005-0000-0000-000003000000}"/>
    <cellStyle name="1000 Sk_fakturuj99" xfId="4" xr:uid="{00000000-0005-0000-0000-000004000000}"/>
    <cellStyle name="20 % – Zvýraznění1" xfId="8" xr:uid="{00000000-0005-0000-0000-000005000000}"/>
    <cellStyle name="20 % – Zvýraznění2" xfId="9" xr:uid="{00000000-0005-0000-0000-000006000000}"/>
    <cellStyle name="20 % – Zvýraznění3" xfId="3" xr:uid="{00000000-0005-0000-0000-000007000000}"/>
    <cellStyle name="20 % – Zvýraznění4" xfId="12" xr:uid="{00000000-0005-0000-0000-000008000000}"/>
    <cellStyle name="20 % – Zvýraznění5" xfId="13" xr:uid="{00000000-0005-0000-0000-000009000000}"/>
    <cellStyle name="20 % – Zvýraznění6" xfId="14" xr:uid="{00000000-0005-0000-0000-00000A000000}"/>
    <cellStyle name="40 % – Zvýraznění1" xfId="5" xr:uid="{00000000-0005-0000-0000-00000B000000}"/>
    <cellStyle name="40 % – Zvýraznění2" xfId="15" xr:uid="{00000000-0005-0000-0000-00000C000000}"/>
    <cellStyle name="40 % – Zvýraznění3" xfId="16" xr:uid="{00000000-0005-0000-0000-00000D000000}"/>
    <cellStyle name="40 % – Zvýraznění4" xfId="17" xr:uid="{00000000-0005-0000-0000-00000E000000}"/>
    <cellStyle name="40 % – Zvýraznění5" xfId="6" xr:uid="{00000000-0005-0000-0000-00000F000000}"/>
    <cellStyle name="40 % – Zvýraznění6" xfId="18" xr:uid="{00000000-0005-0000-0000-000010000000}"/>
    <cellStyle name="60 % – Zvýraznění1" xfId="19" xr:uid="{00000000-0005-0000-0000-000011000000}"/>
    <cellStyle name="60 % – Zvýraznění2" xfId="20" xr:uid="{00000000-0005-0000-0000-000012000000}"/>
    <cellStyle name="60 % – Zvýraznění3" xfId="21" xr:uid="{00000000-0005-0000-0000-000013000000}"/>
    <cellStyle name="60 % – Zvýraznění4" xfId="22" xr:uid="{00000000-0005-0000-0000-000014000000}"/>
    <cellStyle name="60 % – Zvýraznění5" xfId="23" xr:uid="{00000000-0005-0000-0000-000015000000}"/>
    <cellStyle name="60 % – Zvýraznění6" xfId="24" xr:uid="{00000000-0005-0000-0000-000016000000}"/>
    <cellStyle name="Celkem" xfId="25" xr:uid="{00000000-0005-0000-0000-000017000000}"/>
    <cellStyle name="data" xfId="26" xr:uid="{00000000-0005-0000-0000-000018000000}"/>
    <cellStyle name="Název" xfId="27" xr:uid="{00000000-0005-0000-0000-000019000000}"/>
    <cellStyle name="Normálna" xfId="0" builtinId="0"/>
    <cellStyle name="normálne_KLs" xfId="1" xr:uid="{00000000-0005-0000-0000-00001B000000}"/>
    <cellStyle name="TEXT 1" xfId="28" xr:uid="{00000000-0005-0000-0000-00001C000000}"/>
    <cellStyle name="Text upozornění" xfId="29" xr:uid="{00000000-0005-0000-0000-00001D000000}"/>
    <cellStyle name="TEXT1" xfId="30" xr:uid="{00000000-0005-0000-0000-00001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18"/>
  <sheetViews>
    <sheetView showGridLines="0" tabSelected="1" workbookViewId="0">
      <pane xSplit="4" ySplit="10" topLeftCell="E101" activePane="bottomRight" state="frozen"/>
      <selection pane="topRight"/>
      <selection pane="bottomLeft"/>
      <selection pane="bottomRight" activeCell="H125" sqref="H125"/>
    </sheetView>
  </sheetViews>
  <sheetFormatPr defaultColWidth="9" defaultRowHeight="12.5"/>
  <cols>
    <col min="1" max="1" width="6.7265625" style="12" customWidth="1"/>
    <col min="2" max="2" width="3.7265625" style="13" customWidth="1"/>
    <col min="3" max="3" width="13" style="14" customWidth="1"/>
    <col min="4" max="4" width="45.7265625" style="15" customWidth="1"/>
    <col min="5" max="5" width="11.26953125" style="16" customWidth="1"/>
    <col min="6" max="6" width="5.81640625" style="17" customWidth="1"/>
    <col min="7" max="7" width="8.7265625" style="18" customWidth="1"/>
    <col min="8" max="10" width="9.7265625" style="18" customWidth="1"/>
    <col min="11" max="11" width="7.453125" style="19" customWidth="1"/>
    <col min="12" max="12" width="8.26953125" style="19" customWidth="1"/>
    <col min="13" max="13" width="7.1796875" style="16" customWidth="1"/>
    <col min="14" max="14" width="7" style="16" customWidth="1"/>
    <col min="15" max="15" width="3.54296875" style="17" customWidth="1"/>
    <col min="16" max="16" width="12.7265625" style="17" customWidth="1"/>
    <col min="17" max="17" width="11.26953125" style="16" customWidth="1"/>
    <col min="18" max="18" width="5" style="16" customWidth="1"/>
    <col min="19" max="19" width="8" style="16" hidden="1" customWidth="1"/>
    <col min="20" max="20" width="10.54296875" style="20" hidden="1" customWidth="1"/>
    <col min="21" max="21" width="10.26953125" style="20" hidden="1" customWidth="1"/>
    <col min="22" max="22" width="5.7265625" style="20" hidden="1" customWidth="1"/>
    <col min="23" max="23" width="9.1796875" style="16" hidden="1" customWidth="1"/>
    <col min="24" max="24" width="11.81640625" style="21" hidden="1" customWidth="1"/>
    <col min="25" max="25" width="11.81640625" style="21" customWidth="1"/>
    <col min="26" max="26" width="7.54296875" style="14" customWidth="1"/>
    <col min="27" max="27" width="12.7265625" style="14" customWidth="1"/>
    <col min="28" max="28" width="4.26953125" style="17" customWidth="1"/>
    <col min="29" max="30" width="2.7265625" style="17" customWidth="1"/>
    <col min="31" max="34" width="9.1796875" style="22" customWidth="1"/>
    <col min="35" max="35" width="9.1796875" style="4" customWidth="1"/>
    <col min="36" max="37" width="9.1796875" style="4" hidden="1" customWidth="1"/>
    <col min="38" max="1024" width="9" style="23"/>
  </cols>
  <sheetData>
    <row r="1" spans="1:37" s="4" customFormat="1" ht="12.75" customHeight="1">
      <c r="A1" s="8" t="s">
        <v>64</v>
      </c>
      <c r="G1" s="5"/>
      <c r="I1" s="8" t="s">
        <v>65</v>
      </c>
      <c r="J1" s="5"/>
      <c r="K1" s="6"/>
      <c r="Q1" s="7"/>
      <c r="R1" s="7"/>
      <c r="S1" s="7"/>
      <c r="X1" s="21"/>
      <c r="Y1" s="21"/>
      <c r="Z1" s="39" t="s">
        <v>2</v>
      </c>
      <c r="AA1" s="39" t="s">
        <v>3</v>
      </c>
      <c r="AB1" s="1" t="s">
        <v>4</v>
      </c>
      <c r="AC1" s="1" t="s">
        <v>5</v>
      </c>
      <c r="AD1" s="1" t="s">
        <v>6</v>
      </c>
      <c r="AE1" s="40" t="s">
        <v>7</v>
      </c>
      <c r="AF1" s="41" t="s">
        <v>8</v>
      </c>
    </row>
    <row r="2" spans="1:37" s="4" customFormat="1" ht="10.5">
      <c r="A2" s="8" t="s">
        <v>66</v>
      </c>
      <c r="G2" s="5"/>
      <c r="H2" s="24"/>
      <c r="I2" s="8" t="s">
        <v>67</v>
      </c>
      <c r="J2" s="5"/>
      <c r="K2" s="6"/>
      <c r="Q2" s="7"/>
      <c r="R2" s="7"/>
      <c r="S2" s="7"/>
      <c r="X2" s="21"/>
      <c r="Y2" s="21"/>
      <c r="Z2" s="39" t="s">
        <v>9</v>
      </c>
      <c r="AA2" s="3" t="s">
        <v>10</v>
      </c>
      <c r="AB2" s="2" t="s">
        <v>11</v>
      </c>
      <c r="AC2" s="2"/>
      <c r="AD2" s="3"/>
      <c r="AE2" s="40">
        <v>1</v>
      </c>
      <c r="AF2" s="42">
        <v>123.5</v>
      </c>
    </row>
    <row r="3" spans="1:37" s="4" customFormat="1" ht="10.5">
      <c r="A3" s="8" t="s">
        <v>12</v>
      </c>
      <c r="G3" s="5"/>
      <c r="I3" s="8" t="s">
        <v>68</v>
      </c>
      <c r="J3" s="5"/>
      <c r="K3" s="6"/>
      <c r="Q3" s="7"/>
      <c r="R3" s="7"/>
      <c r="S3" s="7"/>
      <c r="X3" s="21"/>
      <c r="Y3" s="21"/>
      <c r="Z3" s="39" t="s">
        <v>13</v>
      </c>
      <c r="AA3" s="3" t="s">
        <v>14</v>
      </c>
      <c r="AB3" s="2" t="s">
        <v>11</v>
      </c>
      <c r="AC3" s="2" t="s">
        <v>15</v>
      </c>
      <c r="AD3" s="3" t="s">
        <v>16</v>
      </c>
      <c r="AE3" s="40">
        <v>2</v>
      </c>
      <c r="AF3" s="43">
        <v>123.46</v>
      </c>
    </row>
    <row r="4" spans="1:37" s="4" customFormat="1" ht="10.5">
      <c r="Q4" s="7"/>
      <c r="R4" s="7"/>
      <c r="S4" s="7"/>
      <c r="X4" s="21"/>
      <c r="Y4" s="21"/>
      <c r="Z4" s="39" t="s">
        <v>17</v>
      </c>
      <c r="AA4" s="3" t="s">
        <v>18</v>
      </c>
      <c r="AB4" s="2" t="s">
        <v>11</v>
      </c>
      <c r="AC4" s="2"/>
      <c r="AD4" s="3"/>
      <c r="AE4" s="40">
        <v>3</v>
      </c>
      <c r="AF4" s="44">
        <v>123.45699999999999</v>
      </c>
    </row>
    <row r="5" spans="1:37" s="4" customFormat="1" ht="10.5">
      <c r="A5" s="8" t="s">
        <v>69</v>
      </c>
      <c r="Q5" s="7"/>
      <c r="R5" s="7"/>
      <c r="S5" s="7"/>
      <c r="X5" s="21"/>
      <c r="Y5" s="21"/>
      <c r="Z5" s="39" t="s">
        <v>19</v>
      </c>
      <c r="AA5" s="3" t="s">
        <v>14</v>
      </c>
      <c r="AB5" s="2" t="s">
        <v>11</v>
      </c>
      <c r="AC5" s="2" t="s">
        <v>15</v>
      </c>
      <c r="AD5" s="3" t="s">
        <v>16</v>
      </c>
      <c r="AE5" s="40">
        <v>4</v>
      </c>
      <c r="AF5" s="45">
        <v>123.4567</v>
      </c>
    </row>
    <row r="6" spans="1:37" s="4" customFormat="1" ht="10.5">
      <c r="A6" s="8" t="s">
        <v>70</v>
      </c>
      <c r="Q6" s="7"/>
      <c r="R6" s="7"/>
      <c r="S6" s="7"/>
      <c r="X6" s="21"/>
      <c r="Y6" s="21"/>
      <c r="Z6" s="24"/>
      <c r="AA6" s="24"/>
      <c r="AE6" s="40" t="s">
        <v>20</v>
      </c>
      <c r="AF6" s="43">
        <v>123.46</v>
      </c>
    </row>
    <row r="7" spans="1:37" s="4" customFormat="1" ht="10.5">
      <c r="A7" s="8"/>
      <c r="Q7" s="7"/>
      <c r="R7" s="7"/>
      <c r="S7" s="7"/>
      <c r="X7" s="21"/>
      <c r="Y7" s="21"/>
      <c r="Z7" s="24"/>
      <c r="AA7" s="24"/>
    </row>
    <row r="8" spans="1:37" s="4" customFormat="1" ht="13">
      <c r="A8" s="4" t="s">
        <v>71</v>
      </c>
      <c r="B8" s="25"/>
      <c r="C8" s="26"/>
      <c r="D8" s="9" t="str">
        <f>CONCATENATE(AA2," ",AB2," ",AC2," ",AD2)</f>
        <v xml:space="preserve">Prehľad rozpočtových nákladov v EUR  </v>
      </c>
      <c r="E8" s="7"/>
      <c r="G8" s="5"/>
      <c r="H8" s="5"/>
      <c r="I8" s="5"/>
      <c r="J8" s="5"/>
      <c r="K8" s="6"/>
      <c r="L8" s="6"/>
      <c r="M8" s="7"/>
      <c r="N8" s="7"/>
      <c r="Q8" s="7"/>
      <c r="R8" s="7"/>
      <c r="S8" s="7"/>
      <c r="X8" s="21"/>
      <c r="Y8" s="21"/>
      <c r="Z8" s="24"/>
      <c r="AA8" s="24"/>
      <c r="AE8" s="17"/>
      <c r="AF8" s="17"/>
      <c r="AG8" s="17"/>
      <c r="AH8" s="17"/>
    </row>
    <row r="9" spans="1:37">
      <c r="A9" s="10" t="s">
        <v>21</v>
      </c>
      <c r="B9" s="10" t="s">
        <v>22</v>
      </c>
      <c r="C9" s="10" t="s">
        <v>23</v>
      </c>
      <c r="D9" s="10" t="s">
        <v>24</v>
      </c>
      <c r="E9" s="10" t="s">
        <v>25</v>
      </c>
      <c r="F9" s="10" t="s">
        <v>26</v>
      </c>
      <c r="G9" s="10" t="s">
        <v>27</v>
      </c>
      <c r="H9" s="10" t="s">
        <v>28</v>
      </c>
      <c r="I9" s="10" t="s">
        <v>29</v>
      </c>
      <c r="J9" s="10" t="s">
        <v>30</v>
      </c>
      <c r="K9" s="94" t="s">
        <v>31</v>
      </c>
      <c r="L9" s="94"/>
      <c r="M9" s="95" t="s">
        <v>32</v>
      </c>
      <c r="N9" s="95"/>
      <c r="O9" s="10" t="s">
        <v>1</v>
      </c>
      <c r="P9" s="28" t="s">
        <v>33</v>
      </c>
      <c r="Q9" s="10" t="s">
        <v>25</v>
      </c>
      <c r="R9" s="10" t="s">
        <v>25</v>
      </c>
      <c r="S9" s="28" t="s">
        <v>25</v>
      </c>
      <c r="T9" s="30" t="s">
        <v>34</v>
      </c>
      <c r="U9" s="31" t="s">
        <v>35</v>
      </c>
      <c r="V9" s="32" t="s">
        <v>36</v>
      </c>
      <c r="W9" s="10" t="s">
        <v>37</v>
      </c>
      <c r="X9" s="33" t="s">
        <v>23</v>
      </c>
      <c r="Y9" s="33" t="s">
        <v>23</v>
      </c>
      <c r="Z9" s="46" t="s">
        <v>38</v>
      </c>
      <c r="AA9" s="46" t="s">
        <v>39</v>
      </c>
      <c r="AB9" s="10" t="s">
        <v>36</v>
      </c>
      <c r="AC9" s="10" t="s">
        <v>40</v>
      </c>
      <c r="AD9" s="10" t="s">
        <v>41</v>
      </c>
      <c r="AE9" s="47" t="s">
        <v>42</v>
      </c>
      <c r="AF9" s="47" t="s">
        <v>43</v>
      </c>
      <c r="AG9" s="47" t="s">
        <v>25</v>
      </c>
      <c r="AH9" s="47" t="s">
        <v>44</v>
      </c>
      <c r="AJ9" s="4" t="s">
        <v>72</v>
      </c>
      <c r="AK9" s="4" t="s">
        <v>74</v>
      </c>
    </row>
    <row r="10" spans="1:37">
      <c r="A10" s="11" t="s">
        <v>45</v>
      </c>
      <c r="B10" s="11" t="s">
        <v>46</v>
      </c>
      <c r="C10" s="27"/>
      <c r="D10" s="11" t="s">
        <v>47</v>
      </c>
      <c r="E10" s="11" t="s">
        <v>48</v>
      </c>
      <c r="F10" s="11" t="s">
        <v>49</v>
      </c>
      <c r="G10" s="11" t="s">
        <v>50</v>
      </c>
      <c r="H10" s="11"/>
      <c r="I10" s="11" t="s">
        <v>51</v>
      </c>
      <c r="J10" s="11"/>
      <c r="K10" s="11" t="s">
        <v>27</v>
      </c>
      <c r="L10" s="11" t="s">
        <v>30</v>
      </c>
      <c r="M10" s="29" t="s">
        <v>27</v>
      </c>
      <c r="N10" s="11" t="s">
        <v>30</v>
      </c>
      <c r="O10" s="11" t="s">
        <v>52</v>
      </c>
      <c r="P10" s="29"/>
      <c r="Q10" s="11" t="s">
        <v>53</v>
      </c>
      <c r="R10" s="11" t="s">
        <v>54</v>
      </c>
      <c r="S10" s="29" t="s">
        <v>55</v>
      </c>
      <c r="T10" s="34" t="s">
        <v>56</v>
      </c>
      <c r="U10" s="35" t="s">
        <v>57</v>
      </c>
      <c r="V10" s="36" t="s">
        <v>58</v>
      </c>
      <c r="W10" s="37"/>
      <c r="X10" s="38" t="s">
        <v>59</v>
      </c>
      <c r="Y10" s="38"/>
      <c r="Z10" s="48" t="s">
        <v>60</v>
      </c>
      <c r="AA10" s="48" t="s">
        <v>45</v>
      </c>
      <c r="AB10" s="11" t="s">
        <v>61</v>
      </c>
      <c r="AC10" s="49"/>
      <c r="AD10" s="49"/>
      <c r="AE10" s="50"/>
      <c r="AF10" s="50"/>
      <c r="AG10" s="50"/>
      <c r="AH10" s="50"/>
      <c r="AJ10" s="4" t="s">
        <v>73</v>
      </c>
      <c r="AK10" s="4" t="s">
        <v>75</v>
      </c>
    </row>
    <row r="12" spans="1:37">
      <c r="B12" s="51" t="s">
        <v>76</v>
      </c>
    </row>
    <row r="13" spans="1:37">
      <c r="B13" s="14" t="s">
        <v>77</v>
      </c>
    </row>
    <row r="14" spans="1:37">
      <c r="A14" s="12">
        <v>1</v>
      </c>
      <c r="B14" s="13" t="s">
        <v>78</v>
      </c>
      <c r="C14" s="14" t="s">
        <v>79</v>
      </c>
      <c r="D14" s="15" t="s">
        <v>80</v>
      </c>
      <c r="E14" s="16">
        <v>12.4</v>
      </c>
      <c r="F14" s="17" t="s">
        <v>81</v>
      </c>
      <c r="H14" s="18">
        <f>ROUND(E14*G14,2)</f>
        <v>0</v>
      </c>
      <c r="J14" s="18">
        <f>ROUND(E14*G14,2)</f>
        <v>0</v>
      </c>
      <c r="L14" s="19">
        <f>E14*K14</f>
        <v>0</v>
      </c>
      <c r="M14" s="16">
        <v>0.5</v>
      </c>
      <c r="N14" s="16">
        <f>E14*M14</f>
        <v>6.2</v>
      </c>
      <c r="P14" s="17" t="s">
        <v>82</v>
      </c>
      <c r="V14" s="20" t="s">
        <v>63</v>
      </c>
      <c r="X14" s="52" t="s">
        <v>83</v>
      </c>
      <c r="Y14" s="52" t="s">
        <v>79</v>
      </c>
      <c r="Z14" s="14" t="s">
        <v>84</v>
      </c>
      <c r="AJ14" s="4" t="s">
        <v>85</v>
      </c>
      <c r="AK14" s="4" t="s">
        <v>86</v>
      </c>
    </row>
    <row r="15" spans="1:37">
      <c r="D15" s="53" t="s">
        <v>87</v>
      </c>
      <c r="E15" s="54"/>
      <c r="F15" s="55"/>
      <c r="G15" s="56"/>
      <c r="H15" s="56"/>
      <c r="I15" s="56"/>
      <c r="J15" s="56"/>
      <c r="K15" s="57"/>
      <c r="L15" s="57"/>
      <c r="M15" s="54"/>
      <c r="N15" s="54"/>
      <c r="O15" s="55"/>
      <c r="P15" s="55"/>
      <c r="Q15" s="54"/>
      <c r="R15" s="54"/>
      <c r="S15" s="54"/>
      <c r="T15" s="58"/>
      <c r="U15" s="58"/>
      <c r="V15" s="58" t="s">
        <v>0</v>
      </c>
      <c r="W15" s="54"/>
      <c r="X15" s="59"/>
    </row>
    <row r="16" spans="1:37">
      <c r="A16" s="12">
        <v>2</v>
      </c>
      <c r="B16" s="13" t="s">
        <v>78</v>
      </c>
      <c r="C16" s="14" t="s">
        <v>88</v>
      </c>
      <c r="D16" s="15" t="s">
        <v>89</v>
      </c>
      <c r="E16" s="16">
        <v>12.4</v>
      </c>
      <c r="F16" s="17" t="s">
        <v>81</v>
      </c>
      <c r="H16" s="18">
        <f>ROUND(E16*G16,2)</f>
        <v>0</v>
      </c>
      <c r="J16" s="18">
        <f>ROUND(E16*G16,2)</f>
        <v>0</v>
      </c>
      <c r="L16" s="19">
        <f>E16*K16</f>
        <v>0</v>
      </c>
      <c r="M16" s="16">
        <v>0.18099999999999999</v>
      </c>
      <c r="N16" s="16">
        <f>E16*M16</f>
        <v>2.2444000000000002</v>
      </c>
      <c r="P16" s="17" t="s">
        <v>82</v>
      </c>
      <c r="V16" s="20" t="s">
        <v>63</v>
      </c>
      <c r="X16" s="52" t="s">
        <v>90</v>
      </c>
      <c r="Y16" s="52" t="s">
        <v>88</v>
      </c>
      <c r="Z16" s="14" t="s">
        <v>84</v>
      </c>
      <c r="AJ16" s="4" t="s">
        <v>85</v>
      </c>
      <c r="AK16" s="4" t="s">
        <v>86</v>
      </c>
    </row>
    <row r="17" spans="1:37">
      <c r="D17" s="53" t="s">
        <v>87</v>
      </c>
      <c r="E17" s="54"/>
      <c r="F17" s="55"/>
      <c r="G17" s="56"/>
      <c r="H17" s="56"/>
      <c r="I17" s="56"/>
      <c r="J17" s="56"/>
      <c r="K17" s="57"/>
      <c r="L17" s="57"/>
      <c r="M17" s="54"/>
      <c r="N17" s="54"/>
      <c r="O17" s="55"/>
      <c r="P17" s="55"/>
      <c r="Q17" s="54"/>
      <c r="R17" s="54"/>
      <c r="S17" s="54"/>
      <c r="T17" s="58"/>
      <c r="U17" s="58"/>
      <c r="V17" s="58" t="s">
        <v>0</v>
      </c>
      <c r="W17" s="54"/>
      <c r="X17" s="59"/>
    </row>
    <row r="18" spans="1:37">
      <c r="A18" s="12">
        <v>3</v>
      </c>
      <c r="B18" s="13" t="s">
        <v>78</v>
      </c>
      <c r="C18" s="14" t="s">
        <v>91</v>
      </c>
      <c r="D18" s="15" t="s">
        <v>92</v>
      </c>
      <c r="E18" s="16">
        <v>81.983999999999995</v>
      </c>
      <c r="F18" s="17" t="s">
        <v>93</v>
      </c>
      <c r="H18" s="18">
        <f>ROUND(E18*G18,2)</f>
        <v>0</v>
      </c>
      <c r="J18" s="18">
        <f>ROUND(E18*G18,2)</f>
        <v>0</v>
      </c>
      <c r="L18" s="19">
        <f>E18*K18</f>
        <v>0</v>
      </c>
      <c r="N18" s="16">
        <f>E18*M18</f>
        <v>0</v>
      </c>
      <c r="P18" s="17" t="s">
        <v>82</v>
      </c>
      <c r="V18" s="20" t="s">
        <v>63</v>
      </c>
      <c r="X18" s="52" t="s">
        <v>94</v>
      </c>
      <c r="Y18" s="52" t="s">
        <v>91</v>
      </c>
      <c r="Z18" s="14" t="s">
        <v>95</v>
      </c>
      <c r="AJ18" s="4" t="s">
        <v>85</v>
      </c>
      <c r="AK18" s="4" t="s">
        <v>86</v>
      </c>
    </row>
    <row r="19" spans="1:37">
      <c r="D19" s="53" t="s">
        <v>96</v>
      </c>
      <c r="E19" s="54"/>
      <c r="F19" s="55"/>
      <c r="G19" s="56"/>
      <c r="H19" s="56"/>
      <c r="I19" s="56"/>
      <c r="J19" s="56"/>
      <c r="K19" s="57"/>
      <c r="L19" s="57"/>
      <c r="M19" s="54"/>
      <c r="N19" s="54"/>
      <c r="O19" s="55"/>
      <c r="P19" s="55"/>
      <c r="Q19" s="54"/>
      <c r="R19" s="54"/>
      <c r="S19" s="54"/>
      <c r="T19" s="58"/>
      <c r="U19" s="58"/>
      <c r="V19" s="58" t="s">
        <v>0</v>
      </c>
      <c r="W19" s="54"/>
      <c r="X19" s="59"/>
    </row>
    <row r="20" spans="1:37">
      <c r="D20" s="53" t="s">
        <v>97</v>
      </c>
      <c r="E20" s="54"/>
      <c r="F20" s="55"/>
      <c r="G20" s="56"/>
      <c r="H20" s="56"/>
      <c r="I20" s="56"/>
      <c r="J20" s="56"/>
      <c r="K20" s="57"/>
      <c r="L20" s="57"/>
      <c r="M20" s="54"/>
      <c r="N20" s="54"/>
      <c r="O20" s="55"/>
      <c r="P20" s="55"/>
      <c r="Q20" s="54"/>
      <c r="R20" s="54"/>
      <c r="S20" s="54"/>
      <c r="T20" s="58"/>
      <c r="U20" s="58"/>
      <c r="V20" s="58" t="s">
        <v>0</v>
      </c>
      <c r="W20" s="54"/>
      <c r="X20" s="59"/>
    </row>
    <row r="21" spans="1:37">
      <c r="A21" s="12">
        <v>4</v>
      </c>
      <c r="B21" s="13" t="s">
        <v>78</v>
      </c>
      <c r="C21" s="14" t="s">
        <v>98</v>
      </c>
      <c r="D21" s="15" t="s">
        <v>99</v>
      </c>
      <c r="E21" s="16">
        <v>81.983999999999995</v>
      </c>
      <c r="F21" s="17" t="s">
        <v>93</v>
      </c>
      <c r="H21" s="18">
        <f>ROUND(E21*G21,2)</f>
        <v>0</v>
      </c>
      <c r="J21" s="18">
        <f>ROUND(E21*G21,2)</f>
        <v>0</v>
      </c>
      <c r="L21" s="19">
        <f>E21*K21</f>
        <v>0</v>
      </c>
      <c r="N21" s="16">
        <f>E21*M21</f>
        <v>0</v>
      </c>
      <c r="P21" s="17" t="s">
        <v>82</v>
      </c>
      <c r="V21" s="20" t="s">
        <v>63</v>
      </c>
      <c r="X21" s="52" t="s">
        <v>100</v>
      </c>
      <c r="Y21" s="52" t="s">
        <v>98</v>
      </c>
      <c r="Z21" s="14" t="s">
        <v>95</v>
      </c>
      <c r="AJ21" s="4" t="s">
        <v>85</v>
      </c>
      <c r="AK21" s="4" t="s">
        <v>86</v>
      </c>
    </row>
    <row r="22" spans="1:37">
      <c r="A22" s="12">
        <v>5</v>
      </c>
      <c r="B22" s="13" t="s">
        <v>78</v>
      </c>
      <c r="C22" s="14" t="s">
        <v>101</v>
      </c>
      <c r="D22" s="15" t="s">
        <v>102</v>
      </c>
      <c r="E22" s="16">
        <v>321.46899999999999</v>
      </c>
      <c r="F22" s="17" t="s">
        <v>93</v>
      </c>
      <c r="H22" s="18">
        <f>ROUND(E22*G22,2)</f>
        <v>0</v>
      </c>
      <c r="J22" s="18">
        <f>ROUND(E22*G22,2)</f>
        <v>0</v>
      </c>
      <c r="L22" s="19">
        <f>E22*K22</f>
        <v>0</v>
      </c>
      <c r="N22" s="16">
        <f>E22*M22</f>
        <v>0</v>
      </c>
      <c r="P22" s="17" t="s">
        <v>82</v>
      </c>
      <c r="V22" s="20" t="s">
        <v>63</v>
      </c>
      <c r="X22" s="52" t="s">
        <v>103</v>
      </c>
      <c r="Y22" s="52" t="s">
        <v>101</v>
      </c>
      <c r="Z22" s="14" t="s">
        <v>104</v>
      </c>
      <c r="AJ22" s="4" t="s">
        <v>85</v>
      </c>
      <c r="AK22" s="4" t="s">
        <v>86</v>
      </c>
    </row>
    <row r="23" spans="1:37">
      <c r="D23" s="53" t="s">
        <v>105</v>
      </c>
      <c r="E23" s="54"/>
      <c r="F23" s="55"/>
      <c r="G23" s="56"/>
      <c r="H23" s="56"/>
      <c r="I23" s="56"/>
      <c r="J23" s="56"/>
      <c r="K23" s="57"/>
      <c r="L23" s="57"/>
      <c r="M23" s="54"/>
      <c r="N23" s="54"/>
      <c r="O23" s="55"/>
      <c r="P23" s="55"/>
      <c r="Q23" s="54"/>
      <c r="R23" s="54"/>
      <c r="S23" s="54"/>
      <c r="T23" s="58"/>
      <c r="U23" s="58"/>
      <c r="V23" s="58" t="s">
        <v>0</v>
      </c>
      <c r="W23" s="54"/>
      <c r="X23" s="59"/>
    </row>
    <row r="24" spans="1:37">
      <c r="D24" s="53" t="s">
        <v>106</v>
      </c>
      <c r="E24" s="54"/>
      <c r="F24" s="55"/>
      <c r="G24" s="56"/>
      <c r="H24" s="56"/>
      <c r="I24" s="56"/>
      <c r="J24" s="56"/>
      <c r="K24" s="57"/>
      <c r="L24" s="57"/>
      <c r="M24" s="54"/>
      <c r="N24" s="54"/>
      <c r="O24" s="55"/>
      <c r="P24" s="55"/>
      <c r="Q24" s="54"/>
      <c r="R24" s="54"/>
      <c r="S24" s="54"/>
      <c r="T24" s="58"/>
      <c r="U24" s="58"/>
      <c r="V24" s="58" t="s">
        <v>0</v>
      </c>
      <c r="W24" s="54"/>
      <c r="X24" s="59"/>
    </row>
    <row r="25" spans="1:37">
      <c r="A25" s="12">
        <v>6</v>
      </c>
      <c r="B25" s="13" t="s">
        <v>78</v>
      </c>
      <c r="C25" s="14" t="s">
        <v>107</v>
      </c>
      <c r="D25" s="15" t="s">
        <v>108</v>
      </c>
      <c r="E25" s="16">
        <v>321.46899999999999</v>
      </c>
      <c r="F25" s="17" t="s">
        <v>93</v>
      </c>
      <c r="H25" s="18">
        <f>ROUND(E25*G25,2)</f>
        <v>0</v>
      </c>
      <c r="J25" s="18">
        <f>ROUND(E25*G25,2)</f>
        <v>0</v>
      </c>
      <c r="L25" s="19">
        <f>E25*K25</f>
        <v>0</v>
      </c>
      <c r="N25" s="16">
        <f>E25*M25</f>
        <v>0</v>
      </c>
      <c r="P25" s="17" t="s">
        <v>82</v>
      </c>
      <c r="V25" s="20" t="s">
        <v>63</v>
      </c>
      <c r="X25" s="52" t="s">
        <v>109</v>
      </c>
      <c r="Y25" s="52" t="s">
        <v>107</v>
      </c>
      <c r="Z25" s="14" t="s">
        <v>95</v>
      </c>
      <c r="AJ25" s="4" t="s">
        <v>85</v>
      </c>
      <c r="AK25" s="4" t="s">
        <v>86</v>
      </c>
    </row>
    <row r="26" spans="1:37">
      <c r="A26" s="12">
        <v>7</v>
      </c>
      <c r="B26" s="13" t="s">
        <v>78</v>
      </c>
      <c r="C26" s="14" t="s">
        <v>110</v>
      </c>
      <c r="D26" s="15" t="s">
        <v>111</v>
      </c>
      <c r="E26" s="16">
        <v>642.93799999999999</v>
      </c>
      <c r="F26" s="17" t="s">
        <v>81</v>
      </c>
      <c r="H26" s="18">
        <f>ROUND(E26*G26,2)</f>
        <v>0</v>
      </c>
      <c r="J26" s="18">
        <f>ROUND(E26*G26,2)</f>
        <v>0</v>
      </c>
      <c r="K26" s="19">
        <v>2.1000000000000001E-4</v>
      </c>
      <c r="L26" s="19">
        <f>E26*K26</f>
        <v>0.13501698000000001</v>
      </c>
      <c r="N26" s="16">
        <f>E26*M26</f>
        <v>0</v>
      </c>
      <c r="P26" s="17" t="s">
        <v>82</v>
      </c>
      <c r="V26" s="20" t="s">
        <v>63</v>
      </c>
      <c r="X26" s="52" t="s">
        <v>112</v>
      </c>
      <c r="Y26" s="52" t="s">
        <v>110</v>
      </c>
      <c r="Z26" s="14" t="s">
        <v>95</v>
      </c>
      <c r="AJ26" s="4" t="s">
        <v>85</v>
      </c>
      <c r="AK26" s="4" t="s">
        <v>86</v>
      </c>
    </row>
    <row r="27" spans="1:37">
      <c r="D27" s="53" t="s">
        <v>113</v>
      </c>
      <c r="E27" s="54"/>
      <c r="F27" s="55"/>
      <c r="G27" s="56"/>
      <c r="H27" s="56"/>
      <c r="I27" s="56"/>
      <c r="J27" s="56"/>
      <c r="K27" s="57"/>
      <c r="L27" s="57"/>
      <c r="M27" s="54"/>
      <c r="N27" s="54"/>
      <c r="O27" s="55"/>
      <c r="P27" s="55"/>
      <c r="Q27" s="54"/>
      <c r="R27" s="54"/>
      <c r="S27" s="54"/>
      <c r="T27" s="58"/>
      <c r="U27" s="58"/>
      <c r="V27" s="58" t="s">
        <v>0</v>
      </c>
      <c r="W27" s="54"/>
      <c r="X27" s="59"/>
    </row>
    <row r="28" spans="1:37">
      <c r="D28" s="53" t="s">
        <v>114</v>
      </c>
      <c r="E28" s="54"/>
      <c r="F28" s="55"/>
      <c r="G28" s="56"/>
      <c r="H28" s="56"/>
      <c r="I28" s="56"/>
      <c r="J28" s="56"/>
      <c r="K28" s="57"/>
      <c r="L28" s="57"/>
      <c r="M28" s="54"/>
      <c r="N28" s="54"/>
      <c r="O28" s="55"/>
      <c r="P28" s="55"/>
      <c r="Q28" s="54"/>
      <c r="R28" s="54"/>
      <c r="S28" s="54"/>
      <c r="T28" s="58"/>
      <c r="U28" s="58"/>
      <c r="V28" s="58" t="s">
        <v>0</v>
      </c>
      <c r="W28" s="54"/>
      <c r="X28" s="59"/>
    </row>
    <row r="29" spans="1:37">
      <c r="A29" s="12">
        <v>8</v>
      </c>
      <c r="B29" s="13" t="s">
        <v>78</v>
      </c>
      <c r="C29" s="14" t="s">
        <v>115</v>
      </c>
      <c r="D29" s="15" t="s">
        <v>116</v>
      </c>
      <c r="E29" s="16">
        <v>642.93799999999999</v>
      </c>
      <c r="F29" s="17" t="s">
        <v>81</v>
      </c>
      <c r="H29" s="18">
        <f>ROUND(E29*G29,2)</f>
        <v>0</v>
      </c>
      <c r="J29" s="18">
        <f>ROUND(E29*G29,2)</f>
        <v>0</v>
      </c>
      <c r="L29" s="19">
        <f>E29*K29</f>
        <v>0</v>
      </c>
      <c r="N29" s="16">
        <f>E29*M29</f>
        <v>0</v>
      </c>
      <c r="P29" s="17" t="s">
        <v>82</v>
      </c>
      <c r="V29" s="20" t="s">
        <v>63</v>
      </c>
      <c r="X29" s="52" t="s">
        <v>117</v>
      </c>
      <c r="Y29" s="52" t="s">
        <v>115</v>
      </c>
      <c r="Z29" s="14" t="s">
        <v>95</v>
      </c>
      <c r="AJ29" s="4" t="s">
        <v>85</v>
      </c>
      <c r="AK29" s="4" t="s">
        <v>86</v>
      </c>
    </row>
    <row r="30" spans="1:37">
      <c r="A30" s="12">
        <v>9</v>
      </c>
      <c r="B30" s="13" t="s">
        <v>118</v>
      </c>
      <c r="C30" s="14" t="s">
        <v>119</v>
      </c>
      <c r="D30" s="15" t="s">
        <v>120</v>
      </c>
      <c r="E30" s="16">
        <v>321.46899999999999</v>
      </c>
      <c r="F30" s="17" t="s">
        <v>93</v>
      </c>
      <c r="H30" s="18">
        <f>ROUND(E30*G30,2)</f>
        <v>0</v>
      </c>
      <c r="J30" s="18">
        <f>ROUND(E30*G30,2)</f>
        <v>0</v>
      </c>
      <c r="K30" s="19">
        <v>4.4999999999999999E-4</v>
      </c>
      <c r="L30" s="19">
        <f>E30*K30</f>
        <v>0.14466104999999999</v>
      </c>
      <c r="N30" s="16">
        <f>E30*M30</f>
        <v>0</v>
      </c>
      <c r="P30" s="17" t="s">
        <v>82</v>
      </c>
      <c r="V30" s="20" t="s">
        <v>63</v>
      </c>
      <c r="X30" s="52" t="s">
        <v>121</v>
      </c>
      <c r="Y30" s="52" t="s">
        <v>119</v>
      </c>
      <c r="Z30" s="14" t="s">
        <v>95</v>
      </c>
      <c r="AJ30" s="4" t="s">
        <v>85</v>
      </c>
      <c r="AK30" s="4" t="s">
        <v>86</v>
      </c>
    </row>
    <row r="31" spans="1:37">
      <c r="A31" s="12">
        <v>10</v>
      </c>
      <c r="B31" s="13" t="s">
        <v>118</v>
      </c>
      <c r="C31" s="14" t="s">
        <v>122</v>
      </c>
      <c r="D31" s="15" t="s">
        <v>123</v>
      </c>
      <c r="E31" s="16">
        <v>321.46899999999999</v>
      </c>
      <c r="F31" s="17" t="s">
        <v>93</v>
      </c>
      <c r="H31" s="18">
        <f>ROUND(E31*G31,2)</f>
        <v>0</v>
      </c>
      <c r="J31" s="18">
        <f>ROUND(E31*G31,2)</f>
        <v>0</v>
      </c>
      <c r="L31" s="19">
        <f>E31*K31</f>
        <v>0</v>
      </c>
      <c r="N31" s="16">
        <f>E31*M31</f>
        <v>0</v>
      </c>
      <c r="P31" s="17" t="s">
        <v>82</v>
      </c>
      <c r="V31" s="20" t="s">
        <v>63</v>
      </c>
      <c r="X31" s="52" t="s">
        <v>124</v>
      </c>
      <c r="Y31" s="52" t="s">
        <v>122</v>
      </c>
      <c r="Z31" s="14" t="s">
        <v>95</v>
      </c>
      <c r="AJ31" s="4" t="s">
        <v>85</v>
      </c>
      <c r="AK31" s="4" t="s">
        <v>86</v>
      </c>
    </row>
    <row r="32" spans="1:37">
      <c r="A32" s="12">
        <v>11</v>
      </c>
      <c r="B32" s="13" t="s">
        <v>78</v>
      </c>
      <c r="C32" s="14" t="s">
        <v>125</v>
      </c>
      <c r="D32" s="15" t="s">
        <v>126</v>
      </c>
      <c r="E32" s="16">
        <v>403.45299999999997</v>
      </c>
      <c r="F32" s="17" t="s">
        <v>93</v>
      </c>
      <c r="H32" s="18">
        <f>ROUND(E32*G32,2)</f>
        <v>0</v>
      </c>
      <c r="J32" s="18">
        <f>ROUND(E32*G32,2)</f>
        <v>0</v>
      </c>
      <c r="L32" s="19">
        <f>E32*K32</f>
        <v>0</v>
      </c>
      <c r="N32" s="16">
        <f>E32*M32</f>
        <v>0</v>
      </c>
      <c r="P32" s="17" t="s">
        <v>82</v>
      </c>
      <c r="V32" s="20" t="s">
        <v>63</v>
      </c>
      <c r="X32" s="52" t="s">
        <v>127</v>
      </c>
      <c r="Y32" s="52" t="s">
        <v>125</v>
      </c>
      <c r="Z32" s="14" t="s">
        <v>104</v>
      </c>
      <c r="AJ32" s="4" t="s">
        <v>85</v>
      </c>
      <c r="AK32" s="4" t="s">
        <v>86</v>
      </c>
    </row>
    <row r="33" spans="1:37">
      <c r="D33" s="53" t="s">
        <v>128</v>
      </c>
      <c r="E33" s="54"/>
      <c r="F33" s="55"/>
      <c r="G33" s="56"/>
      <c r="H33" s="56"/>
      <c r="I33" s="56"/>
      <c r="J33" s="56"/>
      <c r="K33" s="57"/>
      <c r="L33" s="57"/>
      <c r="M33" s="54"/>
      <c r="N33" s="54"/>
      <c r="O33" s="55"/>
      <c r="P33" s="55"/>
      <c r="Q33" s="54"/>
      <c r="R33" s="54"/>
      <c r="S33" s="54"/>
      <c r="T33" s="58"/>
      <c r="U33" s="58"/>
      <c r="V33" s="58" t="s">
        <v>0</v>
      </c>
      <c r="W33" s="54"/>
      <c r="X33" s="59"/>
    </row>
    <row r="34" spans="1:37">
      <c r="A34" s="12">
        <v>12</v>
      </c>
      <c r="B34" s="13" t="s">
        <v>78</v>
      </c>
      <c r="C34" s="14" t="s">
        <v>129</v>
      </c>
      <c r="D34" s="15" t="s">
        <v>130</v>
      </c>
      <c r="E34" s="16">
        <v>403.45299999999997</v>
      </c>
      <c r="F34" s="17" t="s">
        <v>93</v>
      </c>
      <c r="H34" s="18">
        <f>ROUND(E34*G34,2)</f>
        <v>0</v>
      </c>
      <c r="J34" s="18">
        <f>ROUND(E34*G34,2)</f>
        <v>0</v>
      </c>
      <c r="L34" s="19">
        <f>E34*K34</f>
        <v>0</v>
      </c>
      <c r="N34" s="16">
        <f>E34*M34</f>
        <v>0</v>
      </c>
      <c r="P34" s="17" t="s">
        <v>82</v>
      </c>
      <c r="V34" s="20" t="s">
        <v>63</v>
      </c>
      <c r="X34" s="52" t="s">
        <v>131</v>
      </c>
      <c r="Y34" s="52" t="s">
        <v>129</v>
      </c>
      <c r="Z34" s="14" t="s">
        <v>104</v>
      </c>
      <c r="AJ34" s="4" t="s">
        <v>85</v>
      </c>
      <c r="AK34" s="4" t="s">
        <v>86</v>
      </c>
    </row>
    <row r="35" spans="1:37">
      <c r="A35" s="12">
        <v>13</v>
      </c>
      <c r="B35" s="13" t="s">
        <v>78</v>
      </c>
      <c r="C35" s="14" t="s">
        <v>132</v>
      </c>
      <c r="D35" s="15" t="s">
        <v>133</v>
      </c>
      <c r="E35" s="16">
        <v>403.45299999999997</v>
      </c>
      <c r="F35" s="17" t="s">
        <v>93</v>
      </c>
      <c r="H35" s="18">
        <f>ROUND(E35*G35,2)</f>
        <v>0</v>
      </c>
      <c r="J35" s="18">
        <f>ROUND(E35*G35,2)</f>
        <v>0</v>
      </c>
      <c r="L35" s="19">
        <f>E35*K35</f>
        <v>0</v>
      </c>
      <c r="N35" s="16">
        <f>E35*M35</f>
        <v>0</v>
      </c>
      <c r="P35" s="17" t="s">
        <v>82</v>
      </c>
      <c r="V35" s="20" t="s">
        <v>63</v>
      </c>
      <c r="X35" s="52" t="s">
        <v>134</v>
      </c>
      <c r="Y35" s="52" t="s">
        <v>132</v>
      </c>
      <c r="Z35" s="14" t="s">
        <v>104</v>
      </c>
      <c r="AJ35" s="4" t="s">
        <v>85</v>
      </c>
      <c r="AK35" s="4" t="s">
        <v>86</v>
      </c>
    </row>
    <row r="36" spans="1:37">
      <c r="A36" s="12">
        <v>14</v>
      </c>
      <c r="B36" s="13" t="s">
        <v>78</v>
      </c>
      <c r="C36" s="14" t="s">
        <v>135</v>
      </c>
      <c r="D36" s="15" t="s">
        <v>136</v>
      </c>
      <c r="E36" s="16">
        <v>1613.8119999999999</v>
      </c>
      <c r="F36" s="17" t="s">
        <v>93</v>
      </c>
      <c r="H36" s="18">
        <f>ROUND(E36*G36,2)</f>
        <v>0</v>
      </c>
      <c r="J36" s="18">
        <f>ROUND(E36*G36,2)</f>
        <v>0</v>
      </c>
      <c r="L36" s="19">
        <f>E36*K36</f>
        <v>0</v>
      </c>
      <c r="N36" s="16">
        <f>E36*M36</f>
        <v>0</v>
      </c>
      <c r="P36" s="17" t="s">
        <v>82</v>
      </c>
      <c r="V36" s="20" t="s">
        <v>63</v>
      </c>
      <c r="X36" s="52" t="s">
        <v>137</v>
      </c>
      <c r="Y36" s="52" t="s">
        <v>135</v>
      </c>
      <c r="Z36" s="14" t="s">
        <v>104</v>
      </c>
      <c r="AJ36" s="4" t="s">
        <v>85</v>
      </c>
      <c r="AK36" s="4" t="s">
        <v>86</v>
      </c>
    </row>
    <row r="37" spans="1:37">
      <c r="D37" s="53" t="s">
        <v>138</v>
      </c>
      <c r="E37" s="54"/>
      <c r="F37" s="55"/>
      <c r="G37" s="56"/>
      <c r="H37" s="56"/>
      <c r="I37" s="56"/>
      <c r="J37" s="56"/>
      <c r="K37" s="57"/>
      <c r="L37" s="57"/>
      <c r="M37" s="54"/>
      <c r="N37" s="54"/>
      <c r="O37" s="55"/>
      <c r="P37" s="55"/>
      <c r="Q37" s="54"/>
      <c r="R37" s="54"/>
      <c r="S37" s="54"/>
      <c r="T37" s="58"/>
      <c r="U37" s="58"/>
      <c r="V37" s="58" t="s">
        <v>0</v>
      </c>
      <c r="W37" s="54"/>
      <c r="X37" s="59"/>
    </row>
    <row r="38" spans="1:37">
      <c r="A38" s="12">
        <v>15</v>
      </c>
      <c r="B38" s="13" t="s">
        <v>118</v>
      </c>
      <c r="C38" s="14" t="s">
        <v>139</v>
      </c>
      <c r="D38" s="15" t="s">
        <v>140</v>
      </c>
      <c r="E38" s="16">
        <v>403.45299999999997</v>
      </c>
      <c r="F38" s="17" t="s">
        <v>93</v>
      </c>
      <c r="H38" s="18">
        <f>ROUND(E38*G38,2)</f>
        <v>0</v>
      </c>
      <c r="J38" s="18">
        <f>ROUND(E38*G38,2)</f>
        <v>0</v>
      </c>
      <c r="L38" s="19">
        <f>E38*K38</f>
        <v>0</v>
      </c>
      <c r="N38" s="16">
        <f>E38*M38</f>
        <v>0</v>
      </c>
      <c r="P38" s="17" t="s">
        <v>82</v>
      </c>
      <c r="V38" s="20" t="s">
        <v>63</v>
      </c>
      <c r="X38" s="52" t="s">
        <v>141</v>
      </c>
      <c r="Y38" s="52" t="s">
        <v>139</v>
      </c>
      <c r="Z38" s="14" t="s">
        <v>95</v>
      </c>
      <c r="AJ38" s="4" t="s">
        <v>85</v>
      </c>
      <c r="AK38" s="4" t="s">
        <v>86</v>
      </c>
    </row>
    <row r="39" spans="1:37">
      <c r="A39" s="12">
        <v>16</v>
      </c>
      <c r="B39" s="13" t="s">
        <v>78</v>
      </c>
      <c r="C39" s="14" t="s">
        <v>142</v>
      </c>
      <c r="D39" s="15" t="s">
        <v>143</v>
      </c>
      <c r="E39" s="16">
        <v>135.74199999999999</v>
      </c>
      <c r="F39" s="17" t="s">
        <v>93</v>
      </c>
      <c r="H39" s="18">
        <f>ROUND(E39*G39,2)</f>
        <v>0</v>
      </c>
      <c r="J39" s="18">
        <f>ROUND(E39*G39,2)</f>
        <v>0</v>
      </c>
      <c r="L39" s="19">
        <f>E39*K39</f>
        <v>0</v>
      </c>
      <c r="N39" s="16">
        <f>E39*M39</f>
        <v>0</v>
      </c>
      <c r="P39" s="17" t="s">
        <v>82</v>
      </c>
      <c r="V39" s="20" t="s">
        <v>63</v>
      </c>
      <c r="X39" s="52" t="s">
        <v>144</v>
      </c>
      <c r="Y39" s="52" t="s">
        <v>142</v>
      </c>
      <c r="Z39" s="14" t="s">
        <v>95</v>
      </c>
      <c r="AJ39" s="4" t="s">
        <v>85</v>
      </c>
      <c r="AK39" s="4" t="s">
        <v>86</v>
      </c>
    </row>
    <row r="40" spans="1:37">
      <c r="D40" s="53" t="s">
        <v>145</v>
      </c>
      <c r="E40" s="54"/>
      <c r="F40" s="55"/>
      <c r="G40" s="56"/>
      <c r="H40" s="56"/>
      <c r="I40" s="56"/>
      <c r="J40" s="56"/>
      <c r="K40" s="57"/>
      <c r="L40" s="57"/>
      <c r="M40" s="54"/>
      <c r="N40" s="54"/>
      <c r="O40" s="55"/>
      <c r="P40" s="55"/>
      <c r="Q40" s="54"/>
      <c r="R40" s="54"/>
      <c r="S40" s="54"/>
      <c r="T40" s="58"/>
      <c r="U40" s="58"/>
      <c r="V40" s="58" t="s">
        <v>0</v>
      </c>
      <c r="W40" s="54"/>
      <c r="X40" s="59"/>
    </row>
    <row r="41" spans="1:37">
      <c r="D41" s="53" t="s">
        <v>146</v>
      </c>
      <c r="E41" s="54"/>
      <c r="F41" s="55"/>
      <c r="G41" s="56"/>
      <c r="H41" s="56"/>
      <c r="I41" s="56"/>
      <c r="J41" s="56"/>
      <c r="K41" s="57"/>
      <c r="L41" s="57"/>
      <c r="M41" s="54"/>
      <c r="N41" s="54"/>
      <c r="O41" s="55"/>
      <c r="P41" s="55"/>
      <c r="Q41" s="54"/>
      <c r="R41" s="54"/>
      <c r="S41" s="54"/>
      <c r="T41" s="58"/>
      <c r="U41" s="58"/>
      <c r="V41" s="58" t="s">
        <v>0</v>
      </c>
      <c r="W41" s="54"/>
      <c r="X41" s="59"/>
    </row>
    <row r="42" spans="1:37">
      <c r="A42" s="12">
        <v>17</v>
      </c>
      <c r="B42" s="13" t="s">
        <v>147</v>
      </c>
      <c r="C42" s="14" t="s">
        <v>148</v>
      </c>
      <c r="D42" s="15" t="s">
        <v>149</v>
      </c>
      <c r="E42" s="16">
        <v>135.74199999999999</v>
      </c>
      <c r="F42" s="17" t="s">
        <v>93</v>
      </c>
      <c r="I42" s="18">
        <f>ROUND(E42*G42,2)</f>
        <v>0</v>
      </c>
      <c r="J42" s="18">
        <f>ROUND(E42*G42,2)</f>
        <v>0</v>
      </c>
      <c r="K42" s="19">
        <v>1.67</v>
      </c>
      <c r="L42" s="19">
        <f>E42*K42</f>
        <v>226.68913999999998</v>
      </c>
      <c r="N42" s="16">
        <f>E42*M42</f>
        <v>0</v>
      </c>
      <c r="P42" s="17" t="s">
        <v>82</v>
      </c>
      <c r="V42" s="20" t="s">
        <v>62</v>
      </c>
      <c r="X42" s="52" t="s">
        <v>148</v>
      </c>
      <c r="Y42" s="52" t="s">
        <v>148</v>
      </c>
      <c r="Z42" s="14" t="s">
        <v>150</v>
      </c>
      <c r="AA42" s="14" t="s">
        <v>82</v>
      </c>
      <c r="AJ42" s="4" t="s">
        <v>151</v>
      </c>
      <c r="AK42" s="4" t="s">
        <v>86</v>
      </c>
    </row>
    <row r="43" spans="1:37">
      <c r="A43" s="12">
        <v>18</v>
      </c>
      <c r="B43" s="13" t="s">
        <v>118</v>
      </c>
      <c r="C43" s="14" t="s">
        <v>152</v>
      </c>
      <c r="D43" s="15" t="s">
        <v>153</v>
      </c>
      <c r="E43" s="16">
        <v>116.616</v>
      </c>
      <c r="F43" s="17" t="s">
        <v>93</v>
      </c>
      <c r="H43" s="18">
        <f>ROUND(E43*G43,2)</f>
        <v>0</v>
      </c>
      <c r="J43" s="18">
        <f>ROUND(E43*G43,2)</f>
        <v>0</v>
      </c>
      <c r="L43" s="19">
        <f>E43*K43</f>
        <v>0</v>
      </c>
      <c r="N43" s="16">
        <f>E43*M43</f>
        <v>0</v>
      </c>
      <c r="P43" s="17" t="s">
        <v>82</v>
      </c>
      <c r="V43" s="20" t="s">
        <v>63</v>
      </c>
      <c r="X43" s="52" t="s">
        <v>154</v>
      </c>
      <c r="Y43" s="52" t="s">
        <v>152</v>
      </c>
      <c r="Z43" s="14" t="s">
        <v>95</v>
      </c>
      <c r="AJ43" s="4" t="s">
        <v>85</v>
      </c>
      <c r="AK43" s="4" t="s">
        <v>86</v>
      </c>
    </row>
    <row r="44" spans="1:37">
      <c r="D44" s="53" t="s">
        <v>155</v>
      </c>
      <c r="E44" s="54"/>
      <c r="F44" s="55"/>
      <c r="G44" s="56"/>
      <c r="H44" s="56"/>
      <c r="I44" s="56"/>
      <c r="J44" s="56"/>
      <c r="K44" s="57"/>
      <c r="L44" s="57"/>
      <c r="M44" s="54"/>
      <c r="N44" s="54"/>
      <c r="O44" s="55"/>
      <c r="P44" s="55"/>
      <c r="Q44" s="54"/>
      <c r="R44" s="54"/>
      <c r="S44" s="54"/>
      <c r="T44" s="58"/>
      <c r="U44" s="58"/>
      <c r="V44" s="58" t="s">
        <v>0</v>
      </c>
      <c r="W44" s="54"/>
      <c r="X44" s="59"/>
    </row>
    <row r="45" spans="1:37">
      <c r="D45" s="53" t="s">
        <v>156</v>
      </c>
      <c r="E45" s="54"/>
      <c r="F45" s="55"/>
      <c r="G45" s="56"/>
      <c r="H45" s="56"/>
      <c r="I45" s="56"/>
      <c r="J45" s="56"/>
      <c r="K45" s="57"/>
      <c r="L45" s="57"/>
      <c r="M45" s="54"/>
      <c r="N45" s="54"/>
      <c r="O45" s="55"/>
      <c r="P45" s="55"/>
      <c r="Q45" s="54"/>
      <c r="R45" s="54"/>
      <c r="S45" s="54"/>
      <c r="T45" s="58"/>
      <c r="U45" s="58"/>
      <c r="V45" s="58" t="s">
        <v>0</v>
      </c>
      <c r="W45" s="54"/>
      <c r="X45" s="59"/>
    </row>
    <row r="46" spans="1:37">
      <c r="A46" s="12">
        <v>19</v>
      </c>
      <c r="B46" s="13" t="s">
        <v>147</v>
      </c>
      <c r="C46" s="14" t="s">
        <v>157</v>
      </c>
      <c r="D46" s="15" t="s">
        <v>158</v>
      </c>
      <c r="E46" s="16">
        <v>214.22399999999999</v>
      </c>
      <c r="F46" s="17" t="s">
        <v>159</v>
      </c>
      <c r="I46" s="18">
        <f>ROUND(E46*G46,2)</f>
        <v>0</v>
      </c>
      <c r="J46" s="18">
        <f>ROUND(E46*G46,2)</f>
        <v>0</v>
      </c>
      <c r="K46" s="19">
        <v>1</v>
      </c>
      <c r="L46" s="19">
        <f>E46*K46</f>
        <v>214.22399999999999</v>
      </c>
      <c r="N46" s="16">
        <f>E46*M46</f>
        <v>0</v>
      </c>
      <c r="P46" s="17" t="s">
        <v>82</v>
      </c>
      <c r="V46" s="20" t="s">
        <v>62</v>
      </c>
      <c r="X46" s="52" t="s">
        <v>160</v>
      </c>
      <c r="Y46" s="52" t="s">
        <v>157</v>
      </c>
      <c r="Z46" s="14" t="s">
        <v>161</v>
      </c>
      <c r="AA46" s="14" t="s">
        <v>82</v>
      </c>
      <c r="AJ46" s="4" t="s">
        <v>151</v>
      </c>
      <c r="AK46" s="4" t="s">
        <v>86</v>
      </c>
    </row>
    <row r="47" spans="1:37">
      <c r="D47" s="53" t="s">
        <v>162</v>
      </c>
      <c r="E47" s="54"/>
      <c r="F47" s="55"/>
      <c r="G47" s="56"/>
      <c r="H47" s="56"/>
      <c r="I47" s="56"/>
      <c r="J47" s="56"/>
      <c r="K47" s="57"/>
      <c r="L47" s="57"/>
      <c r="M47" s="54"/>
      <c r="N47" s="54"/>
      <c r="O47" s="55"/>
      <c r="P47" s="55"/>
      <c r="Q47" s="54"/>
      <c r="R47" s="54"/>
      <c r="S47" s="54"/>
      <c r="T47" s="58"/>
      <c r="U47" s="58"/>
      <c r="V47" s="58" t="s">
        <v>0</v>
      </c>
      <c r="W47" s="54"/>
      <c r="X47" s="59"/>
    </row>
    <row r="48" spans="1:37">
      <c r="D48" s="60" t="s">
        <v>163</v>
      </c>
      <c r="E48" s="61">
        <f>J48</f>
        <v>0</v>
      </c>
      <c r="H48" s="61">
        <f>SUM(H12:H47)</f>
        <v>0</v>
      </c>
      <c r="I48" s="61">
        <f>SUM(I12:I47)</f>
        <v>0</v>
      </c>
      <c r="J48" s="61">
        <f>SUM(J12:J47)</f>
        <v>0</v>
      </c>
      <c r="L48" s="62">
        <f>SUM(L12:L47)</f>
        <v>441.19281803000001</v>
      </c>
      <c r="N48" s="63">
        <f>SUM(N12:N47)</f>
        <v>8.4443999999999999</v>
      </c>
      <c r="W48" s="16">
        <f>SUM(W12:W47)</f>
        <v>0</v>
      </c>
    </row>
    <row r="50" spans="1:37">
      <c r="B50" s="14" t="s">
        <v>164</v>
      </c>
    </row>
    <row r="51" spans="1:37">
      <c r="A51" s="12">
        <v>20</v>
      </c>
      <c r="B51" s="13" t="s">
        <v>165</v>
      </c>
      <c r="C51" s="14" t="s">
        <v>166</v>
      </c>
      <c r="D51" s="15" t="s">
        <v>167</v>
      </c>
      <c r="E51" s="16">
        <v>29.619</v>
      </c>
      <c r="F51" s="17" t="s">
        <v>93</v>
      </c>
      <c r="H51" s="18">
        <f>ROUND(E51*G51,2)</f>
        <v>0</v>
      </c>
      <c r="J51" s="18">
        <f>ROUND(E51*G51,2)</f>
        <v>0</v>
      </c>
      <c r="K51" s="19">
        <v>1.8907700000000001</v>
      </c>
      <c r="L51" s="19">
        <f>E51*K51</f>
        <v>56.002716630000002</v>
      </c>
      <c r="N51" s="16">
        <f>E51*M51</f>
        <v>0</v>
      </c>
      <c r="P51" s="17" t="s">
        <v>82</v>
      </c>
      <c r="V51" s="20" t="s">
        <v>63</v>
      </c>
      <c r="X51" s="52" t="s">
        <v>168</v>
      </c>
      <c r="Y51" s="52" t="s">
        <v>166</v>
      </c>
      <c r="Z51" s="14" t="s">
        <v>169</v>
      </c>
      <c r="AJ51" s="4" t="s">
        <v>85</v>
      </c>
      <c r="AK51" s="4" t="s">
        <v>86</v>
      </c>
    </row>
    <row r="52" spans="1:37">
      <c r="D52" s="53" t="s">
        <v>170</v>
      </c>
      <c r="E52" s="54"/>
      <c r="F52" s="55"/>
      <c r="G52" s="56"/>
      <c r="H52" s="56"/>
      <c r="I52" s="56"/>
      <c r="J52" s="56"/>
      <c r="K52" s="57"/>
      <c r="L52" s="57"/>
      <c r="M52" s="54"/>
      <c r="N52" s="54"/>
      <c r="O52" s="55"/>
      <c r="P52" s="55"/>
      <c r="Q52" s="54"/>
      <c r="R52" s="54"/>
      <c r="S52" s="54"/>
      <c r="T52" s="58"/>
      <c r="U52" s="58"/>
      <c r="V52" s="58" t="s">
        <v>0</v>
      </c>
      <c r="W52" s="54"/>
      <c r="X52" s="59"/>
    </row>
    <row r="53" spans="1:37">
      <c r="D53" s="60" t="s">
        <v>171</v>
      </c>
      <c r="E53" s="61">
        <f>J53</f>
        <v>0</v>
      </c>
      <c r="H53" s="61">
        <f>SUM(H50:H52)</f>
        <v>0</v>
      </c>
      <c r="I53" s="61">
        <f>SUM(I50:I52)</f>
        <v>0</v>
      </c>
      <c r="J53" s="61">
        <f>SUM(J50:J52)</f>
        <v>0</v>
      </c>
      <c r="L53" s="62">
        <f>SUM(L50:L52)</f>
        <v>56.002716630000002</v>
      </c>
      <c r="N53" s="63">
        <f>SUM(N50:N52)</f>
        <v>0</v>
      </c>
      <c r="W53" s="16">
        <f>SUM(W50:W52)</f>
        <v>0</v>
      </c>
    </row>
    <row r="55" spans="1:37">
      <c r="B55" s="14" t="s">
        <v>172</v>
      </c>
    </row>
    <row r="56" spans="1:37">
      <c r="A56" s="12">
        <v>21</v>
      </c>
      <c r="B56" s="13" t="s">
        <v>173</v>
      </c>
      <c r="C56" s="14" t="s">
        <v>174</v>
      </c>
      <c r="D56" s="15" t="s">
        <v>175</v>
      </c>
      <c r="E56" s="16">
        <v>12.4</v>
      </c>
      <c r="F56" s="17" t="s">
        <v>81</v>
      </c>
      <c r="H56" s="18">
        <f>ROUND(E56*G56,2)</f>
        <v>0</v>
      </c>
      <c r="J56" s="18">
        <f>ROUND(E56*G56,2)</f>
        <v>0</v>
      </c>
      <c r="K56" s="19">
        <v>0.49308999999999997</v>
      </c>
      <c r="L56" s="19">
        <f>E56*K56</f>
        <v>6.1143159999999996</v>
      </c>
      <c r="N56" s="16">
        <f>E56*M56</f>
        <v>0</v>
      </c>
      <c r="P56" s="17" t="s">
        <v>82</v>
      </c>
      <c r="V56" s="20" t="s">
        <v>63</v>
      </c>
      <c r="X56" s="52" t="s">
        <v>176</v>
      </c>
      <c r="Y56" s="52" t="s">
        <v>174</v>
      </c>
      <c r="Z56" s="14" t="s">
        <v>177</v>
      </c>
      <c r="AJ56" s="4" t="s">
        <v>85</v>
      </c>
      <c r="AK56" s="4" t="s">
        <v>86</v>
      </c>
    </row>
    <row r="57" spans="1:37">
      <c r="D57" s="53" t="s">
        <v>87</v>
      </c>
      <c r="E57" s="54"/>
      <c r="F57" s="55"/>
      <c r="G57" s="56"/>
      <c r="H57" s="56"/>
      <c r="I57" s="56"/>
      <c r="J57" s="56"/>
      <c r="K57" s="57"/>
      <c r="L57" s="57"/>
      <c r="M57" s="54"/>
      <c r="N57" s="54"/>
      <c r="O57" s="55"/>
      <c r="P57" s="55"/>
      <c r="Q57" s="54"/>
      <c r="R57" s="54"/>
      <c r="S57" s="54"/>
      <c r="T57" s="58"/>
      <c r="U57" s="58"/>
      <c r="V57" s="58" t="s">
        <v>0</v>
      </c>
      <c r="W57" s="54"/>
      <c r="X57" s="59"/>
    </row>
    <row r="58" spans="1:37">
      <c r="A58" s="12">
        <v>22</v>
      </c>
      <c r="B58" s="13" t="s">
        <v>78</v>
      </c>
      <c r="C58" s="14" t="s">
        <v>178</v>
      </c>
      <c r="D58" s="15" t="s">
        <v>179</v>
      </c>
      <c r="E58" s="16">
        <v>12.4</v>
      </c>
      <c r="F58" s="17" t="s">
        <v>81</v>
      </c>
      <c r="H58" s="18">
        <f>ROUND(E58*G58,2)</f>
        <v>0</v>
      </c>
      <c r="J58" s="18">
        <f>ROUND(E58*G58,2)</f>
        <v>0</v>
      </c>
      <c r="K58" s="19">
        <v>6.0999999999999997E-4</v>
      </c>
      <c r="L58" s="19">
        <f>E58*K58</f>
        <v>7.5639999999999995E-3</v>
      </c>
      <c r="N58" s="16">
        <f>E58*M58</f>
        <v>0</v>
      </c>
      <c r="P58" s="17" t="s">
        <v>82</v>
      </c>
      <c r="V58" s="20" t="s">
        <v>63</v>
      </c>
      <c r="X58" s="52" t="s">
        <v>180</v>
      </c>
      <c r="Y58" s="52" t="s">
        <v>178</v>
      </c>
      <c r="Z58" s="14" t="s">
        <v>181</v>
      </c>
      <c r="AJ58" s="4" t="s">
        <v>85</v>
      </c>
      <c r="AK58" s="4" t="s">
        <v>86</v>
      </c>
    </row>
    <row r="59" spans="1:37" ht="21">
      <c r="A59" s="12">
        <v>23</v>
      </c>
      <c r="B59" s="13" t="s">
        <v>173</v>
      </c>
      <c r="C59" s="14" t="s">
        <v>182</v>
      </c>
      <c r="D59" s="15" t="s">
        <v>183</v>
      </c>
      <c r="E59" s="16">
        <v>12.4</v>
      </c>
      <c r="F59" s="17" t="s">
        <v>81</v>
      </c>
      <c r="H59" s="18">
        <f>ROUND(E59*G59,2)</f>
        <v>0</v>
      </c>
      <c r="J59" s="18">
        <f>ROUND(E59*G59,2)</f>
        <v>0</v>
      </c>
      <c r="K59" s="19">
        <v>0.12970000000000001</v>
      </c>
      <c r="L59" s="19">
        <f>E59*K59</f>
        <v>1.6082800000000002</v>
      </c>
      <c r="N59" s="16">
        <f>E59*M59</f>
        <v>0</v>
      </c>
      <c r="P59" s="17" t="s">
        <v>82</v>
      </c>
      <c r="V59" s="20" t="s">
        <v>63</v>
      </c>
      <c r="X59" s="52" t="s">
        <v>184</v>
      </c>
      <c r="Y59" s="52" t="s">
        <v>182</v>
      </c>
      <c r="Z59" s="14" t="s">
        <v>181</v>
      </c>
      <c r="AJ59" s="4" t="s">
        <v>85</v>
      </c>
      <c r="AK59" s="4" t="s">
        <v>86</v>
      </c>
    </row>
    <row r="60" spans="1:37">
      <c r="D60" s="53" t="s">
        <v>185</v>
      </c>
      <c r="E60" s="54"/>
      <c r="F60" s="55"/>
      <c r="G60" s="56"/>
      <c r="H60" s="56"/>
      <c r="I60" s="56"/>
      <c r="J60" s="56"/>
      <c r="K60" s="57"/>
      <c r="L60" s="57"/>
      <c r="M60" s="54"/>
      <c r="N60" s="54"/>
      <c r="O60" s="55"/>
      <c r="P60" s="55"/>
      <c r="Q60" s="54"/>
      <c r="R60" s="54"/>
      <c r="S60" s="54"/>
      <c r="T60" s="58"/>
      <c r="U60" s="58"/>
      <c r="V60" s="58" t="s">
        <v>0</v>
      </c>
      <c r="W60" s="54"/>
      <c r="X60" s="59"/>
    </row>
    <row r="61" spans="1:37" ht="21">
      <c r="A61" s="12">
        <v>24</v>
      </c>
      <c r="B61" s="13" t="s">
        <v>173</v>
      </c>
      <c r="C61" s="14" t="s">
        <v>186</v>
      </c>
      <c r="D61" s="15" t="s">
        <v>187</v>
      </c>
      <c r="E61" s="16">
        <v>12.4</v>
      </c>
      <c r="F61" s="17" t="s">
        <v>81</v>
      </c>
      <c r="H61" s="18">
        <f>ROUND(E61*G61,2)</f>
        <v>0</v>
      </c>
      <c r="J61" s="18">
        <f>ROUND(E61*G61,2)</f>
        <v>0</v>
      </c>
      <c r="K61" s="19">
        <v>0.12970000000000001</v>
      </c>
      <c r="L61" s="19">
        <f>E61*K61</f>
        <v>1.6082800000000002</v>
      </c>
      <c r="N61" s="16">
        <f>E61*M61</f>
        <v>0</v>
      </c>
      <c r="P61" s="17" t="s">
        <v>82</v>
      </c>
      <c r="V61" s="20" t="s">
        <v>63</v>
      </c>
      <c r="X61" s="52" t="s">
        <v>188</v>
      </c>
      <c r="Y61" s="52" t="s">
        <v>186</v>
      </c>
      <c r="Z61" s="14" t="s">
        <v>181</v>
      </c>
      <c r="AJ61" s="4" t="s">
        <v>85</v>
      </c>
      <c r="AK61" s="4" t="s">
        <v>86</v>
      </c>
    </row>
    <row r="62" spans="1:37">
      <c r="D62" s="60" t="s">
        <v>189</v>
      </c>
      <c r="E62" s="61">
        <f>J62</f>
        <v>0</v>
      </c>
      <c r="H62" s="61">
        <f>SUM(H55:H61)</f>
        <v>0</v>
      </c>
      <c r="I62" s="61">
        <f>SUM(I55:I61)</f>
        <v>0</v>
      </c>
      <c r="J62" s="61">
        <f>SUM(J55:J61)</f>
        <v>0</v>
      </c>
      <c r="L62" s="62">
        <f>SUM(L55:L61)</f>
        <v>9.3384400000000003</v>
      </c>
      <c r="N62" s="63">
        <f>SUM(N55:N61)</f>
        <v>0</v>
      </c>
      <c r="W62" s="16">
        <f>SUM(W55:W61)</f>
        <v>0</v>
      </c>
    </row>
    <row r="64" spans="1:37">
      <c r="B64" s="14" t="s">
        <v>190</v>
      </c>
    </row>
    <row r="65" spans="1:37" ht="21">
      <c r="A65" s="12">
        <v>25</v>
      </c>
      <c r="B65" s="13" t="s">
        <v>165</v>
      </c>
      <c r="C65" s="14" t="s">
        <v>191</v>
      </c>
      <c r="D65" s="15" t="s">
        <v>192</v>
      </c>
      <c r="E65" s="16">
        <v>12.4</v>
      </c>
      <c r="F65" s="17" t="s">
        <v>193</v>
      </c>
      <c r="H65" s="18">
        <f>ROUND(E65*G65,2)</f>
        <v>0</v>
      </c>
      <c r="J65" s="18">
        <f>ROUND(E65*G65,2)</f>
        <v>0</v>
      </c>
      <c r="L65" s="19">
        <f>E65*K65</f>
        <v>0</v>
      </c>
      <c r="N65" s="16">
        <f>E65*M65</f>
        <v>0</v>
      </c>
      <c r="P65" s="17" t="s">
        <v>82</v>
      </c>
      <c r="V65" s="20" t="s">
        <v>63</v>
      </c>
      <c r="X65" s="52" t="s">
        <v>194</v>
      </c>
      <c r="Y65" s="52" t="s">
        <v>191</v>
      </c>
      <c r="Z65" s="14" t="s">
        <v>169</v>
      </c>
      <c r="AJ65" s="4" t="s">
        <v>85</v>
      </c>
      <c r="AK65" s="4" t="s">
        <v>86</v>
      </c>
    </row>
    <row r="66" spans="1:37">
      <c r="D66" s="53" t="s">
        <v>195</v>
      </c>
      <c r="E66" s="54"/>
      <c r="F66" s="55"/>
      <c r="G66" s="56"/>
      <c r="H66" s="56"/>
      <c r="I66" s="56"/>
      <c r="J66" s="56"/>
      <c r="K66" s="57"/>
      <c r="L66" s="57"/>
      <c r="M66" s="54"/>
      <c r="N66" s="54"/>
      <c r="O66" s="55"/>
      <c r="P66" s="55"/>
      <c r="Q66" s="54"/>
      <c r="R66" s="54"/>
      <c r="S66" s="54"/>
      <c r="T66" s="58"/>
      <c r="U66" s="58"/>
      <c r="V66" s="58" t="s">
        <v>0</v>
      </c>
      <c r="W66" s="54"/>
      <c r="X66" s="59"/>
    </row>
    <row r="67" spans="1:37">
      <c r="A67" s="12">
        <v>26</v>
      </c>
      <c r="B67" s="13" t="s">
        <v>147</v>
      </c>
      <c r="C67" s="14" t="s">
        <v>196</v>
      </c>
      <c r="D67" s="15" t="s">
        <v>197</v>
      </c>
      <c r="E67" s="16">
        <v>2.17</v>
      </c>
      <c r="F67" s="17" t="s">
        <v>198</v>
      </c>
      <c r="I67" s="18">
        <f>ROUND(E67*G67,2)</f>
        <v>0</v>
      </c>
      <c r="J67" s="18">
        <f>ROUND(E67*G67,2)</f>
        <v>0</v>
      </c>
      <c r="K67" s="19">
        <v>1.8100000000000002E-2</v>
      </c>
      <c r="L67" s="19">
        <f>E67*K67</f>
        <v>3.9276999999999999E-2</v>
      </c>
      <c r="N67" s="16">
        <f>E67*M67</f>
        <v>0</v>
      </c>
      <c r="P67" s="17" t="s">
        <v>82</v>
      </c>
      <c r="V67" s="20" t="s">
        <v>62</v>
      </c>
      <c r="X67" s="52" t="s">
        <v>196</v>
      </c>
      <c r="Y67" s="52" t="s">
        <v>196</v>
      </c>
      <c r="Z67" s="14" t="s">
        <v>199</v>
      </c>
      <c r="AA67" s="14" t="s">
        <v>200</v>
      </c>
      <c r="AJ67" s="4" t="s">
        <v>151</v>
      </c>
      <c r="AK67" s="4" t="s">
        <v>86</v>
      </c>
    </row>
    <row r="68" spans="1:37">
      <c r="D68" s="53" t="s">
        <v>201</v>
      </c>
      <c r="E68" s="54"/>
      <c r="F68" s="55"/>
      <c r="G68" s="56"/>
      <c r="H68" s="56"/>
      <c r="I68" s="56"/>
      <c r="J68" s="56"/>
      <c r="K68" s="57"/>
      <c r="L68" s="57"/>
      <c r="M68" s="54"/>
      <c r="N68" s="54"/>
      <c r="O68" s="55"/>
      <c r="P68" s="55"/>
      <c r="Q68" s="54"/>
      <c r="R68" s="54"/>
      <c r="S68" s="54"/>
      <c r="T68" s="58"/>
      <c r="U68" s="58"/>
      <c r="V68" s="58" t="s">
        <v>0</v>
      </c>
      <c r="W68" s="54"/>
      <c r="X68" s="59"/>
    </row>
    <row r="69" spans="1:37" ht="21">
      <c r="A69" s="12">
        <v>27</v>
      </c>
      <c r="B69" s="13" t="s">
        <v>165</v>
      </c>
      <c r="C69" s="14" t="s">
        <v>202</v>
      </c>
      <c r="D69" s="15" t="s">
        <v>203</v>
      </c>
      <c r="E69" s="16">
        <v>185.06</v>
      </c>
      <c r="F69" s="17" t="s">
        <v>193</v>
      </c>
      <c r="H69" s="18">
        <f>ROUND(E69*G69,2)</f>
        <v>0</v>
      </c>
      <c r="J69" s="18">
        <f>ROUND(E69*G69,2)</f>
        <v>0</v>
      </c>
      <c r="K69" s="19">
        <v>1.0000000000000001E-5</v>
      </c>
      <c r="L69" s="19">
        <f>E69*K69</f>
        <v>1.8506000000000002E-3</v>
      </c>
      <c r="N69" s="16">
        <f>E69*M69</f>
        <v>0</v>
      </c>
      <c r="P69" s="17" t="s">
        <v>82</v>
      </c>
      <c r="V69" s="20" t="s">
        <v>63</v>
      </c>
      <c r="X69" s="52" t="s">
        <v>204</v>
      </c>
      <c r="Y69" s="52" t="s">
        <v>202</v>
      </c>
      <c r="Z69" s="14" t="s">
        <v>169</v>
      </c>
      <c r="AJ69" s="4" t="s">
        <v>85</v>
      </c>
      <c r="AK69" s="4" t="s">
        <v>86</v>
      </c>
    </row>
    <row r="70" spans="1:37">
      <c r="D70" s="53" t="s">
        <v>205</v>
      </c>
      <c r="E70" s="54"/>
      <c r="F70" s="55"/>
      <c r="G70" s="56"/>
      <c r="H70" s="56"/>
      <c r="I70" s="56"/>
      <c r="J70" s="56"/>
      <c r="K70" s="57"/>
      <c r="L70" s="57"/>
      <c r="M70" s="54"/>
      <c r="N70" s="54"/>
      <c r="O70" s="55"/>
      <c r="P70" s="55"/>
      <c r="Q70" s="54"/>
      <c r="R70" s="54"/>
      <c r="S70" s="54"/>
      <c r="T70" s="58"/>
      <c r="U70" s="58"/>
      <c r="V70" s="58" t="s">
        <v>0</v>
      </c>
      <c r="W70" s="54"/>
      <c r="X70" s="59"/>
    </row>
    <row r="71" spans="1:37">
      <c r="A71" s="12">
        <v>28</v>
      </c>
      <c r="B71" s="13" t="s">
        <v>147</v>
      </c>
      <c r="C71" s="14" t="s">
        <v>206</v>
      </c>
      <c r="D71" s="15" t="s">
        <v>207</v>
      </c>
      <c r="E71" s="16">
        <v>32.386000000000003</v>
      </c>
      <c r="F71" s="17" t="s">
        <v>198</v>
      </c>
      <c r="I71" s="18">
        <f>ROUND(E71*G71,2)</f>
        <v>0</v>
      </c>
      <c r="J71" s="18">
        <f>ROUND(E71*G71,2)</f>
        <v>0</v>
      </c>
      <c r="K71" s="19">
        <v>7.1300000000000002E-2</v>
      </c>
      <c r="L71" s="19">
        <f>E71*K71</f>
        <v>2.3091218000000002</v>
      </c>
      <c r="N71" s="16">
        <f>E71*M71</f>
        <v>0</v>
      </c>
      <c r="P71" s="17" t="s">
        <v>82</v>
      </c>
      <c r="V71" s="20" t="s">
        <v>62</v>
      </c>
      <c r="X71" s="52" t="s">
        <v>206</v>
      </c>
      <c r="Y71" s="52" t="s">
        <v>206</v>
      </c>
      <c r="Z71" s="14" t="s">
        <v>199</v>
      </c>
      <c r="AA71" s="14" t="s">
        <v>208</v>
      </c>
      <c r="AJ71" s="4" t="s">
        <v>151</v>
      </c>
      <c r="AK71" s="4" t="s">
        <v>86</v>
      </c>
    </row>
    <row r="72" spans="1:37">
      <c r="D72" s="53" t="s">
        <v>209</v>
      </c>
      <c r="E72" s="54"/>
      <c r="F72" s="55"/>
      <c r="G72" s="56"/>
      <c r="H72" s="56"/>
      <c r="I72" s="56"/>
      <c r="J72" s="56"/>
      <c r="K72" s="57"/>
      <c r="L72" s="57"/>
      <c r="M72" s="54"/>
      <c r="N72" s="54"/>
      <c r="O72" s="55"/>
      <c r="P72" s="55"/>
      <c r="Q72" s="54"/>
      <c r="R72" s="54"/>
      <c r="S72" s="54"/>
      <c r="T72" s="58"/>
      <c r="U72" s="58"/>
      <c r="V72" s="58" t="s">
        <v>0</v>
      </c>
      <c r="W72" s="54"/>
      <c r="X72" s="59"/>
    </row>
    <row r="73" spans="1:37" ht="31.5">
      <c r="A73" s="12">
        <v>29</v>
      </c>
      <c r="B73" s="13" t="s">
        <v>165</v>
      </c>
      <c r="C73" s="14" t="s">
        <v>210</v>
      </c>
      <c r="D73" s="15" t="s">
        <v>211</v>
      </c>
      <c r="E73" s="16">
        <v>1</v>
      </c>
      <c r="F73" s="17" t="s">
        <v>212</v>
      </c>
      <c r="H73" s="18">
        <f>ROUND(E73*G73,2)</f>
        <v>0</v>
      </c>
      <c r="J73" s="18">
        <f t="shared" ref="J73:J86" si="0">ROUND(E73*G73,2)</f>
        <v>0</v>
      </c>
      <c r="K73" s="19">
        <v>1.8000000000000001E-4</v>
      </c>
      <c r="L73" s="19">
        <f t="shared" ref="L73:L86" si="1">E73*K73</f>
        <v>1.8000000000000001E-4</v>
      </c>
      <c r="N73" s="16">
        <f t="shared" ref="N73:N86" si="2">E73*M73</f>
        <v>0</v>
      </c>
      <c r="P73" s="17" t="s">
        <v>82</v>
      </c>
      <c r="V73" s="20" t="s">
        <v>63</v>
      </c>
      <c r="X73" s="52" t="s">
        <v>213</v>
      </c>
      <c r="Y73" s="52" t="s">
        <v>210</v>
      </c>
      <c r="Z73" s="14" t="s">
        <v>169</v>
      </c>
      <c r="AJ73" s="4" t="s">
        <v>85</v>
      </c>
      <c r="AK73" s="4" t="s">
        <v>86</v>
      </c>
    </row>
    <row r="74" spans="1:37">
      <c r="A74" s="12">
        <v>30</v>
      </c>
      <c r="B74" s="13" t="s">
        <v>165</v>
      </c>
      <c r="C74" s="14" t="s">
        <v>214</v>
      </c>
      <c r="D74" s="15" t="s">
        <v>215</v>
      </c>
      <c r="E74" s="16">
        <v>8</v>
      </c>
      <c r="F74" s="17" t="s">
        <v>198</v>
      </c>
      <c r="H74" s="18">
        <f>ROUND(E74*G74,2)</f>
        <v>0</v>
      </c>
      <c r="J74" s="18">
        <f t="shared" si="0"/>
        <v>0</v>
      </c>
      <c r="L74" s="19">
        <f t="shared" si="1"/>
        <v>0</v>
      </c>
      <c r="N74" s="16">
        <f t="shared" si="2"/>
        <v>0</v>
      </c>
      <c r="P74" s="17" t="s">
        <v>82</v>
      </c>
      <c r="V74" s="20" t="s">
        <v>63</v>
      </c>
      <c r="X74" s="52" t="s">
        <v>216</v>
      </c>
      <c r="Y74" s="52" t="s">
        <v>214</v>
      </c>
      <c r="Z74" s="14" t="s">
        <v>217</v>
      </c>
      <c r="AJ74" s="4" t="s">
        <v>85</v>
      </c>
      <c r="AK74" s="4" t="s">
        <v>86</v>
      </c>
    </row>
    <row r="75" spans="1:37">
      <c r="A75" s="12">
        <v>31</v>
      </c>
      <c r="B75" s="13" t="s">
        <v>147</v>
      </c>
      <c r="C75" s="14" t="s">
        <v>218</v>
      </c>
      <c r="D75" s="15" t="s">
        <v>219</v>
      </c>
      <c r="E75" s="16">
        <v>8</v>
      </c>
      <c r="F75" s="17" t="s">
        <v>198</v>
      </c>
      <c r="I75" s="18">
        <f>ROUND(E75*G75,2)</f>
        <v>0</v>
      </c>
      <c r="J75" s="18">
        <f t="shared" si="0"/>
        <v>0</v>
      </c>
      <c r="L75" s="19">
        <f t="shared" si="1"/>
        <v>0</v>
      </c>
      <c r="N75" s="16">
        <f t="shared" si="2"/>
        <v>0</v>
      </c>
      <c r="P75" s="17" t="s">
        <v>82</v>
      </c>
      <c r="V75" s="20" t="s">
        <v>62</v>
      </c>
      <c r="X75" s="52" t="s">
        <v>218</v>
      </c>
      <c r="Y75" s="52" t="s">
        <v>218</v>
      </c>
      <c r="Z75" s="14" t="s">
        <v>199</v>
      </c>
      <c r="AA75" s="14" t="s">
        <v>82</v>
      </c>
      <c r="AJ75" s="4" t="s">
        <v>151</v>
      </c>
      <c r="AK75" s="4" t="s">
        <v>86</v>
      </c>
    </row>
    <row r="76" spans="1:37">
      <c r="A76" s="12">
        <v>32</v>
      </c>
      <c r="B76" s="13" t="s">
        <v>165</v>
      </c>
      <c r="C76" s="14" t="s">
        <v>220</v>
      </c>
      <c r="D76" s="15" t="s">
        <v>221</v>
      </c>
      <c r="E76" s="16">
        <v>1</v>
      </c>
      <c r="F76" s="17" t="s">
        <v>198</v>
      </c>
      <c r="H76" s="18">
        <f>ROUND(E76*G76,2)</f>
        <v>0</v>
      </c>
      <c r="J76" s="18">
        <f t="shared" si="0"/>
        <v>0</v>
      </c>
      <c r="L76" s="19">
        <f t="shared" si="1"/>
        <v>0</v>
      </c>
      <c r="N76" s="16">
        <f t="shared" si="2"/>
        <v>0</v>
      </c>
      <c r="P76" s="17" t="s">
        <v>82</v>
      </c>
      <c r="V76" s="20" t="s">
        <v>63</v>
      </c>
      <c r="X76" s="52" t="s">
        <v>222</v>
      </c>
      <c r="Y76" s="52" t="s">
        <v>220</v>
      </c>
      <c r="Z76" s="14" t="s">
        <v>217</v>
      </c>
      <c r="AJ76" s="4" t="s">
        <v>85</v>
      </c>
      <c r="AK76" s="4" t="s">
        <v>86</v>
      </c>
    </row>
    <row r="77" spans="1:37">
      <c r="A77" s="12">
        <v>33</v>
      </c>
      <c r="B77" s="13" t="s">
        <v>147</v>
      </c>
      <c r="C77" s="14" t="s">
        <v>223</v>
      </c>
      <c r="D77" s="15" t="s">
        <v>224</v>
      </c>
      <c r="E77" s="16">
        <v>1</v>
      </c>
      <c r="F77" s="17" t="s">
        <v>198</v>
      </c>
      <c r="I77" s="18">
        <f>ROUND(E77*G77,2)</f>
        <v>0</v>
      </c>
      <c r="J77" s="18">
        <f t="shared" si="0"/>
        <v>0</v>
      </c>
      <c r="L77" s="19">
        <f t="shared" si="1"/>
        <v>0</v>
      </c>
      <c r="N77" s="16">
        <f t="shared" si="2"/>
        <v>0</v>
      </c>
      <c r="P77" s="17" t="s">
        <v>82</v>
      </c>
      <c r="V77" s="20" t="s">
        <v>62</v>
      </c>
      <c r="X77" s="52" t="s">
        <v>223</v>
      </c>
      <c r="Y77" s="52" t="s">
        <v>223</v>
      </c>
      <c r="Z77" s="14" t="s">
        <v>199</v>
      </c>
      <c r="AA77" s="14" t="s">
        <v>82</v>
      </c>
      <c r="AJ77" s="4" t="s">
        <v>151</v>
      </c>
      <c r="AK77" s="4" t="s">
        <v>86</v>
      </c>
    </row>
    <row r="78" spans="1:37" ht="21">
      <c r="A78" s="12">
        <v>34</v>
      </c>
      <c r="B78" s="13" t="s">
        <v>165</v>
      </c>
      <c r="C78" s="14" t="s">
        <v>225</v>
      </c>
      <c r="D78" s="15" t="s">
        <v>226</v>
      </c>
      <c r="E78" s="16">
        <v>5</v>
      </c>
      <c r="F78" s="17" t="s">
        <v>198</v>
      </c>
      <c r="H78" s="18">
        <f>ROUND(E78*G78,2)</f>
        <v>0</v>
      </c>
      <c r="J78" s="18">
        <f t="shared" si="0"/>
        <v>0</v>
      </c>
      <c r="K78" s="19">
        <v>2.08507</v>
      </c>
      <c r="L78" s="19">
        <f t="shared" si="1"/>
        <v>10.42535</v>
      </c>
      <c r="N78" s="16">
        <f t="shared" si="2"/>
        <v>0</v>
      </c>
      <c r="P78" s="17" t="s">
        <v>82</v>
      </c>
      <c r="V78" s="20" t="s">
        <v>63</v>
      </c>
      <c r="X78" s="52" t="s">
        <v>227</v>
      </c>
      <c r="Y78" s="52" t="s">
        <v>225</v>
      </c>
      <c r="Z78" s="14" t="s">
        <v>169</v>
      </c>
      <c r="AJ78" s="4" t="s">
        <v>85</v>
      </c>
      <c r="AK78" s="4" t="s">
        <v>86</v>
      </c>
    </row>
    <row r="79" spans="1:37" ht="21">
      <c r="A79" s="12">
        <v>35</v>
      </c>
      <c r="B79" s="13" t="s">
        <v>147</v>
      </c>
      <c r="C79" s="14" t="s">
        <v>228</v>
      </c>
      <c r="D79" s="15" t="s">
        <v>229</v>
      </c>
      <c r="E79" s="16">
        <v>5</v>
      </c>
      <c r="F79" s="17" t="s">
        <v>198</v>
      </c>
      <c r="I79" s="18">
        <f>ROUND(E79*G79,2)</f>
        <v>0</v>
      </c>
      <c r="J79" s="18">
        <f t="shared" si="0"/>
        <v>0</v>
      </c>
      <c r="L79" s="19">
        <f t="shared" si="1"/>
        <v>0</v>
      </c>
      <c r="N79" s="16">
        <f t="shared" si="2"/>
        <v>0</v>
      </c>
      <c r="P79" s="17" t="s">
        <v>82</v>
      </c>
      <c r="V79" s="20" t="s">
        <v>62</v>
      </c>
      <c r="X79" s="52" t="s">
        <v>228</v>
      </c>
      <c r="Y79" s="52" t="s">
        <v>228</v>
      </c>
      <c r="Z79" s="14" t="s">
        <v>230</v>
      </c>
      <c r="AA79" s="14" t="s">
        <v>82</v>
      </c>
      <c r="AJ79" s="4" t="s">
        <v>151</v>
      </c>
      <c r="AK79" s="4" t="s">
        <v>86</v>
      </c>
    </row>
    <row r="80" spans="1:37">
      <c r="A80" s="12">
        <v>36</v>
      </c>
      <c r="B80" s="13" t="s">
        <v>165</v>
      </c>
      <c r="C80" s="14" t="s">
        <v>231</v>
      </c>
      <c r="D80" s="15" t="s">
        <v>232</v>
      </c>
      <c r="E80" s="16">
        <v>8</v>
      </c>
      <c r="F80" s="17" t="s">
        <v>198</v>
      </c>
      <c r="H80" s="18">
        <f>ROUND(E80*G80,2)</f>
        <v>0</v>
      </c>
      <c r="J80" s="18">
        <f t="shared" si="0"/>
        <v>0</v>
      </c>
      <c r="K80" s="19">
        <v>0.14494000000000001</v>
      </c>
      <c r="L80" s="19">
        <f t="shared" si="1"/>
        <v>1.1595200000000001</v>
      </c>
      <c r="N80" s="16">
        <f t="shared" si="2"/>
        <v>0</v>
      </c>
      <c r="P80" s="17" t="s">
        <v>82</v>
      </c>
      <c r="V80" s="20" t="s">
        <v>63</v>
      </c>
      <c r="X80" s="52" t="s">
        <v>233</v>
      </c>
      <c r="Y80" s="52" t="s">
        <v>231</v>
      </c>
      <c r="Z80" s="14" t="s">
        <v>169</v>
      </c>
      <c r="AJ80" s="4" t="s">
        <v>85</v>
      </c>
      <c r="AK80" s="4" t="s">
        <v>86</v>
      </c>
    </row>
    <row r="81" spans="1:37" ht="21">
      <c r="A81" s="12">
        <v>37</v>
      </c>
      <c r="B81" s="13" t="s">
        <v>147</v>
      </c>
      <c r="C81" s="14" t="s">
        <v>234</v>
      </c>
      <c r="D81" s="15" t="s">
        <v>235</v>
      </c>
      <c r="E81" s="16">
        <v>8</v>
      </c>
      <c r="F81" s="17" t="s">
        <v>198</v>
      </c>
      <c r="I81" s="18">
        <f>ROUND(E81*G81,2)</f>
        <v>0</v>
      </c>
      <c r="J81" s="18">
        <f t="shared" si="0"/>
        <v>0</v>
      </c>
      <c r="K81" s="19">
        <v>0.17499999999999999</v>
      </c>
      <c r="L81" s="19">
        <f t="shared" si="1"/>
        <v>1.4</v>
      </c>
      <c r="N81" s="16">
        <f t="shared" si="2"/>
        <v>0</v>
      </c>
      <c r="P81" s="17" t="s">
        <v>82</v>
      </c>
      <c r="V81" s="20" t="s">
        <v>62</v>
      </c>
      <c r="X81" s="52" t="s">
        <v>236</v>
      </c>
      <c r="Y81" s="52" t="s">
        <v>234</v>
      </c>
      <c r="Z81" s="14" t="s">
        <v>237</v>
      </c>
      <c r="AA81" s="14" t="s">
        <v>82</v>
      </c>
      <c r="AJ81" s="4" t="s">
        <v>151</v>
      </c>
      <c r="AK81" s="4" t="s">
        <v>86</v>
      </c>
    </row>
    <row r="82" spans="1:37">
      <c r="A82" s="12">
        <v>38</v>
      </c>
      <c r="B82" s="13" t="s">
        <v>165</v>
      </c>
      <c r="C82" s="14" t="s">
        <v>238</v>
      </c>
      <c r="D82" s="15" t="s">
        <v>239</v>
      </c>
      <c r="E82" s="16">
        <v>1</v>
      </c>
      <c r="F82" s="17" t="s">
        <v>198</v>
      </c>
      <c r="H82" s="18">
        <f>ROUND(E82*G82,2)</f>
        <v>0</v>
      </c>
      <c r="J82" s="18">
        <f t="shared" si="0"/>
        <v>0</v>
      </c>
      <c r="L82" s="19">
        <f t="shared" si="1"/>
        <v>0</v>
      </c>
      <c r="N82" s="16">
        <f t="shared" si="2"/>
        <v>0</v>
      </c>
      <c r="P82" s="17" t="s">
        <v>82</v>
      </c>
      <c r="V82" s="20" t="s">
        <v>63</v>
      </c>
      <c r="X82" s="52" t="s">
        <v>240</v>
      </c>
      <c r="Y82" s="52" t="s">
        <v>238</v>
      </c>
      <c r="Z82" s="14" t="s">
        <v>217</v>
      </c>
      <c r="AJ82" s="4" t="s">
        <v>85</v>
      </c>
      <c r="AK82" s="4" t="s">
        <v>86</v>
      </c>
    </row>
    <row r="83" spans="1:37">
      <c r="A83" s="12">
        <v>39</v>
      </c>
      <c r="B83" s="13" t="s">
        <v>165</v>
      </c>
      <c r="C83" s="14" t="s">
        <v>241</v>
      </c>
      <c r="D83" s="15" t="s">
        <v>242</v>
      </c>
      <c r="E83" s="16">
        <v>5</v>
      </c>
      <c r="F83" s="17" t="s">
        <v>198</v>
      </c>
      <c r="H83" s="18">
        <f>ROUND(E83*G83,2)</f>
        <v>0</v>
      </c>
      <c r="J83" s="18">
        <f t="shared" si="0"/>
        <v>0</v>
      </c>
      <c r="K83" s="19">
        <v>7.0200000000000002E-3</v>
      </c>
      <c r="L83" s="19">
        <f t="shared" si="1"/>
        <v>3.5099999999999999E-2</v>
      </c>
      <c r="N83" s="16">
        <f t="shared" si="2"/>
        <v>0</v>
      </c>
      <c r="P83" s="17" t="s">
        <v>82</v>
      </c>
      <c r="V83" s="20" t="s">
        <v>63</v>
      </c>
      <c r="X83" s="52" t="s">
        <v>243</v>
      </c>
      <c r="Y83" s="52" t="s">
        <v>241</v>
      </c>
      <c r="Z83" s="14" t="s">
        <v>169</v>
      </c>
      <c r="AJ83" s="4" t="s">
        <v>85</v>
      </c>
      <c r="AK83" s="4" t="s">
        <v>86</v>
      </c>
    </row>
    <row r="84" spans="1:37">
      <c r="A84" s="12">
        <v>40</v>
      </c>
      <c r="B84" s="13" t="s">
        <v>147</v>
      </c>
      <c r="C84" s="14" t="s">
        <v>244</v>
      </c>
      <c r="D84" s="15" t="s">
        <v>245</v>
      </c>
      <c r="E84" s="16">
        <v>5</v>
      </c>
      <c r="F84" s="17" t="s">
        <v>198</v>
      </c>
      <c r="I84" s="18">
        <f>ROUND(E84*G84,2)</f>
        <v>0</v>
      </c>
      <c r="J84" s="18">
        <f t="shared" si="0"/>
        <v>0</v>
      </c>
      <c r="L84" s="19">
        <f t="shared" si="1"/>
        <v>0</v>
      </c>
      <c r="N84" s="16">
        <f t="shared" si="2"/>
        <v>0</v>
      </c>
      <c r="P84" s="17" t="s">
        <v>82</v>
      </c>
      <c r="V84" s="20" t="s">
        <v>62</v>
      </c>
      <c r="X84" s="52" t="s">
        <v>246</v>
      </c>
      <c r="Y84" s="52" t="s">
        <v>244</v>
      </c>
      <c r="Z84" s="14" t="s">
        <v>199</v>
      </c>
      <c r="AA84" s="14" t="s">
        <v>247</v>
      </c>
      <c r="AJ84" s="4" t="s">
        <v>151</v>
      </c>
      <c r="AK84" s="4" t="s">
        <v>86</v>
      </c>
    </row>
    <row r="85" spans="1:37">
      <c r="A85" s="12">
        <v>41</v>
      </c>
      <c r="B85" s="13" t="s">
        <v>165</v>
      </c>
      <c r="C85" s="14" t="s">
        <v>248</v>
      </c>
      <c r="D85" s="15" t="s">
        <v>249</v>
      </c>
      <c r="E85" s="16">
        <v>8</v>
      </c>
      <c r="F85" s="17" t="s">
        <v>198</v>
      </c>
      <c r="H85" s="18">
        <f>ROUND(E85*G85,2)</f>
        <v>0</v>
      </c>
      <c r="J85" s="18">
        <f t="shared" si="0"/>
        <v>0</v>
      </c>
      <c r="K85" s="19">
        <v>9.3600000000000003E-3</v>
      </c>
      <c r="L85" s="19">
        <f t="shared" si="1"/>
        <v>7.4880000000000002E-2</v>
      </c>
      <c r="N85" s="16">
        <f t="shared" si="2"/>
        <v>0</v>
      </c>
      <c r="P85" s="17" t="s">
        <v>82</v>
      </c>
      <c r="V85" s="20" t="s">
        <v>63</v>
      </c>
      <c r="X85" s="52" t="s">
        <v>250</v>
      </c>
      <c r="Y85" s="52" t="s">
        <v>248</v>
      </c>
      <c r="Z85" s="14" t="s">
        <v>169</v>
      </c>
      <c r="AJ85" s="4" t="s">
        <v>85</v>
      </c>
      <c r="AK85" s="4" t="s">
        <v>86</v>
      </c>
    </row>
    <row r="86" spans="1:37">
      <c r="A86" s="12">
        <v>42</v>
      </c>
      <c r="B86" s="13" t="s">
        <v>147</v>
      </c>
      <c r="C86" s="14" t="s">
        <v>251</v>
      </c>
      <c r="D86" s="15" t="s">
        <v>252</v>
      </c>
      <c r="E86" s="16">
        <v>8</v>
      </c>
      <c r="F86" s="17" t="s">
        <v>198</v>
      </c>
      <c r="I86" s="18">
        <f>ROUND(E86*G86,2)</f>
        <v>0</v>
      </c>
      <c r="J86" s="18">
        <f t="shared" si="0"/>
        <v>0</v>
      </c>
      <c r="L86" s="19">
        <f t="shared" si="1"/>
        <v>0</v>
      </c>
      <c r="N86" s="16">
        <f t="shared" si="2"/>
        <v>0</v>
      </c>
      <c r="P86" s="17" t="s">
        <v>82</v>
      </c>
      <c r="V86" s="20" t="s">
        <v>62</v>
      </c>
      <c r="X86" s="52" t="s">
        <v>253</v>
      </c>
      <c r="Y86" s="52" t="s">
        <v>251</v>
      </c>
      <c r="Z86" s="14" t="s">
        <v>199</v>
      </c>
      <c r="AA86" s="14" t="s">
        <v>254</v>
      </c>
      <c r="AJ86" s="4" t="s">
        <v>151</v>
      </c>
      <c r="AK86" s="4" t="s">
        <v>86</v>
      </c>
    </row>
    <row r="87" spans="1:37">
      <c r="D87" s="60" t="s">
        <v>255</v>
      </c>
      <c r="E87" s="61">
        <f>J87</f>
        <v>0</v>
      </c>
      <c r="H87" s="61">
        <f>SUM(H64:H86)</f>
        <v>0</v>
      </c>
      <c r="I87" s="61">
        <f>SUM(I64:I86)</f>
        <v>0</v>
      </c>
      <c r="J87" s="61">
        <f>SUM(J64:J86)</f>
        <v>0</v>
      </c>
      <c r="L87" s="62">
        <f>SUM(L64:L86)</f>
        <v>15.4452794</v>
      </c>
      <c r="N87" s="63">
        <f>SUM(N64:N86)</f>
        <v>0</v>
      </c>
      <c r="W87" s="16">
        <f>SUM(W64:W86)</f>
        <v>0</v>
      </c>
    </row>
    <row r="89" spans="1:37">
      <c r="B89" s="14" t="s">
        <v>256</v>
      </c>
    </row>
    <row r="90" spans="1:37">
      <c r="A90" s="12">
        <v>43</v>
      </c>
      <c r="B90" s="13" t="s">
        <v>78</v>
      </c>
      <c r="C90" s="14" t="s">
        <v>257</v>
      </c>
      <c r="D90" s="15" t="s">
        <v>258</v>
      </c>
      <c r="E90" s="16">
        <v>24.8</v>
      </c>
      <c r="F90" s="17" t="s">
        <v>193</v>
      </c>
      <c r="H90" s="18">
        <f>ROUND(E90*G90,2)</f>
        <v>0</v>
      </c>
      <c r="J90" s="18">
        <f>ROUND(E90*G90,2)</f>
        <v>0</v>
      </c>
      <c r="K90" s="19">
        <v>3.0000000000000001E-5</v>
      </c>
      <c r="L90" s="19">
        <f>E90*K90</f>
        <v>7.4400000000000009E-4</v>
      </c>
      <c r="N90" s="16">
        <f>E90*M90</f>
        <v>0</v>
      </c>
      <c r="P90" s="17" t="s">
        <v>82</v>
      </c>
      <c r="V90" s="20" t="s">
        <v>63</v>
      </c>
      <c r="X90" s="52" t="s">
        <v>259</v>
      </c>
      <c r="Y90" s="52" t="s">
        <v>257</v>
      </c>
      <c r="Z90" s="14" t="s">
        <v>181</v>
      </c>
      <c r="AJ90" s="4" t="s">
        <v>85</v>
      </c>
      <c r="AK90" s="4" t="s">
        <v>86</v>
      </c>
    </row>
    <row r="91" spans="1:37">
      <c r="A91" s="12">
        <v>44</v>
      </c>
      <c r="B91" s="13" t="s">
        <v>78</v>
      </c>
      <c r="C91" s="14" t="s">
        <v>260</v>
      </c>
      <c r="D91" s="15" t="s">
        <v>261</v>
      </c>
      <c r="E91" s="16">
        <v>24.8</v>
      </c>
      <c r="F91" s="17" t="s">
        <v>193</v>
      </c>
      <c r="H91" s="18">
        <f>ROUND(E91*G91,2)</f>
        <v>0</v>
      </c>
      <c r="J91" s="18">
        <f>ROUND(E91*G91,2)</f>
        <v>0</v>
      </c>
      <c r="K91" s="19">
        <v>9.0000000000000006E-5</v>
      </c>
      <c r="L91" s="19">
        <f>E91*K91</f>
        <v>2.232E-3</v>
      </c>
      <c r="N91" s="16">
        <f>E91*M91</f>
        <v>0</v>
      </c>
      <c r="P91" s="17" t="s">
        <v>82</v>
      </c>
      <c r="V91" s="20" t="s">
        <v>63</v>
      </c>
      <c r="X91" s="52" t="s">
        <v>262</v>
      </c>
      <c r="Y91" s="52" t="s">
        <v>260</v>
      </c>
      <c r="Z91" s="14" t="s">
        <v>181</v>
      </c>
      <c r="AJ91" s="4" t="s">
        <v>85</v>
      </c>
      <c r="AK91" s="4" t="s">
        <v>86</v>
      </c>
    </row>
    <row r="92" spans="1:37">
      <c r="D92" s="53" t="s">
        <v>263</v>
      </c>
      <c r="E92" s="54"/>
      <c r="F92" s="55"/>
      <c r="G92" s="56"/>
      <c r="H92" s="56"/>
      <c r="I92" s="56"/>
      <c r="J92" s="56"/>
      <c r="K92" s="57"/>
      <c r="L92" s="57"/>
      <c r="M92" s="54"/>
      <c r="N92" s="54"/>
      <c r="O92" s="55"/>
      <c r="P92" s="55"/>
      <c r="Q92" s="54"/>
      <c r="R92" s="54"/>
      <c r="S92" s="54"/>
      <c r="T92" s="58"/>
      <c r="U92" s="58"/>
      <c r="V92" s="58" t="s">
        <v>0</v>
      </c>
      <c r="W92" s="54"/>
      <c r="X92" s="59"/>
    </row>
    <row r="93" spans="1:37">
      <c r="A93" s="12">
        <v>45</v>
      </c>
      <c r="B93" s="13" t="s">
        <v>78</v>
      </c>
      <c r="C93" s="14" t="s">
        <v>264</v>
      </c>
      <c r="D93" s="15" t="s">
        <v>265</v>
      </c>
      <c r="E93" s="16">
        <v>8.4440000000000008</v>
      </c>
      <c r="F93" s="17" t="s">
        <v>159</v>
      </c>
      <c r="H93" s="18">
        <f>ROUND(E93*G93,2)</f>
        <v>0</v>
      </c>
      <c r="J93" s="18">
        <f>ROUND(E93*G93,2)</f>
        <v>0</v>
      </c>
      <c r="L93" s="19">
        <f>E93*K93</f>
        <v>0</v>
      </c>
      <c r="N93" s="16">
        <f>E93*M93</f>
        <v>0</v>
      </c>
      <c r="P93" s="17" t="s">
        <v>82</v>
      </c>
      <c r="V93" s="20" t="s">
        <v>63</v>
      </c>
      <c r="X93" s="52" t="s">
        <v>266</v>
      </c>
      <c r="Y93" s="52" t="s">
        <v>264</v>
      </c>
      <c r="Z93" s="14" t="s">
        <v>84</v>
      </c>
      <c r="AJ93" s="4" t="s">
        <v>85</v>
      </c>
      <c r="AK93" s="4" t="s">
        <v>86</v>
      </c>
    </row>
    <row r="94" spans="1:37">
      <c r="A94" s="12">
        <v>46</v>
      </c>
      <c r="B94" s="13" t="s">
        <v>78</v>
      </c>
      <c r="C94" s="14" t="s">
        <v>267</v>
      </c>
      <c r="D94" s="15" t="s">
        <v>268</v>
      </c>
      <c r="E94" s="16">
        <v>8.4440000000000008</v>
      </c>
      <c r="F94" s="17" t="s">
        <v>159</v>
      </c>
      <c r="H94" s="18">
        <f>ROUND(E94*G94,2)</f>
        <v>0</v>
      </c>
      <c r="J94" s="18">
        <f>ROUND(E94*G94,2)</f>
        <v>0</v>
      </c>
      <c r="L94" s="19">
        <f>E94*K94</f>
        <v>0</v>
      </c>
      <c r="N94" s="16">
        <f>E94*M94</f>
        <v>0</v>
      </c>
      <c r="P94" s="17" t="s">
        <v>82</v>
      </c>
      <c r="V94" s="20" t="s">
        <v>63</v>
      </c>
      <c r="X94" s="52" t="s">
        <v>269</v>
      </c>
      <c r="Y94" s="52" t="s">
        <v>267</v>
      </c>
      <c r="Z94" s="14" t="s">
        <v>84</v>
      </c>
      <c r="AJ94" s="4" t="s">
        <v>85</v>
      </c>
      <c r="AK94" s="4" t="s">
        <v>86</v>
      </c>
    </row>
    <row r="95" spans="1:37">
      <c r="A95" s="12">
        <v>47</v>
      </c>
      <c r="B95" s="13" t="s">
        <v>78</v>
      </c>
      <c r="C95" s="14" t="s">
        <v>270</v>
      </c>
      <c r="D95" s="15" t="s">
        <v>271</v>
      </c>
      <c r="E95" s="16">
        <v>118.21599999999999</v>
      </c>
      <c r="F95" s="17" t="s">
        <v>159</v>
      </c>
      <c r="H95" s="18">
        <f>ROUND(E95*G95,2)</f>
        <v>0</v>
      </c>
      <c r="J95" s="18">
        <f>ROUND(E95*G95,2)</f>
        <v>0</v>
      </c>
      <c r="L95" s="19">
        <f>E95*K95</f>
        <v>0</v>
      </c>
      <c r="N95" s="16">
        <f>E95*M95</f>
        <v>0</v>
      </c>
      <c r="P95" s="17" t="s">
        <v>82</v>
      </c>
      <c r="V95" s="20" t="s">
        <v>63</v>
      </c>
      <c r="X95" s="52" t="s">
        <v>272</v>
      </c>
      <c r="Y95" s="52" t="s">
        <v>270</v>
      </c>
      <c r="Z95" s="14" t="s">
        <v>84</v>
      </c>
      <c r="AJ95" s="4" t="s">
        <v>85</v>
      </c>
      <c r="AK95" s="4" t="s">
        <v>86</v>
      </c>
    </row>
    <row r="96" spans="1:37">
      <c r="D96" s="53" t="s">
        <v>273</v>
      </c>
      <c r="E96" s="54"/>
      <c r="F96" s="55"/>
      <c r="G96" s="56"/>
      <c r="H96" s="56"/>
      <c r="I96" s="56"/>
      <c r="J96" s="56"/>
      <c r="K96" s="57"/>
      <c r="L96" s="57"/>
      <c r="M96" s="54"/>
      <c r="N96" s="54"/>
      <c r="O96" s="55"/>
      <c r="P96" s="55"/>
      <c r="Q96" s="54"/>
      <c r="R96" s="54"/>
      <c r="S96" s="54"/>
      <c r="T96" s="58"/>
      <c r="U96" s="58"/>
      <c r="V96" s="58" t="s">
        <v>0</v>
      </c>
      <c r="W96" s="54"/>
      <c r="X96" s="59"/>
    </row>
    <row r="97" spans="1:1024">
      <c r="A97" s="12">
        <v>48</v>
      </c>
      <c r="B97" s="13" t="s">
        <v>78</v>
      </c>
      <c r="C97" s="14" t="s">
        <v>274</v>
      </c>
      <c r="D97" s="15" t="s">
        <v>275</v>
      </c>
      <c r="E97" s="16">
        <v>8.4440000000000008</v>
      </c>
      <c r="F97" s="17" t="s">
        <v>159</v>
      </c>
      <c r="H97" s="18">
        <f>ROUND(E97*G97,2)</f>
        <v>0</v>
      </c>
      <c r="J97" s="18">
        <f>ROUND(E97*G97,2)</f>
        <v>0</v>
      </c>
      <c r="L97" s="19">
        <f>E97*K97</f>
        <v>0</v>
      </c>
      <c r="N97" s="16">
        <f>E97*M97</f>
        <v>0</v>
      </c>
      <c r="P97" s="17" t="s">
        <v>82</v>
      </c>
      <c r="V97" s="20" t="s">
        <v>63</v>
      </c>
      <c r="X97" s="52" t="s">
        <v>276</v>
      </c>
      <c r="Y97" s="52" t="s">
        <v>274</v>
      </c>
      <c r="Z97" s="14" t="s">
        <v>84</v>
      </c>
      <c r="AJ97" s="4" t="s">
        <v>85</v>
      </c>
      <c r="AK97" s="4" t="s">
        <v>86</v>
      </c>
    </row>
    <row r="98" spans="1:1024">
      <c r="A98" s="12">
        <v>49</v>
      </c>
      <c r="B98" s="13" t="s">
        <v>277</v>
      </c>
      <c r="C98" s="14" t="s">
        <v>278</v>
      </c>
      <c r="D98" s="15" t="s">
        <v>279</v>
      </c>
      <c r="E98" s="16">
        <v>2.2440000000000002</v>
      </c>
      <c r="F98" s="17" t="s">
        <v>159</v>
      </c>
      <c r="H98" s="18">
        <f>ROUND(E98*G98,2)</f>
        <v>0</v>
      </c>
      <c r="J98" s="18">
        <f>ROUND(E98*G98,2)</f>
        <v>0</v>
      </c>
      <c r="L98" s="19">
        <f>E98*K98</f>
        <v>0</v>
      </c>
      <c r="N98" s="16">
        <f>E98*M98</f>
        <v>0</v>
      </c>
      <c r="P98" s="17" t="s">
        <v>82</v>
      </c>
      <c r="V98" s="20" t="s">
        <v>63</v>
      </c>
      <c r="X98" s="52" t="s">
        <v>280</v>
      </c>
      <c r="Y98" s="52" t="s">
        <v>278</v>
      </c>
      <c r="Z98" s="14" t="s">
        <v>84</v>
      </c>
      <c r="AJ98" s="4" t="s">
        <v>85</v>
      </c>
      <c r="AK98" s="4" t="s">
        <v>86</v>
      </c>
    </row>
    <row r="99" spans="1:1024">
      <c r="D99" s="53" t="s">
        <v>281</v>
      </c>
      <c r="E99" s="54"/>
      <c r="F99" s="55"/>
      <c r="G99" s="56"/>
      <c r="H99" s="56"/>
      <c r="I99" s="56"/>
      <c r="J99" s="56"/>
      <c r="K99" s="57"/>
      <c r="L99" s="57"/>
      <c r="M99" s="54"/>
      <c r="N99" s="54"/>
      <c r="O99" s="55"/>
      <c r="P99" s="55"/>
      <c r="Q99" s="54"/>
      <c r="R99" s="54"/>
      <c r="S99" s="54"/>
      <c r="T99" s="58"/>
      <c r="U99" s="58"/>
      <c r="V99" s="58" t="s">
        <v>0</v>
      </c>
      <c r="W99" s="54"/>
      <c r="X99" s="59"/>
    </row>
    <row r="100" spans="1:1024" ht="21">
      <c r="A100" s="12">
        <v>50</v>
      </c>
      <c r="B100" s="13" t="s">
        <v>78</v>
      </c>
      <c r="C100" s="14" t="s">
        <v>282</v>
      </c>
      <c r="D100" s="15" t="s">
        <v>283</v>
      </c>
      <c r="E100" s="16">
        <v>6.2</v>
      </c>
      <c r="F100" s="17" t="s">
        <v>159</v>
      </c>
      <c r="H100" s="18">
        <f>ROUND(E100*G100,2)</f>
        <v>0</v>
      </c>
      <c r="J100" s="18">
        <f>ROUND(E100*G100,2)</f>
        <v>0</v>
      </c>
      <c r="L100" s="19">
        <f>E100*K100</f>
        <v>0</v>
      </c>
      <c r="N100" s="16">
        <f>E100*M100</f>
        <v>0</v>
      </c>
      <c r="P100" s="17" t="s">
        <v>82</v>
      </c>
      <c r="V100" s="20" t="s">
        <v>63</v>
      </c>
      <c r="X100" s="52" t="s">
        <v>284</v>
      </c>
      <c r="Y100" s="52" t="s">
        <v>282</v>
      </c>
      <c r="Z100" s="14" t="s">
        <v>84</v>
      </c>
      <c r="AJ100" s="4" t="s">
        <v>85</v>
      </c>
      <c r="AK100" s="4" t="s">
        <v>86</v>
      </c>
    </row>
    <row r="101" spans="1:1024">
      <c r="D101" s="53" t="s">
        <v>285</v>
      </c>
      <c r="E101" s="54"/>
      <c r="F101" s="55"/>
      <c r="G101" s="56"/>
      <c r="H101" s="56"/>
      <c r="I101" s="56"/>
      <c r="J101" s="56"/>
      <c r="K101" s="57"/>
      <c r="L101" s="57"/>
      <c r="M101" s="54"/>
      <c r="N101" s="54"/>
      <c r="O101" s="55"/>
      <c r="P101" s="55"/>
      <c r="Q101" s="54"/>
      <c r="R101" s="54"/>
      <c r="S101" s="54"/>
      <c r="T101" s="58"/>
      <c r="U101" s="58"/>
      <c r="V101" s="58" t="s">
        <v>0</v>
      </c>
      <c r="W101" s="54"/>
      <c r="X101" s="59"/>
    </row>
    <row r="102" spans="1:1024">
      <c r="A102" s="12">
        <v>51</v>
      </c>
      <c r="B102" s="13" t="s">
        <v>78</v>
      </c>
      <c r="C102" s="14" t="s">
        <v>286</v>
      </c>
      <c r="D102" s="15" t="s">
        <v>287</v>
      </c>
      <c r="E102" s="16">
        <v>403.45299999999997</v>
      </c>
      <c r="F102" s="17" t="s">
        <v>93</v>
      </c>
      <c r="H102" s="18">
        <f>ROUND(E102*G102,2)</f>
        <v>0</v>
      </c>
      <c r="J102" s="18">
        <f>ROUND(E102*G102,2)</f>
        <v>0</v>
      </c>
      <c r="L102" s="19">
        <f>E102*K102</f>
        <v>0</v>
      </c>
      <c r="N102" s="16">
        <f>E102*M102</f>
        <v>0</v>
      </c>
      <c r="P102" s="17" t="s">
        <v>82</v>
      </c>
      <c r="V102" s="20" t="s">
        <v>63</v>
      </c>
      <c r="X102" s="52" t="s">
        <v>288</v>
      </c>
      <c r="Y102" s="52" t="s">
        <v>286</v>
      </c>
      <c r="Z102" s="14" t="s">
        <v>84</v>
      </c>
      <c r="AJ102" s="4" t="s">
        <v>85</v>
      </c>
      <c r="AK102" s="4" t="s">
        <v>86</v>
      </c>
    </row>
    <row r="103" spans="1:1024" ht="21">
      <c r="A103" s="12">
        <v>52</v>
      </c>
      <c r="B103" s="13" t="s">
        <v>173</v>
      </c>
      <c r="C103" s="14" t="s">
        <v>289</v>
      </c>
      <c r="D103" s="15" t="s">
        <v>290</v>
      </c>
      <c r="E103" s="16">
        <v>521.98199999999997</v>
      </c>
      <c r="F103" s="17" t="s">
        <v>159</v>
      </c>
      <c r="H103" s="18">
        <f>ROUND(E103*G103,2)</f>
        <v>0</v>
      </c>
      <c r="J103" s="18">
        <f>ROUND(E103*G103,2)</f>
        <v>0</v>
      </c>
      <c r="L103" s="19">
        <f>E103*K103</f>
        <v>0</v>
      </c>
      <c r="N103" s="16">
        <f>E103*M103</f>
        <v>0</v>
      </c>
      <c r="P103" s="17" t="s">
        <v>82</v>
      </c>
      <c r="V103" s="20" t="s">
        <v>63</v>
      </c>
      <c r="X103" s="52" t="s">
        <v>291</v>
      </c>
      <c r="Y103" s="52" t="s">
        <v>289</v>
      </c>
      <c r="Z103" s="14" t="s">
        <v>177</v>
      </c>
      <c r="AJ103" s="4" t="s">
        <v>85</v>
      </c>
      <c r="AK103" s="4" t="s">
        <v>86</v>
      </c>
    </row>
    <row r="104" spans="1:1024">
      <c r="D104" s="75" t="s">
        <v>292</v>
      </c>
      <c r="E104" s="61">
        <f>J104</f>
        <v>0</v>
      </c>
      <c r="H104" s="61">
        <f>SUM(H89:H103)</f>
        <v>0</v>
      </c>
      <c r="I104" s="61">
        <f>SUM(I89:I103)</f>
        <v>0</v>
      </c>
      <c r="J104" s="61">
        <f>SUM(J89:J103)</f>
        <v>0</v>
      </c>
      <c r="L104" s="62">
        <f>SUM(L89:L103)</f>
        <v>2.9760000000000003E-3</v>
      </c>
      <c r="N104" s="63">
        <f>SUM(N89:N103)</f>
        <v>0</v>
      </c>
      <c r="W104" s="16">
        <f>SUM(W89:W103)</f>
        <v>0</v>
      </c>
    </row>
    <row r="107" spans="1:1024">
      <c r="A107" s="65"/>
      <c r="B107" s="67" t="s">
        <v>305</v>
      </c>
      <c r="C107" s="67"/>
      <c r="D107" s="68"/>
      <c r="E107" s="69"/>
      <c r="F107" s="70"/>
      <c r="G107" s="71"/>
      <c r="H107" s="71"/>
      <c r="I107" s="71"/>
      <c r="J107" s="71"/>
      <c r="K107" s="72"/>
      <c r="L107" s="72"/>
      <c r="M107" s="69"/>
      <c r="N107" s="69"/>
      <c r="O107" s="70"/>
      <c r="P107" s="70"/>
      <c r="Q107" s="69"/>
      <c r="R107" s="69"/>
      <c r="S107" s="69"/>
      <c r="T107" s="73"/>
      <c r="U107" s="73"/>
      <c r="V107" s="73"/>
      <c r="W107" s="69"/>
      <c r="X107" s="74"/>
      <c r="Y107" s="74"/>
      <c r="Z107" s="67"/>
    </row>
    <row r="108" spans="1:1024" s="91" customFormat="1">
      <c r="A108" s="65">
        <v>53</v>
      </c>
      <c r="B108" s="66" t="s">
        <v>78</v>
      </c>
      <c r="C108" s="93" t="s">
        <v>295</v>
      </c>
      <c r="D108" s="68" t="s">
        <v>296</v>
      </c>
      <c r="E108" s="69">
        <v>8.1300000000000008</v>
      </c>
      <c r="F108" s="70" t="s">
        <v>93</v>
      </c>
      <c r="G108" s="71"/>
      <c r="H108" s="71">
        <v>0</v>
      </c>
      <c r="I108" s="71"/>
      <c r="J108" s="71">
        <v>0</v>
      </c>
      <c r="K108" s="72">
        <f>K56</f>
        <v>0.49308999999999997</v>
      </c>
      <c r="L108" s="72">
        <f>E108*K108</f>
        <v>4.0088217000000004</v>
      </c>
      <c r="M108" s="69"/>
      <c r="N108" s="69">
        <v>0</v>
      </c>
      <c r="O108" s="70"/>
      <c r="P108" s="70"/>
      <c r="Q108" s="69"/>
      <c r="R108" s="69"/>
      <c r="S108" s="69"/>
      <c r="T108" s="73"/>
      <c r="U108" s="73"/>
      <c r="V108" s="73"/>
      <c r="W108" s="69"/>
      <c r="X108" s="74"/>
      <c r="Y108" s="74"/>
      <c r="Z108" s="67" t="s">
        <v>177</v>
      </c>
      <c r="AA108" s="80"/>
      <c r="AB108" s="83"/>
      <c r="AC108" s="83"/>
      <c r="AD108" s="83"/>
      <c r="AE108" s="88"/>
      <c r="AF108" s="88"/>
      <c r="AG108" s="88"/>
      <c r="AH108" s="88"/>
      <c r="AI108" s="89"/>
      <c r="AJ108" s="89"/>
      <c r="AK108" s="89"/>
      <c r="AL108" s="90"/>
      <c r="AM108" s="90"/>
      <c r="AN108" s="90"/>
      <c r="AO108" s="90"/>
      <c r="AP108" s="90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0"/>
      <c r="BB108" s="90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0"/>
      <c r="BN108" s="90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0"/>
      <c r="BZ108" s="90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90"/>
      <c r="CM108" s="90"/>
      <c r="CN108" s="90"/>
      <c r="CO108" s="90"/>
      <c r="CP108" s="90"/>
      <c r="CQ108" s="90"/>
      <c r="CR108" s="90"/>
      <c r="CS108" s="90"/>
      <c r="CT108" s="90"/>
      <c r="CU108" s="90"/>
      <c r="CV108" s="90"/>
      <c r="CW108" s="90"/>
      <c r="CX108" s="90"/>
      <c r="CY108" s="90"/>
      <c r="CZ108" s="90"/>
      <c r="DA108" s="90"/>
      <c r="DB108" s="90"/>
      <c r="DC108" s="90"/>
      <c r="DD108" s="90"/>
      <c r="DE108" s="90"/>
      <c r="DF108" s="90"/>
      <c r="DG108" s="90"/>
      <c r="DH108" s="90"/>
      <c r="DI108" s="90"/>
      <c r="DJ108" s="90"/>
      <c r="DK108" s="90"/>
      <c r="DL108" s="90"/>
      <c r="DM108" s="90"/>
      <c r="DN108" s="90"/>
      <c r="DO108" s="90"/>
      <c r="DP108" s="90"/>
      <c r="DQ108" s="90"/>
      <c r="DR108" s="90"/>
      <c r="DS108" s="90"/>
      <c r="DT108" s="90"/>
      <c r="DU108" s="90"/>
      <c r="DV108" s="90"/>
      <c r="DW108" s="90"/>
      <c r="DX108" s="90"/>
      <c r="DY108" s="90"/>
      <c r="DZ108" s="90"/>
      <c r="EA108" s="90"/>
      <c r="EB108" s="90"/>
      <c r="EC108" s="90"/>
      <c r="ED108" s="90"/>
      <c r="EE108" s="90"/>
      <c r="EF108" s="90"/>
      <c r="EG108" s="90"/>
      <c r="EH108" s="90"/>
      <c r="EI108" s="90"/>
      <c r="EJ108" s="90"/>
      <c r="EK108" s="90"/>
      <c r="EL108" s="90"/>
      <c r="EM108" s="90"/>
      <c r="EN108" s="90"/>
      <c r="EO108" s="90"/>
      <c r="EP108" s="90"/>
      <c r="EQ108" s="90"/>
      <c r="ER108" s="90"/>
      <c r="ES108" s="90"/>
      <c r="ET108" s="90"/>
      <c r="EU108" s="90"/>
      <c r="EV108" s="90"/>
      <c r="EW108" s="90"/>
      <c r="EX108" s="90"/>
      <c r="EY108" s="90"/>
      <c r="EZ108" s="90"/>
      <c r="FA108" s="90"/>
      <c r="FB108" s="90"/>
      <c r="FC108" s="90"/>
      <c r="FD108" s="90"/>
      <c r="FE108" s="90"/>
      <c r="FF108" s="90"/>
      <c r="FG108" s="90"/>
      <c r="FH108" s="90"/>
      <c r="FI108" s="90"/>
      <c r="FJ108" s="90"/>
      <c r="FK108" s="90"/>
      <c r="FL108" s="90"/>
      <c r="FM108" s="90"/>
      <c r="FN108" s="90"/>
      <c r="FO108" s="90"/>
      <c r="FP108" s="90"/>
      <c r="FQ108" s="90"/>
      <c r="FR108" s="90"/>
      <c r="FS108" s="90"/>
      <c r="FT108" s="90"/>
      <c r="FU108" s="90"/>
      <c r="FV108" s="90"/>
      <c r="FW108" s="90"/>
      <c r="FX108" s="90"/>
      <c r="FY108" s="90"/>
      <c r="FZ108" s="90"/>
      <c r="GA108" s="90"/>
      <c r="GB108" s="90"/>
      <c r="GC108" s="90"/>
      <c r="GD108" s="90"/>
      <c r="GE108" s="90"/>
      <c r="GF108" s="90"/>
      <c r="GG108" s="90"/>
      <c r="GH108" s="90"/>
      <c r="GI108" s="90"/>
      <c r="GJ108" s="90"/>
      <c r="GK108" s="90"/>
      <c r="GL108" s="90"/>
      <c r="GM108" s="90"/>
      <c r="GN108" s="90"/>
      <c r="GO108" s="90"/>
      <c r="GP108" s="90"/>
      <c r="GQ108" s="90"/>
      <c r="GR108" s="90"/>
      <c r="GS108" s="90"/>
      <c r="GT108" s="90"/>
      <c r="GU108" s="90"/>
      <c r="GV108" s="90"/>
      <c r="GW108" s="90"/>
      <c r="GX108" s="90"/>
      <c r="GY108" s="90"/>
      <c r="GZ108" s="90"/>
      <c r="HA108" s="90"/>
      <c r="HB108" s="90"/>
      <c r="HC108" s="90"/>
      <c r="HD108" s="90"/>
      <c r="HE108" s="90"/>
      <c r="HF108" s="90"/>
      <c r="HG108" s="90"/>
      <c r="HH108" s="90"/>
      <c r="HI108" s="90"/>
      <c r="HJ108" s="90"/>
      <c r="HK108" s="90"/>
      <c r="HL108" s="90"/>
      <c r="HM108" s="90"/>
      <c r="HN108" s="90"/>
      <c r="HO108" s="90"/>
      <c r="HP108" s="90"/>
      <c r="HQ108" s="90"/>
      <c r="HR108" s="90"/>
      <c r="HS108" s="90"/>
      <c r="HT108" s="90"/>
      <c r="HU108" s="90"/>
      <c r="HV108" s="90"/>
      <c r="HW108" s="90"/>
      <c r="HX108" s="90"/>
      <c r="HY108" s="90"/>
      <c r="HZ108" s="90"/>
      <c r="IA108" s="90"/>
      <c r="IB108" s="90"/>
      <c r="IC108" s="90"/>
      <c r="ID108" s="90"/>
      <c r="IE108" s="90"/>
      <c r="IF108" s="90"/>
      <c r="IG108" s="90"/>
      <c r="IH108" s="90"/>
      <c r="II108" s="90"/>
      <c r="IJ108" s="90"/>
      <c r="IK108" s="90"/>
      <c r="IL108" s="90"/>
      <c r="IM108" s="90"/>
      <c r="IN108" s="90"/>
      <c r="IO108" s="90"/>
      <c r="IP108" s="90"/>
      <c r="IQ108" s="90"/>
      <c r="IR108" s="90"/>
      <c r="IS108" s="90"/>
      <c r="IT108" s="90"/>
      <c r="IU108" s="90"/>
      <c r="IV108" s="90"/>
      <c r="IW108" s="90"/>
      <c r="IX108" s="90"/>
      <c r="IY108" s="90"/>
      <c r="IZ108" s="90"/>
      <c r="JA108" s="90"/>
      <c r="JB108" s="90"/>
      <c r="JC108" s="90"/>
      <c r="JD108" s="90"/>
      <c r="JE108" s="90"/>
      <c r="JF108" s="90"/>
      <c r="JG108" s="90"/>
      <c r="JH108" s="90"/>
      <c r="JI108" s="90"/>
      <c r="JJ108" s="90"/>
      <c r="JK108" s="90"/>
      <c r="JL108" s="90"/>
      <c r="JM108" s="90"/>
      <c r="JN108" s="90"/>
      <c r="JO108" s="90"/>
      <c r="JP108" s="90"/>
      <c r="JQ108" s="90"/>
      <c r="JR108" s="90"/>
      <c r="JS108" s="90"/>
      <c r="JT108" s="90"/>
      <c r="JU108" s="90"/>
      <c r="JV108" s="90"/>
      <c r="JW108" s="90"/>
      <c r="JX108" s="90"/>
      <c r="JY108" s="90"/>
      <c r="JZ108" s="90"/>
      <c r="KA108" s="90"/>
      <c r="KB108" s="90"/>
      <c r="KC108" s="90"/>
      <c r="KD108" s="90"/>
      <c r="KE108" s="90"/>
      <c r="KF108" s="90"/>
      <c r="KG108" s="90"/>
      <c r="KH108" s="90"/>
      <c r="KI108" s="90"/>
      <c r="KJ108" s="90"/>
      <c r="KK108" s="90"/>
      <c r="KL108" s="90"/>
      <c r="KM108" s="90"/>
      <c r="KN108" s="90"/>
      <c r="KO108" s="90"/>
      <c r="KP108" s="90"/>
      <c r="KQ108" s="90"/>
      <c r="KR108" s="90"/>
      <c r="KS108" s="90"/>
      <c r="KT108" s="90"/>
      <c r="KU108" s="90"/>
      <c r="KV108" s="90"/>
      <c r="KW108" s="90"/>
      <c r="KX108" s="90"/>
      <c r="KY108" s="90"/>
      <c r="KZ108" s="90"/>
      <c r="LA108" s="90"/>
      <c r="LB108" s="90"/>
      <c r="LC108" s="90"/>
      <c r="LD108" s="90"/>
      <c r="LE108" s="90"/>
      <c r="LF108" s="90"/>
      <c r="LG108" s="90"/>
      <c r="LH108" s="90"/>
      <c r="LI108" s="90"/>
      <c r="LJ108" s="90"/>
      <c r="LK108" s="90"/>
      <c r="LL108" s="90"/>
      <c r="LM108" s="90"/>
      <c r="LN108" s="90"/>
      <c r="LO108" s="90"/>
      <c r="LP108" s="90"/>
      <c r="LQ108" s="90"/>
      <c r="LR108" s="90"/>
      <c r="LS108" s="90"/>
      <c r="LT108" s="90"/>
      <c r="LU108" s="90"/>
      <c r="LV108" s="90"/>
      <c r="LW108" s="90"/>
      <c r="LX108" s="90"/>
      <c r="LY108" s="90"/>
      <c r="LZ108" s="90"/>
      <c r="MA108" s="90"/>
      <c r="MB108" s="90"/>
      <c r="MC108" s="90"/>
      <c r="MD108" s="90"/>
      <c r="ME108" s="90"/>
      <c r="MF108" s="90"/>
      <c r="MG108" s="90"/>
      <c r="MH108" s="90"/>
      <c r="MI108" s="90"/>
      <c r="MJ108" s="90"/>
      <c r="MK108" s="90"/>
      <c r="ML108" s="90"/>
      <c r="MM108" s="90"/>
      <c r="MN108" s="90"/>
      <c r="MO108" s="90"/>
      <c r="MP108" s="90"/>
      <c r="MQ108" s="90"/>
      <c r="MR108" s="90"/>
      <c r="MS108" s="90"/>
      <c r="MT108" s="90"/>
      <c r="MU108" s="90"/>
      <c r="MV108" s="90"/>
      <c r="MW108" s="90"/>
      <c r="MX108" s="90"/>
      <c r="MY108" s="90"/>
      <c r="MZ108" s="90"/>
      <c r="NA108" s="90"/>
      <c r="NB108" s="90"/>
      <c r="NC108" s="90"/>
      <c r="ND108" s="90"/>
      <c r="NE108" s="90"/>
      <c r="NF108" s="90"/>
      <c r="NG108" s="90"/>
      <c r="NH108" s="90"/>
      <c r="NI108" s="90"/>
      <c r="NJ108" s="90"/>
      <c r="NK108" s="90"/>
      <c r="NL108" s="90"/>
      <c r="NM108" s="90"/>
      <c r="NN108" s="90"/>
      <c r="NO108" s="90"/>
      <c r="NP108" s="90"/>
      <c r="NQ108" s="90"/>
      <c r="NR108" s="90"/>
      <c r="NS108" s="90"/>
      <c r="NT108" s="90"/>
      <c r="NU108" s="90"/>
      <c r="NV108" s="90"/>
      <c r="NW108" s="90"/>
      <c r="NX108" s="90"/>
      <c r="NY108" s="90"/>
      <c r="NZ108" s="90"/>
      <c r="OA108" s="90"/>
      <c r="OB108" s="90"/>
      <c r="OC108" s="90"/>
      <c r="OD108" s="90"/>
      <c r="OE108" s="90"/>
      <c r="OF108" s="90"/>
      <c r="OG108" s="90"/>
      <c r="OH108" s="90"/>
      <c r="OI108" s="90"/>
      <c r="OJ108" s="90"/>
      <c r="OK108" s="90"/>
      <c r="OL108" s="90"/>
      <c r="OM108" s="90"/>
      <c r="ON108" s="90"/>
      <c r="OO108" s="90"/>
      <c r="OP108" s="90"/>
      <c r="OQ108" s="90"/>
      <c r="OR108" s="90"/>
      <c r="OS108" s="90"/>
      <c r="OT108" s="90"/>
      <c r="OU108" s="90"/>
      <c r="OV108" s="90"/>
      <c r="OW108" s="90"/>
      <c r="OX108" s="90"/>
      <c r="OY108" s="90"/>
      <c r="OZ108" s="90"/>
      <c r="PA108" s="90"/>
      <c r="PB108" s="90"/>
      <c r="PC108" s="90"/>
      <c r="PD108" s="90"/>
      <c r="PE108" s="90"/>
      <c r="PF108" s="90"/>
      <c r="PG108" s="90"/>
      <c r="PH108" s="90"/>
      <c r="PI108" s="90"/>
      <c r="PJ108" s="90"/>
      <c r="PK108" s="90"/>
      <c r="PL108" s="90"/>
      <c r="PM108" s="90"/>
      <c r="PN108" s="90"/>
      <c r="PO108" s="90"/>
      <c r="PP108" s="90"/>
      <c r="PQ108" s="90"/>
      <c r="PR108" s="90"/>
      <c r="PS108" s="90"/>
      <c r="PT108" s="90"/>
      <c r="PU108" s="90"/>
      <c r="PV108" s="90"/>
      <c r="PW108" s="90"/>
      <c r="PX108" s="90"/>
      <c r="PY108" s="90"/>
      <c r="PZ108" s="90"/>
      <c r="QA108" s="90"/>
      <c r="QB108" s="90"/>
      <c r="QC108" s="90"/>
      <c r="QD108" s="90"/>
      <c r="QE108" s="90"/>
      <c r="QF108" s="90"/>
      <c r="QG108" s="90"/>
      <c r="QH108" s="90"/>
      <c r="QI108" s="90"/>
      <c r="QJ108" s="90"/>
      <c r="QK108" s="90"/>
      <c r="QL108" s="90"/>
      <c r="QM108" s="90"/>
      <c r="QN108" s="90"/>
      <c r="QO108" s="90"/>
      <c r="QP108" s="90"/>
      <c r="QQ108" s="90"/>
      <c r="QR108" s="90"/>
      <c r="QS108" s="90"/>
      <c r="QT108" s="90"/>
      <c r="QU108" s="90"/>
      <c r="QV108" s="90"/>
      <c r="QW108" s="90"/>
      <c r="QX108" s="90"/>
      <c r="QY108" s="90"/>
      <c r="QZ108" s="90"/>
      <c r="RA108" s="90"/>
      <c r="RB108" s="90"/>
      <c r="RC108" s="90"/>
      <c r="RD108" s="90"/>
      <c r="RE108" s="90"/>
      <c r="RF108" s="90"/>
      <c r="RG108" s="90"/>
      <c r="RH108" s="90"/>
      <c r="RI108" s="90"/>
      <c r="RJ108" s="90"/>
      <c r="RK108" s="90"/>
      <c r="RL108" s="90"/>
      <c r="RM108" s="90"/>
      <c r="RN108" s="90"/>
      <c r="RO108" s="90"/>
      <c r="RP108" s="90"/>
      <c r="RQ108" s="90"/>
      <c r="RR108" s="90"/>
      <c r="RS108" s="90"/>
      <c r="RT108" s="90"/>
      <c r="RU108" s="90"/>
      <c r="RV108" s="90"/>
      <c r="RW108" s="90"/>
      <c r="RX108" s="90"/>
      <c r="RY108" s="90"/>
      <c r="RZ108" s="90"/>
      <c r="SA108" s="90"/>
      <c r="SB108" s="90"/>
      <c r="SC108" s="90"/>
      <c r="SD108" s="90"/>
      <c r="SE108" s="90"/>
      <c r="SF108" s="90"/>
      <c r="SG108" s="90"/>
      <c r="SH108" s="90"/>
      <c r="SI108" s="90"/>
      <c r="SJ108" s="90"/>
      <c r="SK108" s="90"/>
      <c r="SL108" s="90"/>
      <c r="SM108" s="90"/>
      <c r="SN108" s="90"/>
      <c r="SO108" s="90"/>
      <c r="SP108" s="90"/>
      <c r="SQ108" s="90"/>
      <c r="SR108" s="90"/>
      <c r="SS108" s="90"/>
      <c r="ST108" s="90"/>
      <c r="SU108" s="90"/>
      <c r="SV108" s="90"/>
      <c r="SW108" s="90"/>
      <c r="SX108" s="90"/>
      <c r="SY108" s="90"/>
      <c r="SZ108" s="90"/>
      <c r="TA108" s="90"/>
      <c r="TB108" s="90"/>
      <c r="TC108" s="90"/>
      <c r="TD108" s="90"/>
      <c r="TE108" s="90"/>
      <c r="TF108" s="90"/>
      <c r="TG108" s="90"/>
      <c r="TH108" s="90"/>
      <c r="TI108" s="90"/>
      <c r="TJ108" s="90"/>
      <c r="TK108" s="90"/>
      <c r="TL108" s="90"/>
      <c r="TM108" s="90"/>
      <c r="TN108" s="90"/>
      <c r="TO108" s="90"/>
      <c r="TP108" s="90"/>
      <c r="TQ108" s="90"/>
      <c r="TR108" s="90"/>
      <c r="TS108" s="90"/>
      <c r="TT108" s="90"/>
      <c r="TU108" s="90"/>
      <c r="TV108" s="90"/>
      <c r="TW108" s="90"/>
      <c r="TX108" s="90"/>
      <c r="TY108" s="90"/>
      <c r="TZ108" s="90"/>
      <c r="UA108" s="90"/>
      <c r="UB108" s="90"/>
      <c r="UC108" s="90"/>
      <c r="UD108" s="90"/>
      <c r="UE108" s="90"/>
      <c r="UF108" s="90"/>
      <c r="UG108" s="90"/>
      <c r="UH108" s="90"/>
      <c r="UI108" s="90"/>
      <c r="UJ108" s="90"/>
      <c r="UK108" s="90"/>
      <c r="UL108" s="90"/>
      <c r="UM108" s="90"/>
      <c r="UN108" s="90"/>
      <c r="UO108" s="90"/>
      <c r="UP108" s="90"/>
      <c r="UQ108" s="90"/>
      <c r="UR108" s="90"/>
      <c r="US108" s="90"/>
      <c r="UT108" s="90"/>
      <c r="UU108" s="90"/>
      <c r="UV108" s="90"/>
      <c r="UW108" s="90"/>
      <c r="UX108" s="90"/>
      <c r="UY108" s="90"/>
      <c r="UZ108" s="90"/>
      <c r="VA108" s="90"/>
      <c r="VB108" s="90"/>
      <c r="VC108" s="90"/>
      <c r="VD108" s="90"/>
      <c r="VE108" s="90"/>
      <c r="VF108" s="90"/>
      <c r="VG108" s="90"/>
      <c r="VH108" s="90"/>
      <c r="VI108" s="90"/>
      <c r="VJ108" s="90"/>
      <c r="VK108" s="90"/>
      <c r="VL108" s="90"/>
      <c r="VM108" s="90"/>
      <c r="VN108" s="90"/>
      <c r="VO108" s="90"/>
      <c r="VP108" s="90"/>
      <c r="VQ108" s="90"/>
      <c r="VR108" s="90"/>
      <c r="VS108" s="90"/>
      <c r="VT108" s="90"/>
      <c r="VU108" s="90"/>
      <c r="VV108" s="90"/>
      <c r="VW108" s="90"/>
      <c r="VX108" s="90"/>
      <c r="VY108" s="90"/>
      <c r="VZ108" s="90"/>
      <c r="WA108" s="90"/>
      <c r="WB108" s="90"/>
      <c r="WC108" s="90"/>
      <c r="WD108" s="90"/>
      <c r="WE108" s="90"/>
      <c r="WF108" s="90"/>
      <c r="WG108" s="90"/>
      <c r="WH108" s="90"/>
      <c r="WI108" s="90"/>
      <c r="WJ108" s="90"/>
      <c r="WK108" s="90"/>
      <c r="WL108" s="90"/>
      <c r="WM108" s="90"/>
      <c r="WN108" s="90"/>
      <c r="WO108" s="90"/>
      <c r="WP108" s="90"/>
      <c r="WQ108" s="90"/>
      <c r="WR108" s="90"/>
      <c r="WS108" s="90"/>
      <c r="WT108" s="90"/>
      <c r="WU108" s="90"/>
      <c r="WV108" s="90"/>
      <c r="WW108" s="90"/>
      <c r="WX108" s="90"/>
      <c r="WY108" s="90"/>
      <c r="WZ108" s="90"/>
      <c r="XA108" s="90"/>
      <c r="XB108" s="90"/>
      <c r="XC108" s="90"/>
      <c r="XD108" s="90"/>
      <c r="XE108" s="90"/>
      <c r="XF108" s="90"/>
      <c r="XG108" s="90"/>
      <c r="XH108" s="90"/>
      <c r="XI108" s="90"/>
      <c r="XJ108" s="90"/>
      <c r="XK108" s="90"/>
      <c r="XL108" s="90"/>
      <c r="XM108" s="90"/>
      <c r="XN108" s="90"/>
      <c r="XO108" s="90"/>
      <c r="XP108" s="90"/>
      <c r="XQ108" s="90"/>
      <c r="XR108" s="90"/>
      <c r="XS108" s="90"/>
      <c r="XT108" s="90"/>
      <c r="XU108" s="90"/>
      <c r="XV108" s="90"/>
      <c r="XW108" s="90"/>
      <c r="XX108" s="90"/>
      <c r="XY108" s="90"/>
      <c r="XZ108" s="90"/>
      <c r="YA108" s="90"/>
      <c r="YB108" s="90"/>
      <c r="YC108" s="90"/>
      <c r="YD108" s="90"/>
      <c r="YE108" s="90"/>
      <c r="YF108" s="90"/>
      <c r="YG108" s="90"/>
      <c r="YH108" s="90"/>
      <c r="YI108" s="90"/>
      <c r="YJ108" s="90"/>
      <c r="YK108" s="90"/>
      <c r="YL108" s="90"/>
      <c r="YM108" s="90"/>
      <c r="YN108" s="90"/>
      <c r="YO108" s="90"/>
      <c r="YP108" s="90"/>
      <c r="YQ108" s="90"/>
      <c r="YR108" s="90"/>
      <c r="YS108" s="90"/>
      <c r="YT108" s="90"/>
      <c r="YU108" s="90"/>
      <c r="YV108" s="90"/>
      <c r="YW108" s="90"/>
      <c r="YX108" s="90"/>
      <c r="YY108" s="90"/>
      <c r="YZ108" s="90"/>
      <c r="ZA108" s="90"/>
      <c r="ZB108" s="90"/>
      <c r="ZC108" s="90"/>
      <c r="ZD108" s="90"/>
      <c r="ZE108" s="90"/>
      <c r="ZF108" s="90"/>
      <c r="ZG108" s="90"/>
      <c r="ZH108" s="90"/>
      <c r="ZI108" s="90"/>
      <c r="ZJ108" s="90"/>
      <c r="ZK108" s="90"/>
      <c r="ZL108" s="90"/>
      <c r="ZM108" s="90"/>
      <c r="ZN108" s="90"/>
      <c r="ZO108" s="90"/>
      <c r="ZP108" s="90"/>
      <c r="ZQ108" s="90"/>
      <c r="ZR108" s="90"/>
      <c r="ZS108" s="90"/>
      <c r="ZT108" s="90"/>
      <c r="ZU108" s="90"/>
      <c r="ZV108" s="90"/>
      <c r="ZW108" s="90"/>
      <c r="ZX108" s="90"/>
      <c r="ZY108" s="90"/>
      <c r="ZZ108" s="90"/>
      <c r="AAA108" s="90"/>
      <c r="AAB108" s="90"/>
      <c r="AAC108" s="90"/>
      <c r="AAD108" s="90"/>
      <c r="AAE108" s="90"/>
      <c r="AAF108" s="90"/>
      <c r="AAG108" s="90"/>
      <c r="AAH108" s="90"/>
      <c r="AAI108" s="90"/>
      <c r="AAJ108" s="90"/>
      <c r="AAK108" s="90"/>
      <c r="AAL108" s="90"/>
      <c r="AAM108" s="90"/>
      <c r="AAN108" s="90"/>
      <c r="AAO108" s="90"/>
      <c r="AAP108" s="90"/>
      <c r="AAQ108" s="90"/>
      <c r="AAR108" s="90"/>
      <c r="AAS108" s="90"/>
      <c r="AAT108" s="90"/>
      <c r="AAU108" s="90"/>
      <c r="AAV108" s="90"/>
      <c r="AAW108" s="90"/>
      <c r="AAX108" s="90"/>
      <c r="AAY108" s="90"/>
      <c r="AAZ108" s="90"/>
      <c r="ABA108" s="90"/>
      <c r="ABB108" s="90"/>
      <c r="ABC108" s="90"/>
      <c r="ABD108" s="90"/>
      <c r="ABE108" s="90"/>
      <c r="ABF108" s="90"/>
      <c r="ABG108" s="90"/>
      <c r="ABH108" s="90"/>
      <c r="ABI108" s="90"/>
      <c r="ABJ108" s="90"/>
      <c r="ABK108" s="90"/>
      <c r="ABL108" s="90"/>
      <c r="ABM108" s="90"/>
      <c r="ABN108" s="90"/>
      <c r="ABO108" s="90"/>
      <c r="ABP108" s="90"/>
      <c r="ABQ108" s="90"/>
      <c r="ABR108" s="90"/>
      <c r="ABS108" s="90"/>
      <c r="ABT108" s="90"/>
      <c r="ABU108" s="90"/>
      <c r="ABV108" s="90"/>
      <c r="ABW108" s="90"/>
      <c r="ABX108" s="90"/>
      <c r="ABY108" s="90"/>
      <c r="ABZ108" s="90"/>
      <c r="ACA108" s="90"/>
      <c r="ACB108" s="90"/>
      <c r="ACC108" s="90"/>
      <c r="ACD108" s="90"/>
      <c r="ACE108" s="90"/>
      <c r="ACF108" s="90"/>
      <c r="ACG108" s="90"/>
      <c r="ACH108" s="90"/>
      <c r="ACI108" s="90"/>
      <c r="ACJ108" s="90"/>
      <c r="ACK108" s="90"/>
      <c r="ACL108" s="90"/>
      <c r="ACM108" s="90"/>
      <c r="ACN108" s="90"/>
      <c r="ACO108" s="90"/>
      <c r="ACP108" s="90"/>
      <c r="ACQ108" s="90"/>
      <c r="ACR108" s="90"/>
      <c r="ACS108" s="90"/>
      <c r="ACT108" s="90"/>
      <c r="ACU108" s="90"/>
      <c r="ACV108" s="90"/>
      <c r="ACW108" s="90"/>
      <c r="ACX108" s="90"/>
      <c r="ACY108" s="90"/>
      <c r="ACZ108" s="90"/>
      <c r="ADA108" s="90"/>
      <c r="ADB108" s="90"/>
      <c r="ADC108" s="90"/>
      <c r="ADD108" s="90"/>
      <c r="ADE108" s="90"/>
      <c r="ADF108" s="90"/>
      <c r="ADG108" s="90"/>
      <c r="ADH108" s="90"/>
      <c r="ADI108" s="90"/>
      <c r="ADJ108" s="90"/>
      <c r="ADK108" s="90"/>
      <c r="ADL108" s="90"/>
      <c r="ADM108" s="90"/>
      <c r="ADN108" s="90"/>
      <c r="ADO108" s="90"/>
      <c r="ADP108" s="90"/>
      <c r="ADQ108" s="90"/>
      <c r="ADR108" s="90"/>
      <c r="ADS108" s="90"/>
      <c r="ADT108" s="90"/>
      <c r="ADU108" s="90"/>
      <c r="ADV108" s="90"/>
      <c r="ADW108" s="90"/>
      <c r="ADX108" s="90"/>
      <c r="ADY108" s="90"/>
      <c r="ADZ108" s="90"/>
      <c r="AEA108" s="90"/>
      <c r="AEB108" s="90"/>
      <c r="AEC108" s="90"/>
      <c r="AED108" s="90"/>
      <c r="AEE108" s="90"/>
      <c r="AEF108" s="90"/>
      <c r="AEG108" s="90"/>
      <c r="AEH108" s="90"/>
      <c r="AEI108" s="90"/>
      <c r="AEJ108" s="90"/>
      <c r="AEK108" s="90"/>
      <c r="AEL108" s="90"/>
      <c r="AEM108" s="90"/>
      <c r="AEN108" s="90"/>
      <c r="AEO108" s="90"/>
      <c r="AEP108" s="90"/>
      <c r="AEQ108" s="90"/>
      <c r="AER108" s="90"/>
      <c r="AES108" s="90"/>
      <c r="AET108" s="90"/>
      <c r="AEU108" s="90"/>
      <c r="AEV108" s="90"/>
      <c r="AEW108" s="90"/>
      <c r="AEX108" s="90"/>
      <c r="AEY108" s="90"/>
      <c r="AEZ108" s="90"/>
      <c r="AFA108" s="90"/>
      <c r="AFB108" s="90"/>
      <c r="AFC108" s="90"/>
      <c r="AFD108" s="90"/>
      <c r="AFE108" s="90"/>
      <c r="AFF108" s="90"/>
      <c r="AFG108" s="90"/>
      <c r="AFH108" s="90"/>
      <c r="AFI108" s="90"/>
      <c r="AFJ108" s="90"/>
      <c r="AFK108" s="90"/>
      <c r="AFL108" s="90"/>
      <c r="AFM108" s="90"/>
      <c r="AFN108" s="90"/>
      <c r="AFO108" s="90"/>
      <c r="AFP108" s="90"/>
      <c r="AFQ108" s="90"/>
      <c r="AFR108" s="90"/>
      <c r="AFS108" s="90"/>
      <c r="AFT108" s="90"/>
      <c r="AFU108" s="90"/>
      <c r="AFV108" s="90"/>
      <c r="AFW108" s="90"/>
      <c r="AFX108" s="90"/>
      <c r="AFY108" s="90"/>
      <c r="AFZ108" s="90"/>
      <c r="AGA108" s="90"/>
      <c r="AGB108" s="90"/>
      <c r="AGC108" s="90"/>
      <c r="AGD108" s="90"/>
      <c r="AGE108" s="90"/>
      <c r="AGF108" s="90"/>
      <c r="AGG108" s="90"/>
      <c r="AGH108" s="90"/>
      <c r="AGI108" s="90"/>
      <c r="AGJ108" s="90"/>
      <c r="AGK108" s="90"/>
      <c r="AGL108" s="90"/>
      <c r="AGM108" s="90"/>
      <c r="AGN108" s="90"/>
      <c r="AGO108" s="90"/>
      <c r="AGP108" s="90"/>
      <c r="AGQ108" s="90"/>
      <c r="AGR108" s="90"/>
      <c r="AGS108" s="90"/>
      <c r="AGT108" s="90"/>
      <c r="AGU108" s="90"/>
      <c r="AGV108" s="90"/>
      <c r="AGW108" s="90"/>
      <c r="AGX108" s="90"/>
      <c r="AGY108" s="90"/>
      <c r="AGZ108" s="90"/>
      <c r="AHA108" s="90"/>
      <c r="AHB108" s="90"/>
      <c r="AHC108" s="90"/>
      <c r="AHD108" s="90"/>
      <c r="AHE108" s="90"/>
      <c r="AHF108" s="90"/>
      <c r="AHG108" s="90"/>
      <c r="AHH108" s="90"/>
      <c r="AHI108" s="90"/>
      <c r="AHJ108" s="90"/>
      <c r="AHK108" s="90"/>
      <c r="AHL108" s="90"/>
      <c r="AHM108" s="90"/>
      <c r="AHN108" s="90"/>
      <c r="AHO108" s="90"/>
      <c r="AHP108" s="90"/>
      <c r="AHQ108" s="90"/>
      <c r="AHR108" s="90"/>
      <c r="AHS108" s="90"/>
      <c r="AHT108" s="90"/>
      <c r="AHU108" s="90"/>
      <c r="AHV108" s="90"/>
      <c r="AHW108" s="90"/>
      <c r="AHX108" s="90"/>
      <c r="AHY108" s="90"/>
      <c r="AHZ108" s="90"/>
      <c r="AIA108" s="90"/>
      <c r="AIB108" s="90"/>
      <c r="AIC108" s="90"/>
      <c r="AID108" s="90"/>
      <c r="AIE108" s="90"/>
      <c r="AIF108" s="90"/>
      <c r="AIG108" s="90"/>
      <c r="AIH108" s="90"/>
      <c r="AII108" s="90"/>
      <c r="AIJ108" s="90"/>
      <c r="AIK108" s="90"/>
      <c r="AIL108" s="90"/>
      <c r="AIM108" s="90"/>
      <c r="AIN108" s="90"/>
      <c r="AIO108" s="90"/>
      <c r="AIP108" s="90"/>
      <c r="AIQ108" s="90"/>
      <c r="AIR108" s="90"/>
      <c r="AIS108" s="90"/>
      <c r="AIT108" s="90"/>
      <c r="AIU108" s="90"/>
      <c r="AIV108" s="90"/>
      <c r="AIW108" s="90"/>
      <c r="AIX108" s="90"/>
      <c r="AIY108" s="90"/>
      <c r="AIZ108" s="90"/>
      <c r="AJA108" s="90"/>
      <c r="AJB108" s="90"/>
      <c r="AJC108" s="90"/>
      <c r="AJD108" s="90"/>
      <c r="AJE108" s="90"/>
      <c r="AJF108" s="90"/>
      <c r="AJG108" s="90"/>
      <c r="AJH108" s="90"/>
      <c r="AJI108" s="90"/>
      <c r="AJJ108" s="90"/>
      <c r="AJK108" s="90"/>
      <c r="AJL108" s="90"/>
      <c r="AJM108" s="90"/>
      <c r="AJN108" s="90"/>
      <c r="AJO108" s="90"/>
      <c r="AJP108" s="90"/>
      <c r="AJQ108" s="90"/>
      <c r="AJR108" s="90"/>
      <c r="AJS108" s="90"/>
      <c r="AJT108" s="90"/>
      <c r="AJU108" s="90"/>
      <c r="AJV108" s="90"/>
      <c r="AJW108" s="90"/>
      <c r="AJX108" s="90"/>
      <c r="AJY108" s="90"/>
      <c r="AJZ108" s="90"/>
      <c r="AKA108" s="90"/>
      <c r="AKB108" s="90"/>
      <c r="AKC108" s="90"/>
      <c r="AKD108" s="90"/>
      <c r="AKE108" s="90"/>
      <c r="AKF108" s="90"/>
      <c r="AKG108" s="90"/>
      <c r="AKH108" s="90"/>
      <c r="AKI108" s="90"/>
      <c r="AKJ108" s="90"/>
      <c r="AKK108" s="90"/>
      <c r="AKL108" s="90"/>
      <c r="AKM108" s="90"/>
      <c r="AKN108" s="90"/>
      <c r="AKO108" s="90"/>
      <c r="AKP108" s="90"/>
      <c r="AKQ108" s="90"/>
      <c r="AKR108" s="90"/>
      <c r="AKS108" s="90"/>
      <c r="AKT108" s="90"/>
      <c r="AKU108" s="90"/>
      <c r="AKV108" s="90"/>
      <c r="AKW108" s="90"/>
      <c r="AKX108" s="90"/>
      <c r="AKY108" s="90"/>
      <c r="AKZ108" s="90"/>
      <c r="ALA108" s="90"/>
      <c r="ALB108" s="90"/>
      <c r="ALC108" s="90"/>
      <c r="ALD108" s="90"/>
      <c r="ALE108" s="90"/>
      <c r="ALF108" s="90"/>
      <c r="ALG108" s="90"/>
      <c r="ALH108" s="90"/>
      <c r="ALI108" s="90"/>
      <c r="ALJ108" s="90"/>
      <c r="ALK108" s="90"/>
      <c r="ALL108" s="90"/>
      <c r="ALM108" s="90"/>
      <c r="ALN108" s="90"/>
      <c r="ALO108" s="90"/>
      <c r="ALP108" s="90"/>
      <c r="ALQ108" s="90"/>
      <c r="ALR108" s="90"/>
      <c r="ALS108" s="90"/>
      <c r="ALT108" s="90"/>
      <c r="ALU108" s="90"/>
      <c r="ALV108" s="90"/>
      <c r="ALW108" s="90"/>
      <c r="ALX108" s="90"/>
      <c r="ALY108" s="90"/>
      <c r="ALZ108" s="90"/>
      <c r="AMA108" s="90"/>
      <c r="AMB108" s="90"/>
      <c r="AMC108" s="90"/>
      <c r="AMD108" s="90"/>
      <c r="AME108" s="90"/>
      <c r="AMF108" s="90"/>
      <c r="AMG108" s="90"/>
      <c r="AMH108" s="90"/>
      <c r="AMI108" s="90"/>
      <c r="AMJ108" s="90"/>
    </row>
    <row r="109" spans="1:1024" s="91" customFormat="1" ht="21">
      <c r="A109" s="65">
        <v>54</v>
      </c>
      <c r="B109" s="66" t="s">
        <v>78</v>
      </c>
      <c r="C109" s="93" t="s">
        <v>297</v>
      </c>
      <c r="D109" s="68" t="s">
        <v>298</v>
      </c>
      <c r="E109" s="69">
        <v>24.49</v>
      </c>
      <c r="F109" s="70" t="s">
        <v>81</v>
      </c>
      <c r="G109" s="71"/>
      <c r="H109" s="71">
        <v>0</v>
      </c>
      <c r="I109" s="71"/>
      <c r="J109" s="71">
        <v>0</v>
      </c>
      <c r="K109" s="72"/>
      <c r="L109" s="72">
        <v>0</v>
      </c>
      <c r="M109" s="69"/>
      <c r="N109" s="69">
        <v>0</v>
      </c>
      <c r="O109" s="70"/>
      <c r="P109" s="70"/>
      <c r="Q109" s="69"/>
      <c r="R109" s="69"/>
      <c r="S109" s="69"/>
      <c r="T109" s="73"/>
      <c r="U109" s="73"/>
      <c r="V109" s="73"/>
      <c r="W109" s="69"/>
      <c r="X109" s="74"/>
      <c r="Y109" s="74"/>
      <c r="Z109" s="67"/>
      <c r="AA109" s="80"/>
      <c r="AB109" s="83"/>
      <c r="AC109" s="83"/>
      <c r="AD109" s="83"/>
      <c r="AE109" s="88"/>
      <c r="AF109" s="88"/>
      <c r="AG109" s="88"/>
      <c r="AH109" s="88"/>
      <c r="AI109" s="89"/>
      <c r="AJ109" s="89"/>
      <c r="AK109" s="89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0"/>
      <c r="BN109" s="90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0"/>
      <c r="BZ109" s="90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90"/>
      <c r="CM109" s="90"/>
      <c r="CN109" s="90"/>
      <c r="CO109" s="90"/>
      <c r="CP109" s="90"/>
      <c r="CQ109" s="90"/>
      <c r="CR109" s="90"/>
      <c r="CS109" s="90"/>
      <c r="CT109" s="90"/>
      <c r="CU109" s="90"/>
      <c r="CV109" s="90"/>
      <c r="CW109" s="90"/>
      <c r="CX109" s="90"/>
      <c r="CY109" s="90"/>
      <c r="CZ109" s="90"/>
      <c r="DA109" s="90"/>
      <c r="DB109" s="90"/>
      <c r="DC109" s="90"/>
      <c r="DD109" s="90"/>
      <c r="DE109" s="90"/>
      <c r="DF109" s="90"/>
      <c r="DG109" s="90"/>
      <c r="DH109" s="90"/>
      <c r="DI109" s="90"/>
      <c r="DJ109" s="90"/>
      <c r="DK109" s="90"/>
      <c r="DL109" s="90"/>
      <c r="DM109" s="90"/>
      <c r="DN109" s="90"/>
      <c r="DO109" s="90"/>
      <c r="DP109" s="90"/>
      <c r="DQ109" s="90"/>
      <c r="DR109" s="90"/>
      <c r="DS109" s="90"/>
      <c r="DT109" s="90"/>
      <c r="DU109" s="90"/>
      <c r="DV109" s="90"/>
      <c r="DW109" s="90"/>
      <c r="DX109" s="90"/>
      <c r="DY109" s="90"/>
      <c r="DZ109" s="90"/>
      <c r="EA109" s="90"/>
      <c r="EB109" s="90"/>
      <c r="EC109" s="90"/>
      <c r="ED109" s="90"/>
      <c r="EE109" s="90"/>
      <c r="EF109" s="90"/>
      <c r="EG109" s="90"/>
      <c r="EH109" s="90"/>
      <c r="EI109" s="90"/>
      <c r="EJ109" s="90"/>
      <c r="EK109" s="90"/>
      <c r="EL109" s="90"/>
      <c r="EM109" s="90"/>
      <c r="EN109" s="90"/>
      <c r="EO109" s="90"/>
      <c r="EP109" s="90"/>
      <c r="EQ109" s="90"/>
      <c r="ER109" s="90"/>
      <c r="ES109" s="90"/>
      <c r="ET109" s="90"/>
      <c r="EU109" s="90"/>
      <c r="EV109" s="90"/>
      <c r="EW109" s="90"/>
      <c r="EX109" s="90"/>
      <c r="EY109" s="90"/>
      <c r="EZ109" s="90"/>
      <c r="FA109" s="90"/>
      <c r="FB109" s="90"/>
      <c r="FC109" s="90"/>
      <c r="FD109" s="90"/>
      <c r="FE109" s="90"/>
      <c r="FF109" s="90"/>
      <c r="FG109" s="90"/>
      <c r="FH109" s="90"/>
      <c r="FI109" s="90"/>
      <c r="FJ109" s="90"/>
      <c r="FK109" s="90"/>
      <c r="FL109" s="90"/>
      <c r="FM109" s="90"/>
      <c r="FN109" s="90"/>
      <c r="FO109" s="90"/>
      <c r="FP109" s="90"/>
      <c r="FQ109" s="90"/>
      <c r="FR109" s="90"/>
      <c r="FS109" s="90"/>
      <c r="FT109" s="90"/>
      <c r="FU109" s="90"/>
      <c r="FV109" s="90"/>
      <c r="FW109" s="90"/>
      <c r="FX109" s="90"/>
      <c r="FY109" s="90"/>
      <c r="FZ109" s="90"/>
      <c r="GA109" s="90"/>
      <c r="GB109" s="90"/>
      <c r="GC109" s="90"/>
      <c r="GD109" s="90"/>
      <c r="GE109" s="90"/>
      <c r="GF109" s="90"/>
      <c r="GG109" s="90"/>
      <c r="GH109" s="90"/>
      <c r="GI109" s="90"/>
      <c r="GJ109" s="90"/>
      <c r="GK109" s="90"/>
      <c r="GL109" s="90"/>
      <c r="GM109" s="90"/>
      <c r="GN109" s="90"/>
      <c r="GO109" s="90"/>
      <c r="GP109" s="90"/>
      <c r="GQ109" s="90"/>
      <c r="GR109" s="90"/>
      <c r="GS109" s="90"/>
      <c r="GT109" s="90"/>
      <c r="GU109" s="90"/>
      <c r="GV109" s="90"/>
      <c r="GW109" s="90"/>
      <c r="GX109" s="90"/>
      <c r="GY109" s="90"/>
      <c r="GZ109" s="90"/>
      <c r="HA109" s="90"/>
      <c r="HB109" s="90"/>
      <c r="HC109" s="90"/>
      <c r="HD109" s="90"/>
      <c r="HE109" s="90"/>
      <c r="HF109" s="90"/>
      <c r="HG109" s="90"/>
      <c r="HH109" s="90"/>
      <c r="HI109" s="90"/>
      <c r="HJ109" s="90"/>
      <c r="HK109" s="90"/>
      <c r="HL109" s="90"/>
      <c r="HM109" s="90"/>
      <c r="HN109" s="90"/>
      <c r="HO109" s="90"/>
      <c r="HP109" s="90"/>
      <c r="HQ109" s="90"/>
      <c r="HR109" s="90"/>
      <c r="HS109" s="90"/>
      <c r="HT109" s="90"/>
      <c r="HU109" s="90"/>
      <c r="HV109" s="90"/>
      <c r="HW109" s="90"/>
      <c r="HX109" s="90"/>
      <c r="HY109" s="90"/>
      <c r="HZ109" s="90"/>
      <c r="IA109" s="90"/>
      <c r="IB109" s="90"/>
      <c r="IC109" s="90"/>
      <c r="ID109" s="90"/>
      <c r="IE109" s="90"/>
      <c r="IF109" s="90"/>
      <c r="IG109" s="90"/>
      <c r="IH109" s="90"/>
      <c r="II109" s="90"/>
      <c r="IJ109" s="90"/>
      <c r="IK109" s="90"/>
      <c r="IL109" s="90"/>
      <c r="IM109" s="90"/>
      <c r="IN109" s="90"/>
      <c r="IO109" s="90"/>
      <c r="IP109" s="90"/>
      <c r="IQ109" s="90"/>
      <c r="IR109" s="90"/>
      <c r="IS109" s="90"/>
      <c r="IT109" s="90"/>
      <c r="IU109" s="90"/>
      <c r="IV109" s="90"/>
      <c r="IW109" s="90"/>
      <c r="IX109" s="90"/>
      <c r="IY109" s="90"/>
      <c r="IZ109" s="90"/>
      <c r="JA109" s="90"/>
      <c r="JB109" s="90"/>
      <c r="JC109" s="90"/>
      <c r="JD109" s="90"/>
      <c r="JE109" s="90"/>
      <c r="JF109" s="90"/>
      <c r="JG109" s="90"/>
      <c r="JH109" s="90"/>
      <c r="JI109" s="90"/>
      <c r="JJ109" s="90"/>
      <c r="JK109" s="90"/>
      <c r="JL109" s="90"/>
      <c r="JM109" s="90"/>
      <c r="JN109" s="90"/>
      <c r="JO109" s="90"/>
      <c r="JP109" s="90"/>
      <c r="JQ109" s="90"/>
      <c r="JR109" s="90"/>
      <c r="JS109" s="90"/>
      <c r="JT109" s="90"/>
      <c r="JU109" s="90"/>
      <c r="JV109" s="90"/>
      <c r="JW109" s="90"/>
      <c r="JX109" s="90"/>
      <c r="JY109" s="90"/>
      <c r="JZ109" s="90"/>
      <c r="KA109" s="90"/>
      <c r="KB109" s="90"/>
      <c r="KC109" s="90"/>
      <c r="KD109" s="90"/>
      <c r="KE109" s="90"/>
      <c r="KF109" s="90"/>
      <c r="KG109" s="90"/>
      <c r="KH109" s="90"/>
      <c r="KI109" s="90"/>
      <c r="KJ109" s="90"/>
      <c r="KK109" s="90"/>
      <c r="KL109" s="90"/>
      <c r="KM109" s="90"/>
      <c r="KN109" s="90"/>
      <c r="KO109" s="90"/>
      <c r="KP109" s="90"/>
      <c r="KQ109" s="90"/>
      <c r="KR109" s="90"/>
      <c r="KS109" s="90"/>
      <c r="KT109" s="90"/>
      <c r="KU109" s="90"/>
      <c r="KV109" s="90"/>
      <c r="KW109" s="90"/>
      <c r="KX109" s="90"/>
      <c r="KY109" s="90"/>
      <c r="KZ109" s="90"/>
      <c r="LA109" s="90"/>
      <c r="LB109" s="90"/>
      <c r="LC109" s="90"/>
      <c r="LD109" s="90"/>
      <c r="LE109" s="90"/>
      <c r="LF109" s="90"/>
      <c r="LG109" s="90"/>
      <c r="LH109" s="90"/>
      <c r="LI109" s="90"/>
      <c r="LJ109" s="90"/>
      <c r="LK109" s="90"/>
      <c r="LL109" s="90"/>
      <c r="LM109" s="90"/>
      <c r="LN109" s="90"/>
      <c r="LO109" s="90"/>
      <c r="LP109" s="90"/>
      <c r="LQ109" s="90"/>
      <c r="LR109" s="90"/>
      <c r="LS109" s="90"/>
      <c r="LT109" s="90"/>
      <c r="LU109" s="90"/>
      <c r="LV109" s="90"/>
      <c r="LW109" s="90"/>
      <c r="LX109" s="90"/>
      <c r="LY109" s="90"/>
      <c r="LZ109" s="90"/>
      <c r="MA109" s="90"/>
      <c r="MB109" s="90"/>
      <c r="MC109" s="90"/>
      <c r="MD109" s="90"/>
      <c r="ME109" s="90"/>
      <c r="MF109" s="90"/>
      <c r="MG109" s="90"/>
      <c r="MH109" s="90"/>
      <c r="MI109" s="90"/>
      <c r="MJ109" s="90"/>
      <c r="MK109" s="90"/>
      <c r="ML109" s="90"/>
      <c r="MM109" s="90"/>
      <c r="MN109" s="90"/>
      <c r="MO109" s="90"/>
      <c r="MP109" s="90"/>
      <c r="MQ109" s="90"/>
      <c r="MR109" s="90"/>
      <c r="MS109" s="90"/>
      <c r="MT109" s="90"/>
      <c r="MU109" s="90"/>
      <c r="MV109" s="90"/>
      <c r="MW109" s="90"/>
      <c r="MX109" s="90"/>
      <c r="MY109" s="90"/>
      <c r="MZ109" s="90"/>
      <c r="NA109" s="90"/>
      <c r="NB109" s="90"/>
      <c r="NC109" s="90"/>
      <c r="ND109" s="90"/>
      <c r="NE109" s="90"/>
      <c r="NF109" s="90"/>
      <c r="NG109" s="90"/>
      <c r="NH109" s="90"/>
      <c r="NI109" s="90"/>
      <c r="NJ109" s="90"/>
      <c r="NK109" s="90"/>
      <c r="NL109" s="90"/>
      <c r="NM109" s="90"/>
      <c r="NN109" s="90"/>
      <c r="NO109" s="90"/>
      <c r="NP109" s="90"/>
      <c r="NQ109" s="90"/>
      <c r="NR109" s="90"/>
      <c r="NS109" s="90"/>
      <c r="NT109" s="90"/>
      <c r="NU109" s="90"/>
      <c r="NV109" s="90"/>
      <c r="NW109" s="90"/>
      <c r="NX109" s="90"/>
      <c r="NY109" s="90"/>
      <c r="NZ109" s="90"/>
      <c r="OA109" s="90"/>
      <c r="OB109" s="90"/>
      <c r="OC109" s="90"/>
      <c r="OD109" s="90"/>
      <c r="OE109" s="90"/>
      <c r="OF109" s="90"/>
      <c r="OG109" s="90"/>
      <c r="OH109" s="90"/>
      <c r="OI109" s="90"/>
      <c r="OJ109" s="90"/>
      <c r="OK109" s="90"/>
      <c r="OL109" s="90"/>
      <c r="OM109" s="90"/>
      <c r="ON109" s="90"/>
      <c r="OO109" s="90"/>
      <c r="OP109" s="90"/>
      <c r="OQ109" s="90"/>
      <c r="OR109" s="90"/>
      <c r="OS109" s="90"/>
      <c r="OT109" s="90"/>
      <c r="OU109" s="90"/>
      <c r="OV109" s="90"/>
      <c r="OW109" s="90"/>
      <c r="OX109" s="90"/>
      <c r="OY109" s="90"/>
      <c r="OZ109" s="90"/>
      <c r="PA109" s="90"/>
      <c r="PB109" s="90"/>
      <c r="PC109" s="90"/>
      <c r="PD109" s="90"/>
      <c r="PE109" s="90"/>
      <c r="PF109" s="90"/>
      <c r="PG109" s="90"/>
      <c r="PH109" s="90"/>
      <c r="PI109" s="90"/>
      <c r="PJ109" s="90"/>
      <c r="PK109" s="90"/>
      <c r="PL109" s="90"/>
      <c r="PM109" s="90"/>
      <c r="PN109" s="90"/>
      <c r="PO109" s="90"/>
      <c r="PP109" s="90"/>
      <c r="PQ109" s="90"/>
      <c r="PR109" s="90"/>
      <c r="PS109" s="90"/>
      <c r="PT109" s="90"/>
      <c r="PU109" s="90"/>
      <c r="PV109" s="90"/>
      <c r="PW109" s="90"/>
      <c r="PX109" s="90"/>
      <c r="PY109" s="90"/>
      <c r="PZ109" s="90"/>
      <c r="QA109" s="90"/>
      <c r="QB109" s="90"/>
      <c r="QC109" s="90"/>
      <c r="QD109" s="90"/>
      <c r="QE109" s="90"/>
      <c r="QF109" s="90"/>
      <c r="QG109" s="90"/>
      <c r="QH109" s="90"/>
      <c r="QI109" s="90"/>
      <c r="QJ109" s="90"/>
      <c r="QK109" s="90"/>
      <c r="QL109" s="90"/>
      <c r="QM109" s="90"/>
      <c r="QN109" s="90"/>
      <c r="QO109" s="90"/>
      <c r="QP109" s="90"/>
      <c r="QQ109" s="90"/>
      <c r="QR109" s="90"/>
      <c r="QS109" s="90"/>
      <c r="QT109" s="90"/>
      <c r="QU109" s="90"/>
      <c r="QV109" s="90"/>
      <c r="QW109" s="90"/>
      <c r="QX109" s="90"/>
      <c r="QY109" s="90"/>
      <c r="QZ109" s="90"/>
      <c r="RA109" s="90"/>
      <c r="RB109" s="90"/>
      <c r="RC109" s="90"/>
      <c r="RD109" s="90"/>
      <c r="RE109" s="90"/>
      <c r="RF109" s="90"/>
      <c r="RG109" s="90"/>
      <c r="RH109" s="90"/>
      <c r="RI109" s="90"/>
      <c r="RJ109" s="90"/>
      <c r="RK109" s="90"/>
      <c r="RL109" s="90"/>
      <c r="RM109" s="90"/>
      <c r="RN109" s="90"/>
      <c r="RO109" s="90"/>
      <c r="RP109" s="90"/>
      <c r="RQ109" s="90"/>
      <c r="RR109" s="90"/>
      <c r="RS109" s="90"/>
      <c r="RT109" s="90"/>
      <c r="RU109" s="90"/>
      <c r="RV109" s="90"/>
      <c r="RW109" s="90"/>
      <c r="RX109" s="90"/>
      <c r="RY109" s="90"/>
      <c r="RZ109" s="90"/>
      <c r="SA109" s="90"/>
      <c r="SB109" s="90"/>
      <c r="SC109" s="90"/>
      <c r="SD109" s="90"/>
      <c r="SE109" s="90"/>
      <c r="SF109" s="90"/>
      <c r="SG109" s="90"/>
      <c r="SH109" s="90"/>
      <c r="SI109" s="90"/>
      <c r="SJ109" s="90"/>
      <c r="SK109" s="90"/>
      <c r="SL109" s="90"/>
      <c r="SM109" s="90"/>
      <c r="SN109" s="90"/>
      <c r="SO109" s="90"/>
      <c r="SP109" s="90"/>
      <c r="SQ109" s="90"/>
      <c r="SR109" s="90"/>
      <c r="SS109" s="90"/>
      <c r="ST109" s="90"/>
      <c r="SU109" s="90"/>
      <c r="SV109" s="90"/>
      <c r="SW109" s="90"/>
      <c r="SX109" s="90"/>
      <c r="SY109" s="90"/>
      <c r="SZ109" s="90"/>
      <c r="TA109" s="90"/>
      <c r="TB109" s="90"/>
      <c r="TC109" s="90"/>
      <c r="TD109" s="90"/>
      <c r="TE109" s="90"/>
      <c r="TF109" s="90"/>
      <c r="TG109" s="90"/>
      <c r="TH109" s="90"/>
      <c r="TI109" s="90"/>
      <c r="TJ109" s="90"/>
      <c r="TK109" s="90"/>
      <c r="TL109" s="90"/>
      <c r="TM109" s="90"/>
      <c r="TN109" s="90"/>
      <c r="TO109" s="90"/>
      <c r="TP109" s="90"/>
      <c r="TQ109" s="90"/>
      <c r="TR109" s="90"/>
      <c r="TS109" s="90"/>
      <c r="TT109" s="90"/>
      <c r="TU109" s="90"/>
      <c r="TV109" s="90"/>
      <c r="TW109" s="90"/>
      <c r="TX109" s="90"/>
      <c r="TY109" s="90"/>
      <c r="TZ109" s="90"/>
      <c r="UA109" s="90"/>
      <c r="UB109" s="90"/>
      <c r="UC109" s="90"/>
      <c r="UD109" s="90"/>
      <c r="UE109" s="90"/>
      <c r="UF109" s="90"/>
      <c r="UG109" s="90"/>
      <c r="UH109" s="90"/>
      <c r="UI109" s="90"/>
      <c r="UJ109" s="90"/>
      <c r="UK109" s="90"/>
      <c r="UL109" s="90"/>
      <c r="UM109" s="90"/>
      <c r="UN109" s="90"/>
      <c r="UO109" s="90"/>
      <c r="UP109" s="90"/>
      <c r="UQ109" s="90"/>
      <c r="UR109" s="90"/>
      <c r="US109" s="90"/>
      <c r="UT109" s="90"/>
      <c r="UU109" s="90"/>
      <c r="UV109" s="90"/>
      <c r="UW109" s="90"/>
      <c r="UX109" s="90"/>
      <c r="UY109" s="90"/>
      <c r="UZ109" s="90"/>
      <c r="VA109" s="90"/>
      <c r="VB109" s="90"/>
      <c r="VC109" s="90"/>
      <c r="VD109" s="90"/>
      <c r="VE109" s="90"/>
      <c r="VF109" s="90"/>
      <c r="VG109" s="90"/>
      <c r="VH109" s="90"/>
      <c r="VI109" s="90"/>
      <c r="VJ109" s="90"/>
      <c r="VK109" s="90"/>
      <c r="VL109" s="90"/>
      <c r="VM109" s="90"/>
      <c r="VN109" s="90"/>
      <c r="VO109" s="90"/>
      <c r="VP109" s="90"/>
      <c r="VQ109" s="90"/>
      <c r="VR109" s="90"/>
      <c r="VS109" s="90"/>
      <c r="VT109" s="90"/>
      <c r="VU109" s="90"/>
      <c r="VV109" s="90"/>
      <c r="VW109" s="90"/>
      <c r="VX109" s="90"/>
      <c r="VY109" s="90"/>
      <c r="VZ109" s="90"/>
      <c r="WA109" s="90"/>
      <c r="WB109" s="90"/>
      <c r="WC109" s="90"/>
      <c r="WD109" s="90"/>
      <c r="WE109" s="90"/>
      <c r="WF109" s="90"/>
      <c r="WG109" s="90"/>
      <c r="WH109" s="90"/>
      <c r="WI109" s="90"/>
      <c r="WJ109" s="90"/>
      <c r="WK109" s="90"/>
      <c r="WL109" s="90"/>
      <c r="WM109" s="90"/>
      <c r="WN109" s="90"/>
      <c r="WO109" s="90"/>
      <c r="WP109" s="90"/>
      <c r="WQ109" s="90"/>
      <c r="WR109" s="90"/>
      <c r="WS109" s="90"/>
      <c r="WT109" s="90"/>
      <c r="WU109" s="90"/>
      <c r="WV109" s="90"/>
      <c r="WW109" s="90"/>
      <c r="WX109" s="90"/>
      <c r="WY109" s="90"/>
      <c r="WZ109" s="90"/>
      <c r="XA109" s="90"/>
      <c r="XB109" s="90"/>
      <c r="XC109" s="90"/>
      <c r="XD109" s="90"/>
      <c r="XE109" s="90"/>
      <c r="XF109" s="90"/>
      <c r="XG109" s="90"/>
      <c r="XH109" s="90"/>
      <c r="XI109" s="90"/>
      <c r="XJ109" s="90"/>
      <c r="XK109" s="90"/>
      <c r="XL109" s="90"/>
      <c r="XM109" s="90"/>
      <c r="XN109" s="90"/>
      <c r="XO109" s="90"/>
      <c r="XP109" s="90"/>
      <c r="XQ109" s="90"/>
      <c r="XR109" s="90"/>
      <c r="XS109" s="90"/>
      <c r="XT109" s="90"/>
      <c r="XU109" s="90"/>
      <c r="XV109" s="90"/>
      <c r="XW109" s="90"/>
      <c r="XX109" s="90"/>
      <c r="XY109" s="90"/>
      <c r="XZ109" s="90"/>
      <c r="YA109" s="90"/>
      <c r="YB109" s="90"/>
      <c r="YC109" s="90"/>
      <c r="YD109" s="90"/>
      <c r="YE109" s="90"/>
      <c r="YF109" s="90"/>
      <c r="YG109" s="90"/>
      <c r="YH109" s="90"/>
      <c r="YI109" s="90"/>
      <c r="YJ109" s="90"/>
      <c r="YK109" s="90"/>
      <c r="YL109" s="90"/>
      <c r="YM109" s="90"/>
      <c r="YN109" s="90"/>
      <c r="YO109" s="90"/>
      <c r="YP109" s="90"/>
      <c r="YQ109" s="90"/>
      <c r="YR109" s="90"/>
      <c r="YS109" s="90"/>
      <c r="YT109" s="90"/>
      <c r="YU109" s="90"/>
      <c r="YV109" s="90"/>
      <c r="YW109" s="90"/>
      <c r="YX109" s="90"/>
      <c r="YY109" s="90"/>
      <c r="YZ109" s="90"/>
      <c r="ZA109" s="90"/>
      <c r="ZB109" s="90"/>
      <c r="ZC109" s="90"/>
      <c r="ZD109" s="90"/>
      <c r="ZE109" s="90"/>
      <c r="ZF109" s="90"/>
      <c r="ZG109" s="90"/>
      <c r="ZH109" s="90"/>
      <c r="ZI109" s="90"/>
      <c r="ZJ109" s="90"/>
      <c r="ZK109" s="90"/>
      <c r="ZL109" s="90"/>
      <c r="ZM109" s="90"/>
      <c r="ZN109" s="90"/>
      <c r="ZO109" s="90"/>
      <c r="ZP109" s="90"/>
      <c r="ZQ109" s="90"/>
      <c r="ZR109" s="90"/>
      <c r="ZS109" s="90"/>
      <c r="ZT109" s="90"/>
      <c r="ZU109" s="90"/>
      <c r="ZV109" s="90"/>
      <c r="ZW109" s="90"/>
      <c r="ZX109" s="90"/>
      <c r="ZY109" s="90"/>
      <c r="ZZ109" s="90"/>
      <c r="AAA109" s="90"/>
      <c r="AAB109" s="90"/>
      <c r="AAC109" s="90"/>
      <c r="AAD109" s="90"/>
      <c r="AAE109" s="90"/>
      <c r="AAF109" s="90"/>
      <c r="AAG109" s="90"/>
      <c r="AAH109" s="90"/>
      <c r="AAI109" s="90"/>
      <c r="AAJ109" s="90"/>
      <c r="AAK109" s="90"/>
      <c r="AAL109" s="90"/>
      <c r="AAM109" s="90"/>
      <c r="AAN109" s="90"/>
      <c r="AAO109" s="90"/>
      <c r="AAP109" s="90"/>
      <c r="AAQ109" s="90"/>
      <c r="AAR109" s="90"/>
      <c r="AAS109" s="90"/>
      <c r="AAT109" s="90"/>
      <c r="AAU109" s="90"/>
      <c r="AAV109" s="90"/>
      <c r="AAW109" s="90"/>
      <c r="AAX109" s="90"/>
      <c r="AAY109" s="90"/>
      <c r="AAZ109" s="90"/>
      <c r="ABA109" s="90"/>
      <c r="ABB109" s="90"/>
      <c r="ABC109" s="90"/>
      <c r="ABD109" s="90"/>
      <c r="ABE109" s="90"/>
      <c r="ABF109" s="90"/>
      <c r="ABG109" s="90"/>
      <c r="ABH109" s="90"/>
      <c r="ABI109" s="90"/>
      <c r="ABJ109" s="90"/>
      <c r="ABK109" s="90"/>
      <c r="ABL109" s="90"/>
      <c r="ABM109" s="90"/>
      <c r="ABN109" s="90"/>
      <c r="ABO109" s="90"/>
      <c r="ABP109" s="90"/>
      <c r="ABQ109" s="90"/>
      <c r="ABR109" s="90"/>
      <c r="ABS109" s="90"/>
      <c r="ABT109" s="90"/>
      <c r="ABU109" s="90"/>
      <c r="ABV109" s="90"/>
      <c r="ABW109" s="90"/>
      <c r="ABX109" s="90"/>
      <c r="ABY109" s="90"/>
      <c r="ABZ109" s="90"/>
      <c r="ACA109" s="90"/>
      <c r="ACB109" s="90"/>
      <c r="ACC109" s="90"/>
      <c r="ACD109" s="90"/>
      <c r="ACE109" s="90"/>
      <c r="ACF109" s="90"/>
      <c r="ACG109" s="90"/>
      <c r="ACH109" s="90"/>
      <c r="ACI109" s="90"/>
      <c r="ACJ109" s="90"/>
      <c r="ACK109" s="90"/>
      <c r="ACL109" s="90"/>
      <c r="ACM109" s="90"/>
      <c r="ACN109" s="90"/>
      <c r="ACO109" s="90"/>
      <c r="ACP109" s="90"/>
      <c r="ACQ109" s="90"/>
      <c r="ACR109" s="90"/>
      <c r="ACS109" s="90"/>
      <c r="ACT109" s="90"/>
      <c r="ACU109" s="90"/>
      <c r="ACV109" s="90"/>
      <c r="ACW109" s="90"/>
      <c r="ACX109" s="90"/>
      <c r="ACY109" s="90"/>
      <c r="ACZ109" s="90"/>
      <c r="ADA109" s="90"/>
      <c r="ADB109" s="90"/>
      <c r="ADC109" s="90"/>
      <c r="ADD109" s="90"/>
      <c r="ADE109" s="90"/>
      <c r="ADF109" s="90"/>
      <c r="ADG109" s="90"/>
      <c r="ADH109" s="90"/>
      <c r="ADI109" s="90"/>
      <c r="ADJ109" s="90"/>
      <c r="ADK109" s="90"/>
      <c r="ADL109" s="90"/>
      <c r="ADM109" s="90"/>
      <c r="ADN109" s="90"/>
      <c r="ADO109" s="90"/>
      <c r="ADP109" s="90"/>
      <c r="ADQ109" s="90"/>
      <c r="ADR109" s="90"/>
      <c r="ADS109" s="90"/>
      <c r="ADT109" s="90"/>
      <c r="ADU109" s="90"/>
      <c r="ADV109" s="90"/>
      <c r="ADW109" s="90"/>
      <c r="ADX109" s="90"/>
      <c r="ADY109" s="90"/>
      <c r="ADZ109" s="90"/>
      <c r="AEA109" s="90"/>
      <c r="AEB109" s="90"/>
      <c r="AEC109" s="90"/>
      <c r="AED109" s="90"/>
      <c r="AEE109" s="90"/>
      <c r="AEF109" s="90"/>
      <c r="AEG109" s="90"/>
      <c r="AEH109" s="90"/>
      <c r="AEI109" s="90"/>
      <c r="AEJ109" s="90"/>
      <c r="AEK109" s="90"/>
      <c r="AEL109" s="90"/>
      <c r="AEM109" s="90"/>
      <c r="AEN109" s="90"/>
      <c r="AEO109" s="90"/>
      <c r="AEP109" s="90"/>
      <c r="AEQ109" s="90"/>
      <c r="AER109" s="90"/>
      <c r="AES109" s="90"/>
      <c r="AET109" s="90"/>
      <c r="AEU109" s="90"/>
      <c r="AEV109" s="90"/>
      <c r="AEW109" s="90"/>
      <c r="AEX109" s="90"/>
      <c r="AEY109" s="90"/>
      <c r="AEZ109" s="90"/>
      <c r="AFA109" s="90"/>
      <c r="AFB109" s="90"/>
      <c r="AFC109" s="90"/>
      <c r="AFD109" s="90"/>
      <c r="AFE109" s="90"/>
      <c r="AFF109" s="90"/>
      <c r="AFG109" s="90"/>
      <c r="AFH109" s="90"/>
      <c r="AFI109" s="90"/>
      <c r="AFJ109" s="90"/>
      <c r="AFK109" s="90"/>
      <c r="AFL109" s="90"/>
      <c r="AFM109" s="90"/>
      <c r="AFN109" s="90"/>
      <c r="AFO109" s="90"/>
      <c r="AFP109" s="90"/>
      <c r="AFQ109" s="90"/>
      <c r="AFR109" s="90"/>
      <c r="AFS109" s="90"/>
      <c r="AFT109" s="90"/>
      <c r="AFU109" s="90"/>
      <c r="AFV109" s="90"/>
      <c r="AFW109" s="90"/>
      <c r="AFX109" s="90"/>
      <c r="AFY109" s="90"/>
      <c r="AFZ109" s="90"/>
      <c r="AGA109" s="90"/>
      <c r="AGB109" s="90"/>
      <c r="AGC109" s="90"/>
      <c r="AGD109" s="90"/>
      <c r="AGE109" s="90"/>
      <c r="AGF109" s="90"/>
      <c r="AGG109" s="90"/>
      <c r="AGH109" s="90"/>
      <c r="AGI109" s="90"/>
      <c r="AGJ109" s="90"/>
      <c r="AGK109" s="90"/>
      <c r="AGL109" s="90"/>
      <c r="AGM109" s="90"/>
      <c r="AGN109" s="90"/>
      <c r="AGO109" s="90"/>
      <c r="AGP109" s="90"/>
      <c r="AGQ109" s="90"/>
      <c r="AGR109" s="90"/>
      <c r="AGS109" s="90"/>
      <c r="AGT109" s="90"/>
      <c r="AGU109" s="90"/>
      <c r="AGV109" s="90"/>
      <c r="AGW109" s="90"/>
      <c r="AGX109" s="90"/>
      <c r="AGY109" s="90"/>
      <c r="AGZ109" s="90"/>
      <c r="AHA109" s="90"/>
      <c r="AHB109" s="90"/>
      <c r="AHC109" s="90"/>
      <c r="AHD109" s="90"/>
      <c r="AHE109" s="90"/>
      <c r="AHF109" s="90"/>
      <c r="AHG109" s="90"/>
      <c r="AHH109" s="90"/>
      <c r="AHI109" s="90"/>
      <c r="AHJ109" s="90"/>
      <c r="AHK109" s="90"/>
      <c r="AHL109" s="90"/>
      <c r="AHM109" s="90"/>
      <c r="AHN109" s="90"/>
      <c r="AHO109" s="90"/>
      <c r="AHP109" s="90"/>
      <c r="AHQ109" s="90"/>
      <c r="AHR109" s="90"/>
      <c r="AHS109" s="90"/>
      <c r="AHT109" s="90"/>
      <c r="AHU109" s="90"/>
      <c r="AHV109" s="90"/>
      <c r="AHW109" s="90"/>
      <c r="AHX109" s="90"/>
      <c r="AHY109" s="90"/>
      <c r="AHZ109" s="90"/>
      <c r="AIA109" s="90"/>
      <c r="AIB109" s="90"/>
      <c r="AIC109" s="90"/>
      <c r="AID109" s="90"/>
      <c r="AIE109" s="90"/>
      <c r="AIF109" s="90"/>
      <c r="AIG109" s="90"/>
      <c r="AIH109" s="90"/>
      <c r="AII109" s="90"/>
      <c r="AIJ109" s="90"/>
      <c r="AIK109" s="90"/>
      <c r="AIL109" s="90"/>
      <c r="AIM109" s="90"/>
      <c r="AIN109" s="90"/>
      <c r="AIO109" s="90"/>
      <c r="AIP109" s="90"/>
      <c r="AIQ109" s="90"/>
      <c r="AIR109" s="90"/>
      <c r="AIS109" s="90"/>
      <c r="AIT109" s="90"/>
      <c r="AIU109" s="90"/>
      <c r="AIV109" s="90"/>
      <c r="AIW109" s="90"/>
      <c r="AIX109" s="90"/>
      <c r="AIY109" s="90"/>
      <c r="AIZ109" s="90"/>
      <c r="AJA109" s="90"/>
      <c r="AJB109" s="90"/>
      <c r="AJC109" s="90"/>
      <c r="AJD109" s="90"/>
      <c r="AJE109" s="90"/>
      <c r="AJF109" s="90"/>
      <c r="AJG109" s="90"/>
      <c r="AJH109" s="90"/>
      <c r="AJI109" s="90"/>
      <c r="AJJ109" s="90"/>
      <c r="AJK109" s="90"/>
      <c r="AJL109" s="90"/>
      <c r="AJM109" s="90"/>
      <c r="AJN109" s="90"/>
      <c r="AJO109" s="90"/>
      <c r="AJP109" s="90"/>
      <c r="AJQ109" s="90"/>
      <c r="AJR109" s="90"/>
      <c r="AJS109" s="90"/>
      <c r="AJT109" s="90"/>
      <c r="AJU109" s="90"/>
      <c r="AJV109" s="90"/>
      <c r="AJW109" s="90"/>
      <c r="AJX109" s="90"/>
      <c r="AJY109" s="90"/>
      <c r="AJZ109" s="90"/>
      <c r="AKA109" s="90"/>
      <c r="AKB109" s="90"/>
      <c r="AKC109" s="90"/>
      <c r="AKD109" s="90"/>
      <c r="AKE109" s="90"/>
      <c r="AKF109" s="90"/>
      <c r="AKG109" s="90"/>
      <c r="AKH109" s="90"/>
      <c r="AKI109" s="90"/>
      <c r="AKJ109" s="90"/>
      <c r="AKK109" s="90"/>
      <c r="AKL109" s="90"/>
      <c r="AKM109" s="90"/>
      <c r="AKN109" s="90"/>
      <c r="AKO109" s="90"/>
      <c r="AKP109" s="90"/>
      <c r="AKQ109" s="90"/>
      <c r="AKR109" s="90"/>
      <c r="AKS109" s="90"/>
      <c r="AKT109" s="90"/>
      <c r="AKU109" s="90"/>
      <c r="AKV109" s="90"/>
      <c r="AKW109" s="90"/>
      <c r="AKX109" s="90"/>
      <c r="AKY109" s="90"/>
      <c r="AKZ109" s="90"/>
      <c r="ALA109" s="90"/>
      <c r="ALB109" s="90"/>
      <c r="ALC109" s="90"/>
      <c r="ALD109" s="90"/>
      <c r="ALE109" s="90"/>
      <c r="ALF109" s="90"/>
      <c r="ALG109" s="90"/>
      <c r="ALH109" s="90"/>
      <c r="ALI109" s="90"/>
      <c r="ALJ109" s="90"/>
      <c r="ALK109" s="90"/>
      <c r="ALL109" s="90"/>
      <c r="ALM109" s="90"/>
      <c r="ALN109" s="90"/>
      <c r="ALO109" s="90"/>
      <c r="ALP109" s="90"/>
      <c r="ALQ109" s="90"/>
      <c r="ALR109" s="90"/>
      <c r="ALS109" s="90"/>
      <c r="ALT109" s="90"/>
      <c r="ALU109" s="90"/>
      <c r="ALV109" s="90"/>
      <c r="ALW109" s="90"/>
      <c r="ALX109" s="90"/>
      <c r="ALY109" s="90"/>
      <c r="ALZ109" s="90"/>
      <c r="AMA109" s="90"/>
      <c r="AMB109" s="90"/>
      <c r="AMC109" s="90"/>
      <c r="AMD109" s="90"/>
      <c r="AME109" s="90"/>
      <c r="AMF109" s="90"/>
      <c r="AMG109" s="90"/>
      <c r="AMH109" s="90"/>
      <c r="AMI109" s="90"/>
      <c r="AMJ109" s="90"/>
    </row>
    <row r="110" spans="1:1024" s="91" customFormat="1">
      <c r="A110" s="65">
        <v>55</v>
      </c>
      <c r="B110" s="66" t="s">
        <v>78</v>
      </c>
      <c r="C110" s="93" t="s">
        <v>299</v>
      </c>
      <c r="D110" s="68" t="s">
        <v>300</v>
      </c>
      <c r="E110" s="69">
        <v>12</v>
      </c>
      <c r="F110" s="70" t="s">
        <v>193</v>
      </c>
      <c r="G110" s="71"/>
      <c r="H110" s="71">
        <v>0</v>
      </c>
      <c r="I110" s="71"/>
      <c r="J110" s="71">
        <v>0</v>
      </c>
      <c r="K110" s="72"/>
      <c r="L110" s="72">
        <v>0</v>
      </c>
      <c r="M110" s="69"/>
      <c r="N110" s="69">
        <v>0</v>
      </c>
      <c r="O110" s="70"/>
      <c r="P110" s="70"/>
      <c r="Q110" s="69"/>
      <c r="R110" s="69"/>
      <c r="S110" s="69"/>
      <c r="T110" s="73"/>
      <c r="U110" s="73"/>
      <c r="V110" s="73"/>
      <c r="W110" s="69"/>
      <c r="X110" s="74"/>
      <c r="Y110" s="74"/>
      <c r="Z110" s="67"/>
      <c r="AA110" s="80"/>
      <c r="AB110" s="83"/>
      <c r="AC110" s="83"/>
      <c r="AD110" s="83"/>
      <c r="AE110" s="88"/>
      <c r="AF110" s="88"/>
      <c r="AG110" s="88"/>
      <c r="AH110" s="88"/>
      <c r="AI110" s="89"/>
      <c r="AJ110" s="89"/>
      <c r="AK110" s="89"/>
      <c r="AL110" s="90"/>
      <c r="AM110" s="90"/>
      <c r="AN110" s="90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0"/>
      <c r="BB110" s="90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0"/>
      <c r="BN110" s="90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0"/>
      <c r="BZ110" s="90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90"/>
      <c r="CM110" s="90"/>
      <c r="CN110" s="90"/>
      <c r="CO110" s="90"/>
      <c r="CP110" s="90"/>
      <c r="CQ110" s="90"/>
      <c r="CR110" s="90"/>
      <c r="CS110" s="90"/>
      <c r="CT110" s="90"/>
      <c r="CU110" s="90"/>
      <c r="CV110" s="90"/>
      <c r="CW110" s="90"/>
      <c r="CX110" s="90"/>
      <c r="CY110" s="90"/>
      <c r="CZ110" s="90"/>
      <c r="DA110" s="90"/>
      <c r="DB110" s="90"/>
      <c r="DC110" s="90"/>
      <c r="DD110" s="90"/>
      <c r="DE110" s="90"/>
      <c r="DF110" s="90"/>
      <c r="DG110" s="90"/>
      <c r="DH110" s="90"/>
      <c r="DI110" s="90"/>
      <c r="DJ110" s="90"/>
      <c r="DK110" s="90"/>
      <c r="DL110" s="90"/>
      <c r="DM110" s="90"/>
      <c r="DN110" s="90"/>
      <c r="DO110" s="90"/>
      <c r="DP110" s="90"/>
      <c r="DQ110" s="90"/>
      <c r="DR110" s="90"/>
      <c r="DS110" s="90"/>
      <c r="DT110" s="90"/>
      <c r="DU110" s="90"/>
      <c r="DV110" s="90"/>
      <c r="DW110" s="90"/>
      <c r="DX110" s="90"/>
      <c r="DY110" s="90"/>
      <c r="DZ110" s="90"/>
      <c r="EA110" s="90"/>
      <c r="EB110" s="90"/>
      <c r="EC110" s="90"/>
      <c r="ED110" s="90"/>
      <c r="EE110" s="90"/>
      <c r="EF110" s="90"/>
      <c r="EG110" s="90"/>
      <c r="EH110" s="90"/>
      <c r="EI110" s="90"/>
      <c r="EJ110" s="90"/>
      <c r="EK110" s="90"/>
      <c r="EL110" s="90"/>
      <c r="EM110" s="90"/>
      <c r="EN110" s="90"/>
      <c r="EO110" s="90"/>
      <c r="EP110" s="90"/>
      <c r="EQ110" s="90"/>
      <c r="ER110" s="90"/>
      <c r="ES110" s="90"/>
      <c r="ET110" s="90"/>
      <c r="EU110" s="90"/>
      <c r="EV110" s="90"/>
      <c r="EW110" s="90"/>
      <c r="EX110" s="90"/>
      <c r="EY110" s="90"/>
      <c r="EZ110" s="90"/>
      <c r="FA110" s="90"/>
      <c r="FB110" s="90"/>
      <c r="FC110" s="90"/>
      <c r="FD110" s="90"/>
      <c r="FE110" s="90"/>
      <c r="FF110" s="90"/>
      <c r="FG110" s="90"/>
      <c r="FH110" s="90"/>
      <c r="FI110" s="90"/>
      <c r="FJ110" s="90"/>
      <c r="FK110" s="90"/>
      <c r="FL110" s="90"/>
      <c r="FM110" s="90"/>
      <c r="FN110" s="90"/>
      <c r="FO110" s="90"/>
      <c r="FP110" s="90"/>
      <c r="FQ110" s="90"/>
      <c r="FR110" s="90"/>
      <c r="FS110" s="90"/>
      <c r="FT110" s="90"/>
      <c r="FU110" s="90"/>
      <c r="FV110" s="90"/>
      <c r="FW110" s="90"/>
      <c r="FX110" s="90"/>
      <c r="FY110" s="90"/>
      <c r="FZ110" s="90"/>
      <c r="GA110" s="90"/>
      <c r="GB110" s="90"/>
      <c r="GC110" s="90"/>
      <c r="GD110" s="90"/>
      <c r="GE110" s="90"/>
      <c r="GF110" s="90"/>
      <c r="GG110" s="90"/>
      <c r="GH110" s="90"/>
      <c r="GI110" s="90"/>
      <c r="GJ110" s="90"/>
      <c r="GK110" s="90"/>
      <c r="GL110" s="90"/>
      <c r="GM110" s="90"/>
      <c r="GN110" s="90"/>
      <c r="GO110" s="90"/>
      <c r="GP110" s="90"/>
      <c r="GQ110" s="90"/>
      <c r="GR110" s="90"/>
      <c r="GS110" s="90"/>
      <c r="GT110" s="90"/>
      <c r="GU110" s="90"/>
      <c r="GV110" s="90"/>
      <c r="GW110" s="90"/>
      <c r="GX110" s="90"/>
      <c r="GY110" s="90"/>
      <c r="GZ110" s="90"/>
      <c r="HA110" s="90"/>
      <c r="HB110" s="90"/>
      <c r="HC110" s="90"/>
      <c r="HD110" s="90"/>
      <c r="HE110" s="90"/>
      <c r="HF110" s="90"/>
      <c r="HG110" s="90"/>
      <c r="HH110" s="90"/>
      <c r="HI110" s="90"/>
      <c r="HJ110" s="90"/>
      <c r="HK110" s="90"/>
      <c r="HL110" s="90"/>
      <c r="HM110" s="90"/>
      <c r="HN110" s="90"/>
      <c r="HO110" s="90"/>
      <c r="HP110" s="90"/>
      <c r="HQ110" s="90"/>
      <c r="HR110" s="90"/>
      <c r="HS110" s="90"/>
      <c r="HT110" s="90"/>
      <c r="HU110" s="90"/>
      <c r="HV110" s="90"/>
      <c r="HW110" s="90"/>
      <c r="HX110" s="90"/>
      <c r="HY110" s="90"/>
      <c r="HZ110" s="90"/>
      <c r="IA110" s="90"/>
      <c r="IB110" s="90"/>
      <c r="IC110" s="90"/>
      <c r="ID110" s="90"/>
      <c r="IE110" s="90"/>
      <c r="IF110" s="90"/>
      <c r="IG110" s="90"/>
      <c r="IH110" s="90"/>
      <c r="II110" s="90"/>
      <c r="IJ110" s="90"/>
      <c r="IK110" s="90"/>
      <c r="IL110" s="90"/>
      <c r="IM110" s="90"/>
      <c r="IN110" s="90"/>
      <c r="IO110" s="90"/>
      <c r="IP110" s="90"/>
      <c r="IQ110" s="90"/>
      <c r="IR110" s="90"/>
      <c r="IS110" s="90"/>
      <c r="IT110" s="90"/>
      <c r="IU110" s="90"/>
      <c r="IV110" s="90"/>
      <c r="IW110" s="90"/>
      <c r="IX110" s="90"/>
      <c r="IY110" s="90"/>
      <c r="IZ110" s="90"/>
      <c r="JA110" s="90"/>
      <c r="JB110" s="90"/>
      <c r="JC110" s="90"/>
      <c r="JD110" s="90"/>
      <c r="JE110" s="90"/>
      <c r="JF110" s="90"/>
      <c r="JG110" s="90"/>
      <c r="JH110" s="90"/>
      <c r="JI110" s="90"/>
      <c r="JJ110" s="90"/>
      <c r="JK110" s="90"/>
      <c r="JL110" s="90"/>
      <c r="JM110" s="90"/>
      <c r="JN110" s="90"/>
      <c r="JO110" s="90"/>
      <c r="JP110" s="90"/>
      <c r="JQ110" s="90"/>
      <c r="JR110" s="90"/>
      <c r="JS110" s="90"/>
      <c r="JT110" s="90"/>
      <c r="JU110" s="90"/>
      <c r="JV110" s="90"/>
      <c r="JW110" s="90"/>
      <c r="JX110" s="90"/>
      <c r="JY110" s="90"/>
      <c r="JZ110" s="90"/>
      <c r="KA110" s="90"/>
      <c r="KB110" s="90"/>
      <c r="KC110" s="90"/>
      <c r="KD110" s="90"/>
      <c r="KE110" s="90"/>
      <c r="KF110" s="90"/>
      <c r="KG110" s="90"/>
      <c r="KH110" s="90"/>
      <c r="KI110" s="90"/>
      <c r="KJ110" s="90"/>
      <c r="KK110" s="90"/>
      <c r="KL110" s="90"/>
      <c r="KM110" s="90"/>
      <c r="KN110" s="90"/>
      <c r="KO110" s="90"/>
      <c r="KP110" s="90"/>
      <c r="KQ110" s="90"/>
      <c r="KR110" s="90"/>
      <c r="KS110" s="90"/>
      <c r="KT110" s="90"/>
      <c r="KU110" s="90"/>
      <c r="KV110" s="90"/>
      <c r="KW110" s="90"/>
      <c r="KX110" s="90"/>
      <c r="KY110" s="90"/>
      <c r="KZ110" s="90"/>
      <c r="LA110" s="90"/>
      <c r="LB110" s="90"/>
      <c r="LC110" s="90"/>
      <c r="LD110" s="90"/>
      <c r="LE110" s="90"/>
      <c r="LF110" s="90"/>
      <c r="LG110" s="90"/>
      <c r="LH110" s="90"/>
      <c r="LI110" s="90"/>
      <c r="LJ110" s="90"/>
      <c r="LK110" s="90"/>
      <c r="LL110" s="90"/>
      <c r="LM110" s="90"/>
      <c r="LN110" s="90"/>
      <c r="LO110" s="90"/>
      <c r="LP110" s="90"/>
      <c r="LQ110" s="90"/>
      <c r="LR110" s="90"/>
      <c r="LS110" s="90"/>
      <c r="LT110" s="90"/>
      <c r="LU110" s="90"/>
      <c r="LV110" s="90"/>
      <c r="LW110" s="90"/>
      <c r="LX110" s="90"/>
      <c r="LY110" s="90"/>
      <c r="LZ110" s="90"/>
      <c r="MA110" s="90"/>
      <c r="MB110" s="90"/>
      <c r="MC110" s="90"/>
      <c r="MD110" s="90"/>
      <c r="ME110" s="90"/>
      <c r="MF110" s="90"/>
      <c r="MG110" s="90"/>
      <c r="MH110" s="90"/>
      <c r="MI110" s="90"/>
      <c r="MJ110" s="90"/>
      <c r="MK110" s="90"/>
      <c r="ML110" s="90"/>
      <c r="MM110" s="90"/>
      <c r="MN110" s="90"/>
      <c r="MO110" s="90"/>
      <c r="MP110" s="90"/>
      <c r="MQ110" s="90"/>
      <c r="MR110" s="90"/>
      <c r="MS110" s="90"/>
      <c r="MT110" s="90"/>
      <c r="MU110" s="90"/>
      <c r="MV110" s="90"/>
      <c r="MW110" s="90"/>
      <c r="MX110" s="90"/>
      <c r="MY110" s="90"/>
      <c r="MZ110" s="90"/>
      <c r="NA110" s="90"/>
      <c r="NB110" s="90"/>
      <c r="NC110" s="90"/>
      <c r="ND110" s="90"/>
      <c r="NE110" s="90"/>
      <c r="NF110" s="90"/>
      <c r="NG110" s="90"/>
      <c r="NH110" s="90"/>
      <c r="NI110" s="90"/>
      <c r="NJ110" s="90"/>
      <c r="NK110" s="90"/>
      <c r="NL110" s="90"/>
      <c r="NM110" s="90"/>
      <c r="NN110" s="90"/>
      <c r="NO110" s="90"/>
      <c r="NP110" s="90"/>
      <c r="NQ110" s="90"/>
      <c r="NR110" s="90"/>
      <c r="NS110" s="90"/>
      <c r="NT110" s="90"/>
      <c r="NU110" s="90"/>
      <c r="NV110" s="90"/>
      <c r="NW110" s="90"/>
      <c r="NX110" s="90"/>
      <c r="NY110" s="90"/>
      <c r="NZ110" s="90"/>
      <c r="OA110" s="90"/>
      <c r="OB110" s="90"/>
      <c r="OC110" s="90"/>
      <c r="OD110" s="90"/>
      <c r="OE110" s="90"/>
      <c r="OF110" s="90"/>
      <c r="OG110" s="90"/>
      <c r="OH110" s="90"/>
      <c r="OI110" s="90"/>
      <c r="OJ110" s="90"/>
      <c r="OK110" s="90"/>
      <c r="OL110" s="90"/>
      <c r="OM110" s="90"/>
      <c r="ON110" s="90"/>
      <c r="OO110" s="90"/>
      <c r="OP110" s="90"/>
      <c r="OQ110" s="90"/>
      <c r="OR110" s="90"/>
      <c r="OS110" s="90"/>
      <c r="OT110" s="90"/>
      <c r="OU110" s="90"/>
      <c r="OV110" s="90"/>
      <c r="OW110" s="90"/>
      <c r="OX110" s="90"/>
      <c r="OY110" s="90"/>
      <c r="OZ110" s="90"/>
      <c r="PA110" s="90"/>
      <c r="PB110" s="90"/>
      <c r="PC110" s="90"/>
      <c r="PD110" s="90"/>
      <c r="PE110" s="90"/>
      <c r="PF110" s="90"/>
      <c r="PG110" s="90"/>
      <c r="PH110" s="90"/>
      <c r="PI110" s="90"/>
      <c r="PJ110" s="90"/>
      <c r="PK110" s="90"/>
      <c r="PL110" s="90"/>
      <c r="PM110" s="90"/>
      <c r="PN110" s="90"/>
      <c r="PO110" s="90"/>
      <c r="PP110" s="90"/>
      <c r="PQ110" s="90"/>
      <c r="PR110" s="90"/>
      <c r="PS110" s="90"/>
      <c r="PT110" s="90"/>
      <c r="PU110" s="90"/>
      <c r="PV110" s="90"/>
      <c r="PW110" s="90"/>
      <c r="PX110" s="90"/>
      <c r="PY110" s="90"/>
      <c r="PZ110" s="90"/>
      <c r="QA110" s="90"/>
      <c r="QB110" s="90"/>
      <c r="QC110" s="90"/>
      <c r="QD110" s="90"/>
      <c r="QE110" s="90"/>
      <c r="QF110" s="90"/>
      <c r="QG110" s="90"/>
      <c r="QH110" s="90"/>
      <c r="QI110" s="90"/>
      <c r="QJ110" s="90"/>
      <c r="QK110" s="90"/>
      <c r="QL110" s="90"/>
      <c r="QM110" s="90"/>
      <c r="QN110" s="90"/>
      <c r="QO110" s="90"/>
      <c r="QP110" s="90"/>
      <c r="QQ110" s="90"/>
      <c r="QR110" s="90"/>
      <c r="QS110" s="90"/>
      <c r="QT110" s="90"/>
      <c r="QU110" s="90"/>
      <c r="QV110" s="90"/>
      <c r="QW110" s="90"/>
      <c r="QX110" s="90"/>
      <c r="QY110" s="90"/>
      <c r="QZ110" s="90"/>
      <c r="RA110" s="90"/>
      <c r="RB110" s="90"/>
      <c r="RC110" s="90"/>
      <c r="RD110" s="90"/>
      <c r="RE110" s="90"/>
      <c r="RF110" s="90"/>
      <c r="RG110" s="90"/>
      <c r="RH110" s="90"/>
      <c r="RI110" s="90"/>
      <c r="RJ110" s="90"/>
      <c r="RK110" s="90"/>
      <c r="RL110" s="90"/>
      <c r="RM110" s="90"/>
      <c r="RN110" s="90"/>
      <c r="RO110" s="90"/>
      <c r="RP110" s="90"/>
      <c r="RQ110" s="90"/>
      <c r="RR110" s="90"/>
      <c r="RS110" s="90"/>
      <c r="RT110" s="90"/>
      <c r="RU110" s="90"/>
      <c r="RV110" s="90"/>
      <c r="RW110" s="90"/>
      <c r="RX110" s="90"/>
      <c r="RY110" s="90"/>
      <c r="RZ110" s="90"/>
      <c r="SA110" s="90"/>
      <c r="SB110" s="90"/>
      <c r="SC110" s="90"/>
      <c r="SD110" s="90"/>
      <c r="SE110" s="90"/>
      <c r="SF110" s="90"/>
      <c r="SG110" s="90"/>
      <c r="SH110" s="90"/>
      <c r="SI110" s="90"/>
      <c r="SJ110" s="90"/>
      <c r="SK110" s="90"/>
      <c r="SL110" s="90"/>
      <c r="SM110" s="90"/>
      <c r="SN110" s="90"/>
      <c r="SO110" s="90"/>
      <c r="SP110" s="90"/>
      <c r="SQ110" s="90"/>
      <c r="SR110" s="90"/>
      <c r="SS110" s="90"/>
      <c r="ST110" s="90"/>
      <c r="SU110" s="90"/>
      <c r="SV110" s="90"/>
      <c r="SW110" s="90"/>
      <c r="SX110" s="90"/>
      <c r="SY110" s="90"/>
      <c r="SZ110" s="90"/>
      <c r="TA110" s="90"/>
      <c r="TB110" s="90"/>
      <c r="TC110" s="90"/>
      <c r="TD110" s="90"/>
      <c r="TE110" s="90"/>
      <c r="TF110" s="90"/>
      <c r="TG110" s="90"/>
      <c r="TH110" s="90"/>
      <c r="TI110" s="90"/>
      <c r="TJ110" s="90"/>
      <c r="TK110" s="90"/>
      <c r="TL110" s="90"/>
      <c r="TM110" s="90"/>
      <c r="TN110" s="90"/>
      <c r="TO110" s="90"/>
      <c r="TP110" s="90"/>
      <c r="TQ110" s="90"/>
      <c r="TR110" s="90"/>
      <c r="TS110" s="90"/>
      <c r="TT110" s="90"/>
      <c r="TU110" s="90"/>
      <c r="TV110" s="90"/>
      <c r="TW110" s="90"/>
      <c r="TX110" s="90"/>
      <c r="TY110" s="90"/>
      <c r="TZ110" s="90"/>
      <c r="UA110" s="90"/>
      <c r="UB110" s="90"/>
      <c r="UC110" s="90"/>
      <c r="UD110" s="90"/>
      <c r="UE110" s="90"/>
      <c r="UF110" s="90"/>
      <c r="UG110" s="90"/>
      <c r="UH110" s="90"/>
      <c r="UI110" s="90"/>
      <c r="UJ110" s="90"/>
      <c r="UK110" s="90"/>
      <c r="UL110" s="90"/>
      <c r="UM110" s="90"/>
      <c r="UN110" s="90"/>
      <c r="UO110" s="90"/>
      <c r="UP110" s="90"/>
      <c r="UQ110" s="90"/>
      <c r="UR110" s="90"/>
      <c r="US110" s="90"/>
      <c r="UT110" s="90"/>
      <c r="UU110" s="90"/>
      <c r="UV110" s="90"/>
      <c r="UW110" s="90"/>
      <c r="UX110" s="90"/>
      <c r="UY110" s="90"/>
      <c r="UZ110" s="90"/>
      <c r="VA110" s="90"/>
      <c r="VB110" s="90"/>
      <c r="VC110" s="90"/>
      <c r="VD110" s="90"/>
      <c r="VE110" s="90"/>
      <c r="VF110" s="90"/>
      <c r="VG110" s="90"/>
      <c r="VH110" s="90"/>
      <c r="VI110" s="90"/>
      <c r="VJ110" s="90"/>
      <c r="VK110" s="90"/>
      <c r="VL110" s="90"/>
      <c r="VM110" s="90"/>
      <c r="VN110" s="90"/>
      <c r="VO110" s="90"/>
      <c r="VP110" s="90"/>
      <c r="VQ110" s="90"/>
      <c r="VR110" s="90"/>
      <c r="VS110" s="90"/>
      <c r="VT110" s="90"/>
      <c r="VU110" s="90"/>
      <c r="VV110" s="90"/>
      <c r="VW110" s="90"/>
      <c r="VX110" s="90"/>
      <c r="VY110" s="90"/>
      <c r="VZ110" s="90"/>
      <c r="WA110" s="90"/>
      <c r="WB110" s="90"/>
      <c r="WC110" s="90"/>
      <c r="WD110" s="90"/>
      <c r="WE110" s="90"/>
      <c r="WF110" s="90"/>
      <c r="WG110" s="90"/>
      <c r="WH110" s="90"/>
      <c r="WI110" s="90"/>
      <c r="WJ110" s="90"/>
      <c r="WK110" s="90"/>
      <c r="WL110" s="90"/>
      <c r="WM110" s="90"/>
      <c r="WN110" s="90"/>
      <c r="WO110" s="90"/>
      <c r="WP110" s="90"/>
      <c r="WQ110" s="90"/>
      <c r="WR110" s="90"/>
      <c r="WS110" s="90"/>
      <c r="WT110" s="90"/>
      <c r="WU110" s="90"/>
      <c r="WV110" s="90"/>
      <c r="WW110" s="90"/>
      <c r="WX110" s="90"/>
      <c r="WY110" s="90"/>
      <c r="WZ110" s="90"/>
      <c r="XA110" s="90"/>
      <c r="XB110" s="90"/>
      <c r="XC110" s="90"/>
      <c r="XD110" s="90"/>
      <c r="XE110" s="90"/>
      <c r="XF110" s="90"/>
      <c r="XG110" s="90"/>
      <c r="XH110" s="90"/>
      <c r="XI110" s="90"/>
      <c r="XJ110" s="90"/>
      <c r="XK110" s="90"/>
      <c r="XL110" s="90"/>
      <c r="XM110" s="90"/>
      <c r="XN110" s="90"/>
      <c r="XO110" s="90"/>
      <c r="XP110" s="90"/>
      <c r="XQ110" s="90"/>
      <c r="XR110" s="90"/>
      <c r="XS110" s="90"/>
      <c r="XT110" s="90"/>
      <c r="XU110" s="90"/>
      <c r="XV110" s="90"/>
      <c r="XW110" s="90"/>
      <c r="XX110" s="90"/>
      <c r="XY110" s="90"/>
      <c r="XZ110" s="90"/>
      <c r="YA110" s="90"/>
      <c r="YB110" s="90"/>
      <c r="YC110" s="90"/>
      <c r="YD110" s="90"/>
      <c r="YE110" s="90"/>
      <c r="YF110" s="90"/>
      <c r="YG110" s="90"/>
      <c r="YH110" s="90"/>
      <c r="YI110" s="90"/>
      <c r="YJ110" s="90"/>
      <c r="YK110" s="90"/>
      <c r="YL110" s="90"/>
      <c r="YM110" s="90"/>
      <c r="YN110" s="90"/>
      <c r="YO110" s="90"/>
      <c r="YP110" s="90"/>
      <c r="YQ110" s="90"/>
      <c r="YR110" s="90"/>
      <c r="YS110" s="90"/>
      <c r="YT110" s="90"/>
      <c r="YU110" s="90"/>
      <c r="YV110" s="90"/>
      <c r="YW110" s="90"/>
      <c r="YX110" s="90"/>
      <c r="YY110" s="90"/>
      <c r="YZ110" s="90"/>
      <c r="ZA110" s="90"/>
      <c r="ZB110" s="90"/>
      <c r="ZC110" s="90"/>
      <c r="ZD110" s="90"/>
      <c r="ZE110" s="90"/>
      <c r="ZF110" s="90"/>
      <c r="ZG110" s="90"/>
      <c r="ZH110" s="90"/>
      <c r="ZI110" s="90"/>
      <c r="ZJ110" s="90"/>
      <c r="ZK110" s="90"/>
      <c r="ZL110" s="90"/>
      <c r="ZM110" s="90"/>
      <c r="ZN110" s="90"/>
      <c r="ZO110" s="90"/>
      <c r="ZP110" s="90"/>
      <c r="ZQ110" s="90"/>
      <c r="ZR110" s="90"/>
      <c r="ZS110" s="90"/>
      <c r="ZT110" s="90"/>
      <c r="ZU110" s="90"/>
      <c r="ZV110" s="90"/>
      <c r="ZW110" s="90"/>
      <c r="ZX110" s="90"/>
      <c r="ZY110" s="90"/>
      <c r="ZZ110" s="90"/>
      <c r="AAA110" s="90"/>
      <c r="AAB110" s="90"/>
      <c r="AAC110" s="90"/>
      <c r="AAD110" s="90"/>
      <c r="AAE110" s="90"/>
      <c r="AAF110" s="90"/>
      <c r="AAG110" s="90"/>
      <c r="AAH110" s="90"/>
      <c r="AAI110" s="90"/>
      <c r="AAJ110" s="90"/>
      <c r="AAK110" s="90"/>
      <c r="AAL110" s="90"/>
      <c r="AAM110" s="90"/>
      <c r="AAN110" s="90"/>
      <c r="AAO110" s="90"/>
      <c r="AAP110" s="90"/>
      <c r="AAQ110" s="90"/>
      <c r="AAR110" s="90"/>
      <c r="AAS110" s="90"/>
      <c r="AAT110" s="90"/>
      <c r="AAU110" s="90"/>
      <c r="AAV110" s="90"/>
      <c r="AAW110" s="90"/>
      <c r="AAX110" s="90"/>
      <c r="AAY110" s="90"/>
      <c r="AAZ110" s="90"/>
      <c r="ABA110" s="90"/>
      <c r="ABB110" s="90"/>
      <c r="ABC110" s="90"/>
      <c r="ABD110" s="90"/>
      <c r="ABE110" s="90"/>
      <c r="ABF110" s="90"/>
      <c r="ABG110" s="90"/>
      <c r="ABH110" s="90"/>
      <c r="ABI110" s="90"/>
      <c r="ABJ110" s="90"/>
      <c r="ABK110" s="90"/>
      <c r="ABL110" s="90"/>
      <c r="ABM110" s="90"/>
      <c r="ABN110" s="90"/>
      <c r="ABO110" s="90"/>
      <c r="ABP110" s="90"/>
      <c r="ABQ110" s="90"/>
      <c r="ABR110" s="90"/>
      <c r="ABS110" s="90"/>
      <c r="ABT110" s="90"/>
      <c r="ABU110" s="90"/>
      <c r="ABV110" s="90"/>
      <c r="ABW110" s="90"/>
      <c r="ABX110" s="90"/>
      <c r="ABY110" s="90"/>
      <c r="ABZ110" s="90"/>
      <c r="ACA110" s="90"/>
      <c r="ACB110" s="90"/>
      <c r="ACC110" s="90"/>
      <c r="ACD110" s="90"/>
      <c r="ACE110" s="90"/>
      <c r="ACF110" s="90"/>
      <c r="ACG110" s="90"/>
      <c r="ACH110" s="90"/>
      <c r="ACI110" s="90"/>
      <c r="ACJ110" s="90"/>
      <c r="ACK110" s="90"/>
      <c r="ACL110" s="90"/>
      <c r="ACM110" s="90"/>
      <c r="ACN110" s="90"/>
      <c r="ACO110" s="90"/>
      <c r="ACP110" s="90"/>
      <c r="ACQ110" s="90"/>
      <c r="ACR110" s="90"/>
      <c r="ACS110" s="90"/>
      <c r="ACT110" s="90"/>
      <c r="ACU110" s="90"/>
      <c r="ACV110" s="90"/>
      <c r="ACW110" s="90"/>
      <c r="ACX110" s="90"/>
      <c r="ACY110" s="90"/>
      <c r="ACZ110" s="90"/>
      <c r="ADA110" s="90"/>
      <c r="ADB110" s="90"/>
      <c r="ADC110" s="90"/>
      <c r="ADD110" s="90"/>
      <c r="ADE110" s="90"/>
      <c r="ADF110" s="90"/>
      <c r="ADG110" s="90"/>
      <c r="ADH110" s="90"/>
      <c r="ADI110" s="90"/>
      <c r="ADJ110" s="90"/>
      <c r="ADK110" s="90"/>
      <c r="ADL110" s="90"/>
      <c r="ADM110" s="90"/>
      <c r="ADN110" s="90"/>
      <c r="ADO110" s="90"/>
      <c r="ADP110" s="90"/>
      <c r="ADQ110" s="90"/>
      <c r="ADR110" s="90"/>
      <c r="ADS110" s="90"/>
      <c r="ADT110" s="90"/>
      <c r="ADU110" s="90"/>
      <c r="ADV110" s="90"/>
      <c r="ADW110" s="90"/>
      <c r="ADX110" s="90"/>
      <c r="ADY110" s="90"/>
      <c r="ADZ110" s="90"/>
      <c r="AEA110" s="90"/>
      <c r="AEB110" s="90"/>
      <c r="AEC110" s="90"/>
      <c r="AED110" s="90"/>
      <c r="AEE110" s="90"/>
      <c r="AEF110" s="90"/>
      <c r="AEG110" s="90"/>
      <c r="AEH110" s="90"/>
      <c r="AEI110" s="90"/>
      <c r="AEJ110" s="90"/>
      <c r="AEK110" s="90"/>
      <c r="AEL110" s="90"/>
      <c r="AEM110" s="90"/>
      <c r="AEN110" s="90"/>
      <c r="AEO110" s="90"/>
      <c r="AEP110" s="90"/>
      <c r="AEQ110" s="90"/>
      <c r="AER110" s="90"/>
      <c r="AES110" s="90"/>
      <c r="AET110" s="90"/>
      <c r="AEU110" s="90"/>
      <c r="AEV110" s="90"/>
      <c r="AEW110" s="90"/>
      <c r="AEX110" s="90"/>
      <c r="AEY110" s="90"/>
      <c r="AEZ110" s="90"/>
      <c r="AFA110" s="90"/>
      <c r="AFB110" s="90"/>
      <c r="AFC110" s="90"/>
      <c r="AFD110" s="90"/>
      <c r="AFE110" s="90"/>
      <c r="AFF110" s="90"/>
      <c r="AFG110" s="90"/>
      <c r="AFH110" s="90"/>
      <c r="AFI110" s="90"/>
      <c r="AFJ110" s="90"/>
      <c r="AFK110" s="90"/>
      <c r="AFL110" s="90"/>
      <c r="AFM110" s="90"/>
      <c r="AFN110" s="90"/>
      <c r="AFO110" s="90"/>
      <c r="AFP110" s="90"/>
      <c r="AFQ110" s="90"/>
      <c r="AFR110" s="90"/>
      <c r="AFS110" s="90"/>
      <c r="AFT110" s="90"/>
      <c r="AFU110" s="90"/>
      <c r="AFV110" s="90"/>
      <c r="AFW110" s="90"/>
      <c r="AFX110" s="90"/>
      <c r="AFY110" s="90"/>
      <c r="AFZ110" s="90"/>
      <c r="AGA110" s="90"/>
      <c r="AGB110" s="90"/>
      <c r="AGC110" s="90"/>
      <c r="AGD110" s="90"/>
      <c r="AGE110" s="90"/>
      <c r="AGF110" s="90"/>
      <c r="AGG110" s="90"/>
      <c r="AGH110" s="90"/>
      <c r="AGI110" s="90"/>
      <c r="AGJ110" s="90"/>
      <c r="AGK110" s="90"/>
      <c r="AGL110" s="90"/>
      <c r="AGM110" s="90"/>
      <c r="AGN110" s="90"/>
      <c r="AGO110" s="90"/>
      <c r="AGP110" s="90"/>
      <c r="AGQ110" s="90"/>
      <c r="AGR110" s="90"/>
      <c r="AGS110" s="90"/>
      <c r="AGT110" s="90"/>
      <c r="AGU110" s="90"/>
      <c r="AGV110" s="90"/>
      <c r="AGW110" s="90"/>
      <c r="AGX110" s="90"/>
      <c r="AGY110" s="90"/>
      <c r="AGZ110" s="90"/>
      <c r="AHA110" s="90"/>
      <c r="AHB110" s="90"/>
      <c r="AHC110" s="90"/>
      <c r="AHD110" s="90"/>
      <c r="AHE110" s="90"/>
      <c r="AHF110" s="90"/>
      <c r="AHG110" s="90"/>
      <c r="AHH110" s="90"/>
      <c r="AHI110" s="90"/>
      <c r="AHJ110" s="90"/>
      <c r="AHK110" s="90"/>
      <c r="AHL110" s="90"/>
      <c r="AHM110" s="90"/>
      <c r="AHN110" s="90"/>
      <c r="AHO110" s="90"/>
      <c r="AHP110" s="90"/>
      <c r="AHQ110" s="90"/>
      <c r="AHR110" s="90"/>
      <c r="AHS110" s="90"/>
      <c r="AHT110" s="90"/>
      <c r="AHU110" s="90"/>
      <c r="AHV110" s="90"/>
      <c r="AHW110" s="90"/>
      <c r="AHX110" s="90"/>
      <c r="AHY110" s="90"/>
      <c r="AHZ110" s="90"/>
      <c r="AIA110" s="90"/>
      <c r="AIB110" s="90"/>
      <c r="AIC110" s="90"/>
      <c r="AID110" s="90"/>
      <c r="AIE110" s="90"/>
      <c r="AIF110" s="90"/>
      <c r="AIG110" s="90"/>
      <c r="AIH110" s="90"/>
      <c r="AII110" s="90"/>
      <c r="AIJ110" s="90"/>
      <c r="AIK110" s="90"/>
      <c r="AIL110" s="90"/>
      <c r="AIM110" s="90"/>
      <c r="AIN110" s="90"/>
      <c r="AIO110" s="90"/>
      <c r="AIP110" s="90"/>
      <c r="AIQ110" s="90"/>
      <c r="AIR110" s="90"/>
      <c r="AIS110" s="90"/>
      <c r="AIT110" s="90"/>
      <c r="AIU110" s="90"/>
      <c r="AIV110" s="90"/>
      <c r="AIW110" s="90"/>
      <c r="AIX110" s="90"/>
      <c r="AIY110" s="90"/>
      <c r="AIZ110" s="90"/>
      <c r="AJA110" s="90"/>
      <c r="AJB110" s="90"/>
      <c r="AJC110" s="90"/>
      <c r="AJD110" s="90"/>
      <c r="AJE110" s="90"/>
      <c r="AJF110" s="90"/>
      <c r="AJG110" s="90"/>
      <c r="AJH110" s="90"/>
      <c r="AJI110" s="90"/>
      <c r="AJJ110" s="90"/>
      <c r="AJK110" s="90"/>
      <c r="AJL110" s="90"/>
      <c r="AJM110" s="90"/>
      <c r="AJN110" s="90"/>
      <c r="AJO110" s="90"/>
      <c r="AJP110" s="90"/>
      <c r="AJQ110" s="90"/>
      <c r="AJR110" s="90"/>
      <c r="AJS110" s="90"/>
      <c r="AJT110" s="90"/>
      <c r="AJU110" s="90"/>
      <c r="AJV110" s="90"/>
      <c r="AJW110" s="90"/>
      <c r="AJX110" s="90"/>
      <c r="AJY110" s="90"/>
      <c r="AJZ110" s="90"/>
      <c r="AKA110" s="90"/>
      <c r="AKB110" s="90"/>
      <c r="AKC110" s="90"/>
      <c r="AKD110" s="90"/>
      <c r="AKE110" s="90"/>
      <c r="AKF110" s="90"/>
      <c r="AKG110" s="90"/>
      <c r="AKH110" s="90"/>
      <c r="AKI110" s="90"/>
      <c r="AKJ110" s="90"/>
      <c r="AKK110" s="90"/>
      <c r="AKL110" s="90"/>
      <c r="AKM110" s="90"/>
      <c r="AKN110" s="90"/>
      <c r="AKO110" s="90"/>
      <c r="AKP110" s="90"/>
      <c r="AKQ110" s="90"/>
      <c r="AKR110" s="90"/>
      <c r="AKS110" s="90"/>
      <c r="AKT110" s="90"/>
      <c r="AKU110" s="90"/>
      <c r="AKV110" s="90"/>
      <c r="AKW110" s="90"/>
      <c r="AKX110" s="90"/>
      <c r="AKY110" s="90"/>
      <c r="AKZ110" s="90"/>
      <c r="ALA110" s="90"/>
      <c r="ALB110" s="90"/>
      <c r="ALC110" s="90"/>
      <c r="ALD110" s="90"/>
      <c r="ALE110" s="90"/>
      <c r="ALF110" s="90"/>
      <c r="ALG110" s="90"/>
      <c r="ALH110" s="90"/>
      <c r="ALI110" s="90"/>
      <c r="ALJ110" s="90"/>
      <c r="ALK110" s="90"/>
      <c r="ALL110" s="90"/>
      <c r="ALM110" s="90"/>
      <c r="ALN110" s="90"/>
      <c r="ALO110" s="90"/>
      <c r="ALP110" s="90"/>
      <c r="ALQ110" s="90"/>
      <c r="ALR110" s="90"/>
      <c r="ALS110" s="90"/>
      <c r="ALT110" s="90"/>
      <c r="ALU110" s="90"/>
      <c r="ALV110" s="90"/>
      <c r="ALW110" s="90"/>
      <c r="ALX110" s="90"/>
      <c r="ALY110" s="90"/>
      <c r="ALZ110" s="90"/>
      <c r="AMA110" s="90"/>
      <c r="AMB110" s="90"/>
      <c r="AMC110" s="90"/>
      <c r="AMD110" s="90"/>
      <c r="AME110" s="90"/>
      <c r="AMF110" s="90"/>
      <c r="AMG110" s="90"/>
      <c r="AMH110" s="90"/>
      <c r="AMI110" s="90"/>
      <c r="AMJ110" s="90"/>
    </row>
    <row r="111" spans="1:1024" s="91" customFormat="1">
      <c r="A111" s="65">
        <v>56</v>
      </c>
      <c r="B111" s="66" t="s">
        <v>78</v>
      </c>
      <c r="C111" s="67" t="s">
        <v>301</v>
      </c>
      <c r="D111" s="68" t="s">
        <v>302</v>
      </c>
      <c r="E111" s="69">
        <v>185.06</v>
      </c>
      <c r="F111" s="70" t="s">
        <v>193</v>
      </c>
      <c r="G111" s="71"/>
      <c r="H111" s="71">
        <v>0</v>
      </c>
      <c r="I111" s="71"/>
      <c r="J111" s="71">
        <v>0</v>
      </c>
      <c r="K111" s="72"/>
      <c r="L111" s="72">
        <v>0</v>
      </c>
      <c r="M111" s="69"/>
      <c r="N111" s="69">
        <v>0</v>
      </c>
      <c r="O111" s="70"/>
      <c r="P111" s="70"/>
      <c r="Q111" s="69"/>
      <c r="R111" s="69"/>
      <c r="S111" s="69"/>
      <c r="T111" s="73"/>
      <c r="U111" s="73"/>
      <c r="V111" s="73"/>
      <c r="W111" s="69"/>
      <c r="X111" s="74"/>
      <c r="Y111" s="74"/>
      <c r="Z111" s="67"/>
      <c r="AA111" s="80"/>
      <c r="AB111" s="83"/>
      <c r="AC111" s="83"/>
      <c r="AD111" s="83"/>
      <c r="AE111" s="88"/>
      <c r="AF111" s="88"/>
      <c r="AG111" s="88"/>
      <c r="AH111" s="88"/>
      <c r="AI111" s="89"/>
      <c r="AJ111" s="89"/>
      <c r="AK111" s="89"/>
      <c r="AL111" s="90"/>
      <c r="AM111" s="90"/>
      <c r="AN111" s="90"/>
      <c r="AO111" s="90"/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0"/>
      <c r="BB111" s="90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0"/>
      <c r="BN111" s="90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0"/>
      <c r="BZ111" s="90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90"/>
      <c r="CM111" s="90"/>
      <c r="CN111" s="90"/>
      <c r="CO111" s="90"/>
      <c r="CP111" s="90"/>
      <c r="CQ111" s="90"/>
      <c r="CR111" s="90"/>
      <c r="CS111" s="90"/>
      <c r="CT111" s="90"/>
      <c r="CU111" s="90"/>
      <c r="CV111" s="90"/>
      <c r="CW111" s="90"/>
      <c r="CX111" s="90"/>
      <c r="CY111" s="90"/>
      <c r="CZ111" s="90"/>
      <c r="DA111" s="90"/>
      <c r="DB111" s="90"/>
      <c r="DC111" s="90"/>
      <c r="DD111" s="90"/>
      <c r="DE111" s="90"/>
      <c r="DF111" s="90"/>
      <c r="DG111" s="90"/>
      <c r="DH111" s="90"/>
      <c r="DI111" s="90"/>
      <c r="DJ111" s="90"/>
      <c r="DK111" s="90"/>
      <c r="DL111" s="90"/>
      <c r="DM111" s="90"/>
      <c r="DN111" s="90"/>
      <c r="DO111" s="90"/>
      <c r="DP111" s="90"/>
      <c r="DQ111" s="90"/>
      <c r="DR111" s="90"/>
      <c r="DS111" s="90"/>
      <c r="DT111" s="90"/>
      <c r="DU111" s="90"/>
      <c r="DV111" s="90"/>
      <c r="DW111" s="90"/>
      <c r="DX111" s="90"/>
      <c r="DY111" s="90"/>
      <c r="DZ111" s="90"/>
      <c r="EA111" s="90"/>
      <c r="EB111" s="90"/>
      <c r="EC111" s="90"/>
      <c r="ED111" s="90"/>
      <c r="EE111" s="90"/>
      <c r="EF111" s="90"/>
      <c r="EG111" s="90"/>
      <c r="EH111" s="90"/>
      <c r="EI111" s="90"/>
      <c r="EJ111" s="90"/>
      <c r="EK111" s="90"/>
      <c r="EL111" s="90"/>
      <c r="EM111" s="90"/>
      <c r="EN111" s="90"/>
      <c r="EO111" s="90"/>
      <c r="EP111" s="90"/>
      <c r="EQ111" s="90"/>
      <c r="ER111" s="90"/>
      <c r="ES111" s="90"/>
      <c r="ET111" s="90"/>
      <c r="EU111" s="90"/>
      <c r="EV111" s="90"/>
      <c r="EW111" s="90"/>
      <c r="EX111" s="90"/>
      <c r="EY111" s="90"/>
      <c r="EZ111" s="90"/>
      <c r="FA111" s="90"/>
      <c r="FB111" s="90"/>
      <c r="FC111" s="90"/>
      <c r="FD111" s="90"/>
      <c r="FE111" s="90"/>
      <c r="FF111" s="90"/>
      <c r="FG111" s="90"/>
      <c r="FH111" s="90"/>
      <c r="FI111" s="90"/>
      <c r="FJ111" s="90"/>
      <c r="FK111" s="90"/>
      <c r="FL111" s="90"/>
      <c r="FM111" s="90"/>
      <c r="FN111" s="90"/>
      <c r="FO111" s="90"/>
      <c r="FP111" s="90"/>
      <c r="FQ111" s="90"/>
      <c r="FR111" s="90"/>
      <c r="FS111" s="90"/>
      <c r="FT111" s="90"/>
      <c r="FU111" s="90"/>
      <c r="FV111" s="90"/>
      <c r="FW111" s="90"/>
      <c r="FX111" s="90"/>
      <c r="FY111" s="90"/>
      <c r="FZ111" s="90"/>
      <c r="GA111" s="90"/>
      <c r="GB111" s="90"/>
      <c r="GC111" s="90"/>
      <c r="GD111" s="90"/>
      <c r="GE111" s="90"/>
      <c r="GF111" s="90"/>
      <c r="GG111" s="90"/>
      <c r="GH111" s="90"/>
      <c r="GI111" s="90"/>
      <c r="GJ111" s="90"/>
      <c r="GK111" s="90"/>
      <c r="GL111" s="90"/>
      <c r="GM111" s="90"/>
      <c r="GN111" s="90"/>
      <c r="GO111" s="90"/>
      <c r="GP111" s="90"/>
      <c r="GQ111" s="90"/>
      <c r="GR111" s="90"/>
      <c r="GS111" s="90"/>
      <c r="GT111" s="90"/>
      <c r="GU111" s="90"/>
      <c r="GV111" s="90"/>
      <c r="GW111" s="90"/>
      <c r="GX111" s="90"/>
      <c r="GY111" s="90"/>
      <c r="GZ111" s="90"/>
      <c r="HA111" s="90"/>
      <c r="HB111" s="90"/>
      <c r="HC111" s="90"/>
      <c r="HD111" s="90"/>
      <c r="HE111" s="90"/>
      <c r="HF111" s="90"/>
      <c r="HG111" s="90"/>
      <c r="HH111" s="90"/>
      <c r="HI111" s="90"/>
      <c r="HJ111" s="90"/>
      <c r="HK111" s="90"/>
      <c r="HL111" s="90"/>
      <c r="HM111" s="90"/>
      <c r="HN111" s="90"/>
      <c r="HO111" s="90"/>
      <c r="HP111" s="90"/>
      <c r="HQ111" s="90"/>
      <c r="HR111" s="90"/>
      <c r="HS111" s="90"/>
      <c r="HT111" s="90"/>
      <c r="HU111" s="90"/>
      <c r="HV111" s="90"/>
      <c r="HW111" s="90"/>
      <c r="HX111" s="90"/>
      <c r="HY111" s="90"/>
      <c r="HZ111" s="90"/>
      <c r="IA111" s="90"/>
      <c r="IB111" s="90"/>
      <c r="IC111" s="90"/>
      <c r="ID111" s="90"/>
      <c r="IE111" s="90"/>
      <c r="IF111" s="90"/>
      <c r="IG111" s="90"/>
      <c r="IH111" s="90"/>
      <c r="II111" s="90"/>
      <c r="IJ111" s="90"/>
      <c r="IK111" s="90"/>
      <c r="IL111" s="90"/>
      <c r="IM111" s="90"/>
      <c r="IN111" s="90"/>
      <c r="IO111" s="90"/>
      <c r="IP111" s="90"/>
      <c r="IQ111" s="90"/>
      <c r="IR111" s="90"/>
      <c r="IS111" s="90"/>
      <c r="IT111" s="90"/>
      <c r="IU111" s="90"/>
      <c r="IV111" s="90"/>
      <c r="IW111" s="90"/>
      <c r="IX111" s="90"/>
      <c r="IY111" s="90"/>
      <c r="IZ111" s="90"/>
      <c r="JA111" s="90"/>
      <c r="JB111" s="90"/>
      <c r="JC111" s="90"/>
      <c r="JD111" s="90"/>
      <c r="JE111" s="90"/>
      <c r="JF111" s="90"/>
      <c r="JG111" s="90"/>
      <c r="JH111" s="90"/>
      <c r="JI111" s="90"/>
      <c r="JJ111" s="90"/>
      <c r="JK111" s="90"/>
      <c r="JL111" s="90"/>
      <c r="JM111" s="90"/>
      <c r="JN111" s="90"/>
      <c r="JO111" s="90"/>
      <c r="JP111" s="90"/>
      <c r="JQ111" s="90"/>
      <c r="JR111" s="90"/>
      <c r="JS111" s="90"/>
      <c r="JT111" s="90"/>
      <c r="JU111" s="90"/>
      <c r="JV111" s="90"/>
      <c r="JW111" s="90"/>
      <c r="JX111" s="90"/>
      <c r="JY111" s="90"/>
      <c r="JZ111" s="90"/>
      <c r="KA111" s="90"/>
      <c r="KB111" s="90"/>
      <c r="KC111" s="90"/>
      <c r="KD111" s="90"/>
      <c r="KE111" s="90"/>
      <c r="KF111" s="90"/>
      <c r="KG111" s="90"/>
      <c r="KH111" s="90"/>
      <c r="KI111" s="90"/>
      <c r="KJ111" s="90"/>
      <c r="KK111" s="90"/>
      <c r="KL111" s="90"/>
      <c r="KM111" s="90"/>
      <c r="KN111" s="90"/>
      <c r="KO111" s="90"/>
      <c r="KP111" s="90"/>
      <c r="KQ111" s="90"/>
      <c r="KR111" s="90"/>
      <c r="KS111" s="90"/>
      <c r="KT111" s="90"/>
      <c r="KU111" s="90"/>
      <c r="KV111" s="90"/>
      <c r="KW111" s="90"/>
      <c r="KX111" s="90"/>
      <c r="KY111" s="90"/>
      <c r="KZ111" s="90"/>
      <c r="LA111" s="90"/>
      <c r="LB111" s="90"/>
      <c r="LC111" s="90"/>
      <c r="LD111" s="90"/>
      <c r="LE111" s="90"/>
      <c r="LF111" s="90"/>
      <c r="LG111" s="90"/>
      <c r="LH111" s="90"/>
      <c r="LI111" s="90"/>
      <c r="LJ111" s="90"/>
      <c r="LK111" s="90"/>
      <c r="LL111" s="90"/>
      <c r="LM111" s="90"/>
      <c r="LN111" s="90"/>
      <c r="LO111" s="90"/>
      <c r="LP111" s="90"/>
      <c r="LQ111" s="90"/>
      <c r="LR111" s="90"/>
      <c r="LS111" s="90"/>
      <c r="LT111" s="90"/>
      <c r="LU111" s="90"/>
      <c r="LV111" s="90"/>
      <c r="LW111" s="90"/>
      <c r="LX111" s="90"/>
      <c r="LY111" s="90"/>
      <c r="LZ111" s="90"/>
      <c r="MA111" s="90"/>
      <c r="MB111" s="90"/>
      <c r="MC111" s="90"/>
      <c r="MD111" s="90"/>
      <c r="ME111" s="90"/>
      <c r="MF111" s="90"/>
      <c r="MG111" s="90"/>
      <c r="MH111" s="90"/>
      <c r="MI111" s="90"/>
      <c r="MJ111" s="90"/>
      <c r="MK111" s="90"/>
      <c r="ML111" s="90"/>
      <c r="MM111" s="90"/>
      <c r="MN111" s="90"/>
      <c r="MO111" s="90"/>
      <c r="MP111" s="90"/>
      <c r="MQ111" s="90"/>
      <c r="MR111" s="90"/>
      <c r="MS111" s="90"/>
      <c r="MT111" s="90"/>
      <c r="MU111" s="90"/>
      <c r="MV111" s="90"/>
      <c r="MW111" s="90"/>
      <c r="MX111" s="90"/>
      <c r="MY111" s="90"/>
      <c r="MZ111" s="90"/>
      <c r="NA111" s="90"/>
      <c r="NB111" s="90"/>
      <c r="NC111" s="90"/>
      <c r="ND111" s="90"/>
      <c r="NE111" s="90"/>
      <c r="NF111" s="90"/>
      <c r="NG111" s="90"/>
      <c r="NH111" s="90"/>
      <c r="NI111" s="90"/>
      <c r="NJ111" s="90"/>
      <c r="NK111" s="90"/>
      <c r="NL111" s="90"/>
      <c r="NM111" s="90"/>
      <c r="NN111" s="90"/>
      <c r="NO111" s="90"/>
      <c r="NP111" s="90"/>
      <c r="NQ111" s="90"/>
      <c r="NR111" s="90"/>
      <c r="NS111" s="90"/>
      <c r="NT111" s="90"/>
      <c r="NU111" s="90"/>
      <c r="NV111" s="90"/>
      <c r="NW111" s="90"/>
      <c r="NX111" s="90"/>
      <c r="NY111" s="90"/>
      <c r="NZ111" s="90"/>
      <c r="OA111" s="90"/>
      <c r="OB111" s="90"/>
      <c r="OC111" s="90"/>
      <c r="OD111" s="90"/>
      <c r="OE111" s="90"/>
      <c r="OF111" s="90"/>
      <c r="OG111" s="90"/>
      <c r="OH111" s="90"/>
      <c r="OI111" s="90"/>
      <c r="OJ111" s="90"/>
      <c r="OK111" s="90"/>
      <c r="OL111" s="90"/>
      <c r="OM111" s="90"/>
      <c r="ON111" s="90"/>
      <c r="OO111" s="90"/>
      <c r="OP111" s="90"/>
      <c r="OQ111" s="90"/>
      <c r="OR111" s="90"/>
      <c r="OS111" s="90"/>
      <c r="OT111" s="90"/>
      <c r="OU111" s="90"/>
      <c r="OV111" s="90"/>
      <c r="OW111" s="90"/>
      <c r="OX111" s="90"/>
      <c r="OY111" s="90"/>
      <c r="OZ111" s="90"/>
      <c r="PA111" s="90"/>
      <c r="PB111" s="90"/>
      <c r="PC111" s="90"/>
      <c r="PD111" s="90"/>
      <c r="PE111" s="90"/>
      <c r="PF111" s="90"/>
      <c r="PG111" s="90"/>
      <c r="PH111" s="90"/>
      <c r="PI111" s="90"/>
      <c r="PJ111" s="90"/>
      <c r="PK111" s="90"/>
      <c r="PL111" s="90"/>
      <c r="PM111" s="90"/>
      <c r="PN111" s="90"/>
      <c r="PO111" s="90"/>
      <c r="PP111" s="90"/>
      <c r="PQ111" s="90"/>
      <c r="PR111" s="90"/>
      <c r="PS111" s="90"/>
      <c r="PT111" s="90"/>
      <c r="PU111" s="90"/>
      <c r="PV111" s="90"/>
      <c r="PW111" s="90"/>
      <c r="PX111" s="90"/>
      <c r="PY111" s="90"/>
      <c r="PZ111" s="90"/>
      <c r="QA111" s="90"/>
      <c r="QB111" s="90"/>
      <c r="QC111" s="90"/>
      <c r="QD111" s="90"/>
      <c r="QE111" s="90"/>
      <c r="QF111" s="90"/>
      <c r="QG111" s="90"/>
      <c r="QH111" s="90"/>
      <c r="QI111" s="90"/>
      <c r="QJ111" s="90"/>
      <c r="QK111" s="90"/>
      <c r="QL111" s="90"/>
      <c r="QM111" s="90"/>
      <c r="QN111" s="90"/>
      <c r="QO111" s="90"/>
      <c r="QP111" s="90"/>
      <c r="QQ111" s="90"/>
      <c r="QR111" s="90"/>
      <c r="QS111" s="90"/>
      <c r="QT111" s="90"/>
      <c r="QU111" s="90"/>
      <c r="QV111" s="90"/>
      <c r="QW111" s="90"/>
      <c r="QX111" s="90"/>
      <c r="QY111" s="90"/>
      <c r="QZ111" s="90"/>
      <c r="RA111" s="90"/>
      <c r="RB111" s="90"/>
      <c r="RC111" s="90"/>
      <c r="RD111" s="90"/>
      <c r="RE111" s="90"/>
      <c r="RF111" s="90"/>
      <c r="RG111" s="90"/>
      <c r="RH111" s="90"/>
      <c r="RI111" s="90"/>
      <c r="RJ111" s="90"/>
      <c r="RK111" s="90"/>
      <c r="RL111" s="90"/>
      <c r="RM111" s="90"/>
      <c r="RN111" s="90"/>
      <c r="RO111" s="90"/>
      <c r="RP111" s="90"/>
      <c r="RQ111" s="90"/>
      <c r="RR111" s="90"/>
      <c r="RS111" s="90"/>
      <c r="RT111" s="90"/>
      <c r="RU111" s="90"/>
      <c r="RV111" s="90"/>
      <c r="RW111" s="90"/>
      <c r="RX111" s="90"/>
      <c r="RY111" s="90"/>
      <c r="RZ111" s="90"/>
      <c r="SA111" s="90"/>
      <c r="SB111" s="90"/>
      <c r="SC111" s="90"/>
      <c r="SD111" s="90"/>
      <c r="SE111" s="90"/>
      <c r="SF111" s="90"/>
      <c r="SG111" s="90"/>
      <c r="SH111" s="90"/>
      <c r="SI111" s="90"/>
      <c r="SJ111" s="90"/>
      <c r="SK111" s="90"/>
      <c r="SL111" s="90"/>
      <c r="SM111" s="90"/>
      <c r="SN111" s="90"/>
      <c r="SO111" s="90"/>
      <c r="SP111" s="90"/>
      <c r="SQ111" s="90"/>
      <c r="SR111" s="90"/>
      <c r="SS111" s="90"/>
      <c r="ST111" s="90"/>
      <c r="SU111" s="90"/>
      <c r="SV111" s="90"/>
      <c r="SW111" s="90"/>
      <c r="SX111" s="90"/>
      <c r="SY111" s="90"/>
      <c r="SZ111" s="90"/>
      <c r="TA111" s="90"/>
      <c r="TB111" s="90"/>
      <c r="TC111" s="90"/>
      <c r="TD111" s="90"/>
      <c r="TE111" s="90"/>
      <c r="TF111" s="90"/>
      <c r="TG111" s="90"/>
      <c r="TH111" s="90"/>
      <c r="TI111" s="90"/>
      <c r="TJ111" s="90"/>
      <c r="TK111" s="90"/>
      <c r="TL111" s="90"/>
      <c r="TM111" s="90"/>
      <c r="TN111" s="90"/>
      <c r="TO111" s="90"/>
      <c r="TP111" s="90"/>
      <c r="TQ111" s="90"/>
      <c r="TR111" s="90"/>
      <c r="TS111" s="90"/>
      <c r="TT111" s="90"/>
      <c r="TU111" s="90"/>
      <c r="TV111" s="90"/>
      <c r="TW111" s="90"/>
      <c r="TX111" s="90"/>
      <c r="TY111" s="90"/>
      <c r="TZ111" s="90"/>
      <c r="UA111" s="90"/>
      <c r="UB111" s="90"/>
      <c r="UC111" s="90"/>
      <c r="UD111" s="90"/>
      <c r="UE111" s="90"/>
      <c r="UF111" s="90"/>
      <c r="UG111" s="90"/>
      <c r="UH111" s="90"/>
      <c r="UI111" s="90"/>
      <c r="UJ111" s="90"/>
      <c r="UK111" s="90"/>
      <c r="UL111" s="90"/>
      <c r="UM111" s="90"/>
      <c r="UN111" s="90"/>
      <c r="UO111" s="90"/>
      <c r="UP111" s="90"/>
      <c r="UQ111" s="90"/>
      <c r="UR111" s="90"/>
      <c r="US111" s="90"/>
      <c r="UT111" s="90"/>
      <c r="UU111" s="90"/>
      <c r="UV111" s="90"/>
      <c r="UW111" s="90"/>
      <c r="UX111" s="90"/>
      <c r="UY111" s="90"/>
      <c r="UZ111" s="90"/>
      <c r="VA111" s="90"/>
      <c r="VB111" s="90"/>
      <c r="VC111" s="90"/>
      <c r="VD111" s="90"/>
      <c r="VE111" s="90"/>
      <c r="VF111" s="90"/>
      <c r="VG111" s="90"/>
      <c r="VH111" s="90"/>
      <c r="VI111" s="90"/>
      <c r="VJ111" s="90"/>
      <c r="VK111" s="90"/>
      <c r="VL111" s="90"/>
      <c r="VM111" s="90"/>
      <c r="VN111" s="90"/>
      <c r="VO111" s="90"/>
      <c r="VP111" s="90"/>
      <c r="VQ111" s="90"/>
      <c r="VR111" s="90"/>
      <c r="VS111" s="90"/>
      <c r="VT111" s="90"/>
      <c r="VU111" s="90"/>
      <c r="VV111" s="90"/>
      <c r="VW111" s="90"/>
      <c r="VX111" s="90"/>
      <c r="VY111" s="90"/>
      <c r="VZ111" s="90"/>
      <c r="WA111" s="90"/>
      <c r="WB111" s="90"/>
      <c r="WC111" s="90"/>
      <c r="WD111" s="90"/>
      <c r="WE111" s="90"/>
      <c r="WF111" s="90"/>
      <c r="WG111" s="90"/>
      <c r="WH111" s="90"/>
      <c r="WI111" s="90"/>
      <c r="WJ111" s="90"/>
      <c r="WK111" s="90"/>
      <c r="WL111" s="90"/>
      <c r="WM111" s="90"/>
      <c r="WN111" s="90"/>
      <c r="WO111" s="90"/>
      <c r="WP111" s="90"/>
      <c r="WQ111" s="90"/>
      <c r="WR111" s="90"/>
      <c r="WS111" s="90"/>
      <c r="WT111" s="90"/>
      <c r="WU111" s="90"/>
      <c r="WV111" s="90"/>
      <c r="WW111" s="90"/>
      <c r="WX111" s="90"/>
      <c r="WY111" s="90"/>
      <c r="WZ111" s="90"/>
      <c r="XA111" s="90"/>
      <c r="XB111" s="90"/>
      <c r="XC111" s="90"/>
      <c r="XD111" s="90"/>
      <c r="XE111" s="90"/>
      <c r="XF111" s="90"/>
      <c r="XG111" s="90"/>
      <c r="XH111" s="90"/>
      <c r="XI111" s="90"/>
      <c r="XJ111" s="90"/>
      <c r="XK111" s="90"/>
      <c r="XL111" s="90"/>
      <c r="XM111" s="90"/>
      <c r="XN111" s="90"/>
      <c r="XO111" s="90"/>
      <c r="XP111" s="90"/>
      <c r="XQ111" s="90"/>
      <c r="XR111" s="90"/>
      <c r="XS111" s="90"/>
      <c r="XT111" s="90"/>
      <c r="XU111" s="90"/>
      <c r="XV111" s="90"/>
      <c r="XW111" s="90"/>
      <c r="XX111" s="90"/>
      <c r="XY111" s="90"/>
      <c r="XZ111" s="90"/>
      <c r="YA111" s="90"/>
      <c r="YB111" s="90"/>
      <c r="YC111" s="90"/>
      <c r="YD111" s="90"/>
      <c r="YE111" s="90"/>
      <c r="YF111" s="90"/>
      <c r="YG111" s="90"/>
      <c r="YH111" s="90"/>
      <c r="YI111" s="90"/>
      <c r="YJ111" s="90"/>
      <c r="YK111" s="90"/>
      <c r="YL111" s="90"/>
      <c r="YM111" s="90"/>
      <c r="YN111" s="90"/>
      <c r="YO111" s="90"/>
      <c r="YP111" s="90"/>
      <c r="YQ111" s="90"/>
      <c r="YR111" s="90"/>
      <c r="YS111" s="90"/>
      <c r="YT111" s="90"/>
      <c r="YU111" s="90"/>
      <c r="YV111" s="90"/>
      <c r="YW111" s="90"/>
      <c r="YX111" s="90"/>
      <c r="YY111" s="90"/>
      <c r="YZ111" s="90"/>
      <c r="ZA111" s="90"/>
      <c r="ZB111" s="90"/>
      <c r="ZC111" s="90"/>
      <c r="ZD111" s="90"/>
      <c r="ZE111" s="90"/>
      <c r="ZF111" s="90"/>
      <c r="ZG111" s="90"/>
      <c r="ZH111" s="90"/>
      <c r="ZI111" s="90"/>
      <c r="ZJ111" s="90"/>
      <c r="ZK111" s="90"/>
      <c r="ZL111" s="90"/>
      <c r="ZM111" s="90"/>
      <c r="ZN111" s="90"/>
      <c r="ZO111" s="90"/>
      <c r="ZP111" s="90"/>
      <c r="ZQ111" s="90"/>
      <c r="ZR111" s="90"/>
      <c r="ZS111" s="90"/>
      <c r="ZT111" s="90"/>
      <c r="ZU111" s="90"/>
      <c r="ZV111" s="90"/>
      <c r="ZW111" s="90"/>
      <c r="ZX111" s="90"/>
      <c r="ZY111" s="90"/>
      <c r="ZZ111" s="90"/>
      <c r="AAA111" s="90"/>
      <c r="AAB111" s="90"/>
      <c r="AAC111" s="90"/>
      <c r="AAD111" s="90"/>
      <c r="AAE111" s="90"/>
      <c r="AAF111" s="90"/>
      <c r="AAG111" s="90"/>
      <c r="AAH111" s="90"/>
      <c r="AAI111" s="90"/>
      <c r="AAJ111" s="90"/>
      <c r="AAK111" s="90"/>
      <c r="AAL111" s="90"/>
      <c r="AAM111" s="90"/>
      <c r="AAN111" s="90"/>
      <c r="AAO111" s="90"/>
      <c r="AAP111" s="90"/>
      <c r="AAQ111" s="90"/>
      <c r="AAR111" s="90"/>
      <c r="AAS111" s="90"/>
      <c r="AAT111" s="90"/>
      <c r="AAU111" s="90"/>
      <c r="AAV111" s="90"/>
      <c r="AAW111" s="90"/>
      <c r="AAX111" s="90"/>
      <c r="AAY111" s="90"/>
      <c r="AAZ111" s="90"/>
      <c r="ABA111" s="90"/>
      <c r="ABB111" s="90"/>
      <c r="ABC111" s="90"/>
      <c r="ABD111" s="90"/>
      <c r="ABE111" s="90"/>
      <c r="ABF111" s="90"/>
      <c r="ABG111" s="90"/>
      <c r="ABH111" s="90"/>
      <c r="ABI111" s="90"/>
      <c r="ABJ111" s="90"/>
      <c r="ABK111" s="90"/>
      <c r="ABL111" s="90"/>
      <c r="ABM111" s="90"/>
      <c r="ABN111" s="90"/>
      <c r="ABO111" s="90"/>
      <c r="ABP111" s="90"/>
      <c r="ABQ111" s="90"/>
      <c r="ABR111" s="90"/>
      <c r="ABS111" s="90"/>
      <c r="ABT111" s="90"/>
      <c r="ABU111" s="90"/>
      <c r="ABV111" s="90"/>
      <c r="ABW111" s="90"/>
      <c r="ABX111" s="90"/>
      <c r="ABY111" s="90"/>
      <c r="ABZ111" s="90"/>
      <c r="ACA111" s="90"/>
      <c r="ACB111" s="90"/>
      <c r="ACC111" s="90"/>
      <c r="ACD111" s="90"/>
      <c r="ACE111" s="90"/>
      <c r="ACF111" s="90"/>
      <c r="ACG111" s="90"/>
      <c r="ACH111" s="90"/>
      <c r="ACI111" s="90"/>
      <c r="ACJ111" s="90"/>
      <c r="ACK111" s="90"/>
      <c r="ACL111" s="90"/>
      <c r="ACM111" s="90"/>
      <c r="ACN111" s="90"/>
      <c r="ACO111" s="90"/>
      <c r="ACP111" s="90"/>
      <c r="ACQ111" s="90"/>
      <c r="ACR111" s="90"/>
      <c r="ACS111" s="90"/>
      <c r="ACT111" s="90"/>
      <c r="ACU111" s="90"/>
      <c r="ACV111" s="90"/>
      <c r="ACW111" s="90"/>
      <c r="ACX111" s="90"/>
      <c r="ACY111" s="90"/>
      <c r="ACZ111" s="90"/>
      <c r="ADA111" s="90"/>
      <c r="ADB111" s="90"/>
      <c r="ADC111" s="90"/>
      <c r="ADD111" s="90"/>
      <c r="ADE111" s="90"/>
      <c r="ADF111" s="90"/>
      <c r="ADG111" s="90"/>
      <c r="ADH111" s="90"/>
      <c r="ADI111" s="90"/>
      <c r="ADJ111" s="90"/>
      <c r="ADK111" s="90"/>
      <c r="ADL111" s="90"/>
      <c r="ADM111" s="90"/>
      <c r="ADN111" s="90"/>
      <c r="ADO111" s="90"/>
      <c r="ADP111" s="90"/>
      <c r="ADQ111" s="90"/>
      <c r="ADR111" s="90"/>
      <c r="ADS111" s="90"/>
      <c r="ADT111" s="90"/>
      <c r="ADU111" s="90"/>
      <c r="ADV111" s="90"/>
      <c r="ADW111" s="90"/>
      <c r="ADX111" s="90"/>
      <c r="ADY111" s="90"/>
      <c r="ADZ111" s="90"/>
      <c r="AEA111" s="90"/>
      <c r="AEB111" s="90"/>
      <c r="AEC111" s="90"/>
      <c r="AED111" s="90"/>
      <c r="AEE111" s="90"/>
      <c r="AEF111" s="90"/>
      <c r="AEG111" s="90"/>
      <c r="AEH111" s="90"/>
      <c r="AEI111" s="90"/>
      <c r="AEJ111" s="90"/>
      <c r="AEK111" s="90"/>
      <c r="AEL111" s="90"/>
      <c r="AEM111" s="90"/>
      <c r="AEN111" s="90"/>
      <c r="AEO111" s="90"/>
      <c r="AEP111" s="90"/>
      <c r="AEQ111" s="90"/>
      <c r="AER111" s="90"/>
      <c r="AES111" s="90"/>
      <c r="AET111" s="90"/>
      <c r="AEU111" s="90"/>
      <c r="AEV111" s="90"/>
      <c r="AEW111" s="90"/>
      <c r="AEX111" s="90"/>
      <c r="AEY111" s="90"/>
      <c r="AEZ111" s="90"/>
      <c r="AFA111" s="90"/>
      <c r="AFB111" s="90"/>
      <c r="AFC111" s="90"/>
      <c r="AFD111" s="90"/>
      <c r="AFE111" s="90"/>
      <c r="AFF111" s="90"/>
      <c r="AFG111" s="90"/>
      <c r="AFH111" s="90"/>
      <c r="AFI111" s="90"/>
      <c r="AFJ111" s="90"/>
      <c r="AFK111" s="90"/>
      <c r="AFL111" s="90"/>
      <c r="AFM111" s="90"/>
      <c r="AFN111" s="90"/>
      <c r="AFO111" s="90"/>
      <c r="AFP111" s="90"/>
      <c r="AFQ111" s="90"/>
      <c r="AFR111" s="90"/>
      <c r="AFS111" s="90"/>
      <c r="AFT111" s="90"/>
      <c r="AFU111" s="90"/>
      <c r="AFV111" s="90"/>
      <c r="AFW111" s="90"/>
      <c r="AFX111" s="90"/>
      <c r="AFY111" s="90"/>
      <c r="AFZ111" s="90"/>
      <c r="AGA111" s="90"/>
      <c r="AGB111" s="90"/>
      <c r="AGC111" s="90"/>
      <c r="AGD111" s="90"/>
      <c r="AGE111" s="90"/>
      <c r="AGF111" s="90"/>
      <c r="AGG111" s="90"/>
      <c r="AGH111" s="90"/>
      <c r="AGI111" s="90"/>
      <c r="AGJ111" s="90"/>
      <c r="AGK111" s="90"/>
      <c r="AGL111" s="90"/>
      <c r="AGM111" s="90"/>
      <c r="AGN111" s="90"/>
      <c r="AGO111" s="90"/>
      <c r="AGP111" s="90"/>
      <c r="AGQ111" s="90"/>
      <c r="AGR111" s="90"/>
      <c r="AGS111" s="90"/>
      <c r="AGT111" s="90"/>
      <c r="AGU111" s="90"/>
      <c r="AGV111" s="90"/>
      <c r="AGW111" s="90"/>
      <c r="AGX111" s="90"/>
      <c r="AGY111" s="90"/>
      <c r="AGZ111" s="90"/>
      <c r="AHA111" s="90"/>
      <c r="AHB111" s="90"/>
      <c r="AHC111" s="90"/>
      <c r="AHD111" s="90"/>
      <c r="AHE111" s="90"/>
      <c r="AHF111" s="90"/>
      <c r="AHG111" s="90"/>
      <c r="AHH111" s="90"/>
      <c r="AHI111" s="90"/>
      <c r="AHJ111" s="90"/>
      <c r="AHK111" s="90"/>
      <c r="AHL111" s="90"/>
      <c r="AHM111" s="90"/>
      <c r="AHN111" s="90"/>
      <c r="AHO111" s="90"/>
      <c r="AHP111" s="90"/>
      <c r="AHQ111" s="90"/>
      <c r="AHR111" s="90"/>
      <c r="AHS111" s="90"/>
      <c r="AHT111" s="90"/>
      <c r="AHU111" s="90"/>
      <c r="AHV111" s="90"/>
      <c r="AHW111" s="90"/>
      <c r="AHX111" s="90"/>
      <c r="AHY111" s="90"/>
      <c r="AHZ111" s="90"/>
      <c r="AIA111" s="90"/>
      <c r="AIB111" s="90"/>
      <c r="AIC111" s="90"/>
      <c r="AID111" s="90"/>
      <c r="AIE111" s="90"/>
      <c r="AIF111" s="90"/>
      <c r="AIG111" s="90"/>
      <c r="AIH111" s="90"/>
      <c r="AII111" s="90"/>
      <c r="AIJ111" s="90"/>
      <c r="AIK111" s="90"/>
      <c r="AIL111" s="90"/>
      <c r="AIM111" s="90"/>
      <c r="AIN111" s="90"/>
      <c r="AIO111" s="90"/>
      <c r="AIP111" s="90"/>
      <c r="AIQ111" s="90"/>
      <c r="AIR111" s="90"/>
      <c r="AIS111" s="90"/>
      <c r="AIT111" s="90"/>
      <c r="AIU111" s="90"/>
      <c r="AIV111" s="90"/>
      <c r="AIW111" s="90"/>
      <c r="AIX111" s="90"/>
      <c r="AIY111" s="90"/>
      <c r="AIZ111" s="90"/>
      <c r="AJA111" s="90"/>
      <c r="AJB111" s="90"/>
      <c r="AJC111" s="90"/>
      <c r="AJD111" s="90"/>
      <c r="AJE111" s="90"/>
      <c r="AJF111" s="90"/>
      <c r="AJG111" s="90"/>
      <c r="AJH111" s="90"/>
      <c r="AJI111" s="90"/>
      <c r="AJJ111" s="90"/>
      <c r="AJK111" s="90"/>
      <c r="AJL111" s="90"/>
      <c r="AJM111" s="90"/>
      <c r="AJN111" s="90"/>
      <c r="AJO111" s="90"/>
      <c r="AJP111" s="90"/>
      <c r="AJQ111" s="90"/>
      <c r="AJR111" s="90"/>
      <c r="AJS111" s="90"/>
      <c r="AJT111" s="90"/>
      <c r="AJU111" s="90"/>
      <c r="AJV111" s="90"/>
      <c r="AJW111" s="90"/>
      <c r="AJX111" s="90"/>
      <c r="AJY111" s="90"/>
      <c r="AJZ111" s="90"/>
      <c r="AKA111" s="90"/>
      <c r="AKB111" s="90"/>
      <c r="AKC111" s="90"/>
      <c r="AKD111" s="90"/>
      <c r="AKE111" s="90"/>
      <c r="AKF111" s="90"/>
      <c r="AKG111" s="90"/>
      <c r="AKH111" s="90"/>
      <c r="AKI111" s="90"/>
      <c r="AKJ111" s="90"/>
      <c r="AKK111" s="90"/>
      <c r="AKL111" s="90"/>
      <c r="AKM111" s="90"/>
      <c r="AKN111" s="90"/>
      <c r="AKO111" s="90"/>
      <c r="AKP111" s="90"/>
      <c r="AKQ111" s="90"/>
      <c r="AKR111" s="90"/>
      <c r="AKS111" s="90"/>
      <c r="AKT111" s="90"/>
      <c r="AKU111" s="90"/>
      <c r="AKV111" s="90"/>
      <c r="AKW111" s="90"/>
      <c r="AKX111" s="90"/>
      <c r="AKY111" s="90"/>
      <c r="AKZ111" s="90"/>
      <c r="ALA111" s="90"/>
      <c r="ALB111" s="90"/>
      <c r="ALC111" s="90"/>
      <c r="ALD111" s="90"/>
      <c r="ALE111" s="90"/>
      <c r="ALF111" s="90"/>
      <c r="ALG111" s="90"/>
      <c r="ALH111" s="90"/>
      <c r="ALI111" s="90"/>
      <c r="ALJ111" s="90"/>
      <c r="ALK111" s="90"/>
      <c r="ALL111" s="90"/>
      <c r="ALM111" s="90"/>
      <c r="ALN111" s="90"/>
      <c r="ALO111" s="90"/>
      <c r="ALP111" s="90"/>
      <c r="ALQ111" s="90"/>
      <c r="ALR111" s="90"/>
      <c r="ALS111" s="90"/>
      <c r="ALT111" s="90"/>
      <c r="ALU111" s="90"/>
      <c r="ALV111" s="90"/>
      <c r="ALW111" s="90"/>
      <c r="ALX111" s="90"/>
      <c r="ALY111" s="90"/>
      <c r="ALZ111" s="90"/>
      <c r="AMA111" s="90"/>
      <c r="AMB111" s="90"/>
      <c r="AMC111" s="90"/>
      <c r="AMD111" s="90"/>
      <c r="AME111" s="90"/>
      <c r="AMF111" s="90"/>
      <c r="AMG111" s="90"/>
      <c r="AMH111" s="90"/>
      <c r="AMI111" s="90"/>
      <c r="AMJ111" s="90"/>
    </row>
    <row r="112" spans="1:1024" s="91" customFormat="1" ht="21">
      <c r="A112" s="65">
        <v>57</v>
      </c>
      <c r="B112" s="66" t="s">
        <v>78</v>
      </c>
      <c r="C112" s="67" t="s">
        <v>303</v>
      </c>
      <c r="D112" s="68" t="s">
        <v>304</v>
      </c>
      <c r="E112" s="69">
        <f>L108</f>
        <v>4.0088217000000004</v>
      </c>
      <c r="F112" s="70" t="s">
        <v>159</v>
      </c>
      <c r="G112" s="71"/>
      <c r="H112" s="71">
        <v>0</v>
      </c>
      <c r="I112" s="71"/>
      <c r="J112" s="71">
        <v>0</v>
      </c>
      <c r="K112" s="72"/>
      <c r="L112" s="72">
        <v>0</v>
      </c>
      <c r="M112" s="69"/>
      <c r="N112" s="69">
        <v>0</v>
      </c>
      <c r="O112" s="70"/>
      <c r="P112" s="70"/>
      <c r="Q112" s="69"/>
      <c r="R112" s="69"/>
      <c r="S112" s="69"/>
      <c r="T112" s="73"/>
      <c r="U112" s="73"/>
      <c r="V112" s="73"/>
      <c r="W112" s="69"/>
      <c r="X112" s="74"/>
      <c r="Y112" s="74"/>
      <c r="Z112" s="67" t="s">
        <v>177</v>
      </c>
      <c r="AA112" s="80"/>
      <c r="AB112" s="83"/>
      <c r="AC112" s="83"/>
      <c r="AD112" s="83"/>
      <c r="AE112" s="88"/>
      <c r="AF112" s="88"/>
      <c r="AG112" s="88"/>
      <c r="AH112" s="88"/>
      <c r="AI112" s="89"/>
      <c r="AJ112" s="89"/>
      <c r="AK112" s="89"/>
      <c r="AL112" s="90"/>
      <c r="AM112" s="90"/>
      <c r="AN112" s="90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0"/>
      <c r="BB112" s="90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0"/>
      <c r="BN112" s="90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0"/>
      <c r="BZ112" s="90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90"/>
      <c r="CM112" s="90"/>
      <c r="CN112" s="90"/>
      <c r="CO112" s="90"/>
      <c r="CP112" s="90"/>
      <c r="CQ112" s="90"/>
      <c r="CR112" s="90"/>
      <c r="CS112" s="90"/>
      <c r="CT112" s="90"/>
      <c r="CU112" s="90"/>
      <c r="CV112" s="90"/>
      <c r="CW112" s="90"/>
      <c r="CX112" s="90"/>
      <c r="CY112" s="90"/>
      <c r="CZ112" s="90"/>
      <c r="DA112" s="90"/>
      <c r="DB112" s="90"/>
      <c r="DC112" s="90"/>
      <c r="DD112" s="90"/>
      <c r="DE112" s="90"/>
      <c r="DF112" s="90"/>
      <c r="DG112" s="90"/>
      <c r="DH112" s="90"/>
      <c r="DI112" s="90"/>
      <c r="DJ112" s="90"/>
      <c r="DK112" s="90"/>
      <c r="DL112" s="90"/>
      <c r="DM112" s="90"/>
      <c r="DN112" s="90"/>
      <c r="DO112" s="90"/>
      <c r="DP112" s="90"/>
      <c r="DQ112" s="90"/>
      <c r="DR112" s="90"/>
      <c r="DS112" s="90"/>
      <c r="DT112" s="90"/>
      <c r="DU112" s="90"/>
      <c r="DV112" s="90"/>
      <c r="DW112" s="90"/>
      <c r="DX112" s="90"/>
      <c r="DY112" s="90"/>
      <c r="DZ112" s="90"/>
      <c r="EA112" s="90"/>
      <c r="EB112" s="90"/>
      <c r="EC112" s="90"/>
      <c r="ED112" s="90"/>
      <c r="EE112" s="90"/>
      <c r="EF112" s="90"/>
      <c r="EG112" s="90"/>
      <c r="EH112" s="90"/>
      <c r="EI112" s="90"/>
      <c r="EJ112" s="90"/>
      <c r="EK112" s="90"/>
      <c r="EL112" s="90"/>
      <c r="EM112" s="90"/>
      <c r="EN112" s="90"/>
      <c r="EO112" s="90"/>
      <c r="EP112" s="90"/>
      <c r="EQ112" s="90"/>
      <c r="ER112" s="90"/>
      <c r="ES112" s="90"/>
      <c r="ET112" s="90"/>
      <c r="EU112" s="90"/>
      <c r="EV112" s="90"/>
      <c r="EW112" s="90"/>
      <c r="EX112" s="90"/>
      <c r="EY112" s="90"/>
      <c r="EZ112" s="90"/>
      <c r="FA112" s="90"/>
      <c r="FB112" s="90"/>
      <c r="FC112" s="90"/>
      <c r="FD112" s="90"/>
      <c r="FE112" s="90"/>
      <c r="FF112" s="90"/>
      <c r="FG112" s="90"/>
      <c r="FH112" s="90"/>
      <c r="FI112" s="90"/>
      <c r="FJ112" s="90"/>
      <c r="FK112" s="90"/>
      <c r="FL112" s="90"/>
      <c r="FM112" s="90"/>
      <c r="FN112" s="90"/>
      <c r="FO112" s="90"/>
      <c r="FP112" s="90"/>
      <c r="FQ112" s="90"/>
      <c r="FR112" s="90"/>
      <c r="FS112" s="90"/>
      <c r="FT112" s="90"/>
      <c r="FU112" s="90"/>
      <c r="FV112" s="90"/>
      <c r="FW112" s="90"/>
      <c r="FX112" s="90"/>
      <c r="FY112" s="90"/>
      <c r="FZ112" s="90"/>
      <c r="GA112" s="90"/>
      <c r="GB112" s="90"/>
      <c r="GC112" s="90"/>
      <c r="GD112" s="90"/>
      <c r="GE112" s="90"/>
      <c r="GF112" s="90"/>
      <c r="GG112" s="90"/>
      <c r="GH112" s="90"/>
      <c r="GI112" s="90"/>
      <c r="GJ112" s="90"/>
      <c r="GK112" s="90"/>
      <c r="GL112" s="90"/>
      <c r="GM112" s="90"/>
      <c r="GN112" s="90"/>
      <c r="GO112" s="90"/>
      <c r="GP112" s="90"/>
      <c r="GQ112" s="90"/>
      <c r="GR112" s="90"/>
      <c r="GS112" s="90"/>
      <c r="GT112" s="90"/>
      <c r="GU112" s="90"/>
      <c r="GV112" s="90"/>
      <c r="GW112" s="90"/>
      <c r="GX112" s="90"/>
      <c r="GY112" s="90"/>
      <c r="GZ112" s="90"/>
      <c r="HA112" s="90"/>
      <c r="HB112" s="90"/>
      <c r="HC112" s="90"/>
      <c r="HD112" s="90"/>
      <c r="HE112" s="90"/>
      <c r="HF112" s="90"/>
      <c r="HG112" s="90"/>
      <c r="HH112" s="90"/>
      <c r="HI112" s="90"/>
      <c r="HJ112" s="90"/>
      <c r="HK112" s="90"/>
      <c r="HL112" s="90"/>
      <c r="HM112" s="90"/>
      <c r="HN112" s="90"/>
      <c r="HO112" s="90"/>
      <c r="HP112" s="90"/>
      <c r="HQ112" s="90"/>
      <c r="HR112" s="90"/>
      <c r="HS112" s="90"/>
      <c r="HT112" s="90"/>
      <c r="HU112" s="90"/>
      <c r="HV112" s="90"/>
      <c r="HW112" s="90"/>
      <c r="HX112" s="90"/>
      <c r="HY112" s="90"/>
      <c r="HZ112" s="90"/>
      <c r="IA112" s="90"/>
      <c r="IB112" s="90"/>
      <c r="IC112" s="90"/>
      <c r="ID112" s="90"/>
      <c r="IE112" s="90"/>
      <c r="IF112" s="90"/>
      <c r="IG112" s="90"/>
      <c r="IH112" s="90"/>
      <c r="II112" s="90"/>
      <c r="IJ112" s="90"/>
      <c r="IK112" s="90"/>
      <c r="IL112" s="90"/>
      <c r="IM112" s="90"/>
      <c r="IN112" s="90"/>
      <c r="IO112" s="90"/>
      <c r="IP112" s="90"/>
      <c r="IQ112" s="90"/>
      <c r="IR112" s="90"/>
      <c r="IS112" s="90"/>
      <c r="IT112" s="90"/>
      <c r="IU112" s="90"/>
      <c r="IV112" s="90"/>
      <c r="IW112" s="90"/>
      <c r="IX112" s="90"/>
      <c r="IY112" s="90"/>
      <c r="IZ112" s="90"/>
      <c r="JA112" s="90"/>
      <c r="JB112" s="90"/>
      <c r="JC112" s="90"/>
      <c r="JD112" s="90"/>
      <c r="JE112" s="90"/>
      <c r="JF112" s="90"/>
      <c r="JG112" s="90"/>
      <c r="JH112" s="90"/>
      <c r="JI112" s="90"/>
      <c r="JJ112" s="90"/>
      <c r="JK112" s="90"/>
      <c r="JL112" s="90"/>
      <c r="JM112" s="90"/>
      <c r="JN112" s="90"/>
      <c r="JO112" s="90"/>
      <c r="JP112" s="90"/>
      <c r="JQ112" s="90"/>
      <c r="JR112" s="90"/>
      <c r="JS112" s="90"/>
      <c r="JT112" s="90"/>
      <c r="JU112" s="90"/>
      <c r="JV112" s="90"/>
      <c r="JW112" s="90"/>
      <c r="JX112" s="90"/>
      <c r="JY112" s="90"/>
      <c r="JZ112" s="90"/>
      <c r="KA112" s="90"/>
      <c r="KB112" s="90"/>
      <c r="KC112" s="90"/>
      <c r="KD112" s="90"/>
      <c r="KE112" s="90"/>
      <c r="KF112" s="90"/>
      <c r="KG112" s="90"/>
      <c r="KH112" s="90"/>
      <c r="KI112" s="90"/>
      <c r="KJ112" s="90"/>
      <c r="KK112" s="90"/>
      <c r="KL112" s="90"/>
      <c r="KM112" s="90"/>
      <c r="KN112" s="90"/>
      <c r="KO112" s="90"/>
      <c r="KP112" s="90"/>
      <c r="KQ112" s="90"/>
      <c r="KR112" s="90"/>
      <c r="KS112" s="90"/>
      <c r="KT112" s="90"/>
      <c r="KU112" s="90"/>
      <c r="KV112" s="90"/>
      <c r="KW112" s="90"/>
      <c r="KX112" s="90"/>
      <c r="KY112" s="90"/>
      <c r="KZ112" s="90"/>
      <c r="LA112" s="90"/>
      <c r="LB112" s="90"/>
      <c r="LC112" s="90"/>
      <c r="LD112" s="90"/>
      <c r="LE112" s="90"/>
      <c r="LF112" s="90"/>
      <c r="LG112" s="90"/>
      <c r="LH112" s="90"/>
      <c r="LI112" s="90"/>
      <c r="LJ112" s="90"/>
      <c r="LK112" s="90"/>
      <c r="LL112" s="90"/>
      <c r="LM112" s="90"/>
      <c r="LN112" s="90"/>
      <c r="LO112" s="90"/>
      <c r="LP112" s="90"/>
      <c r="LQ112" s="90"/>
      <c r="LR112" s="90"/>
      <c r="LS112" s="90"/>
      <c r="LT112" s="90"/>
      <c r="LU112" s="90"/>
      <c r="LV112" s="90"/>
      <c r="LW112" s="90"/>
      <c r="LX112" s="90"/>
      <c r="LY112" s="90"/>
      <c r="LZ112" s="90"/>
      <c r="MA112" s="90"/>
      <c r="MB112" s="90"/>
      <c r="MC112" s="90"/>
      <c r="MD112" s="90"/>
      <c r="ME112" s="90"/>
      <c r="MF112" s="90"/>
      <c r="MG112" s="90"/>
      <c r="MH112" s="90"/>
      <c r="MI112" s="90"/>
      <c r="MJ112" s="90"/>
      <c r="MK112" s="90"/>
      <c r="ML112" s="90"/>
      <c r="MM112" s="90"/>
      <c r="MN112" s="90"/>
      <c r="MO112" s="90"/>
      <c r="MP112" s="90"/>
      <c r="MQ112" s="90"/>
      <c r="MR112" s="90"/>
      <c r="MS112" s="90"/>
      <c r="MT112" s="90"/>
      <c r="MU112" s="90"/>
      <c r="MV112" s="90"/>
      <c r="MW112" s="90"/>
      <c r="MX112" s="90"/>
      <c r="MY112" s="90"/>
      <c r="MZ112" s="90"/>
      <c r="NA112" s="90"/>
      <c r="NB112" s="90"/>
      <c r="NC112" s="90"/>
      <c r="ND112" s="90"/>
      <c r="NE112" s="90"/>
      <c r="NF112" s="90"/>
      <c r="NG112" s="90"/>
      <c r="NH112" s="90"/>
      <c r="NI112" s="90"/>
      <c r="NJ112" s="90"/>
      <c r="NK112" s="90"/>
      <c r="NL112" s="90"/>
      <c r="NM112" s="90"/>
      <c r="NN112" s="90"/>
      <c r="NO112" s="90"/>
      <c r="NP112" s="90"/>
      <c r="NQ112" s="90"/>
      <c r="NR112" s="90"/>
      <c r="NS112" s="90"/>
      <c r="NT112" s="90"/>
      <c r="NU112" s="90"/>
      <c r="NV112" s="90"/>
      <c r="NW112" s="90"/>
      <c r="NX112" s="90"/>
      <c r="NY112" s="90"/>
      <c r="NZ112" s="90"/>
      <c r="OA112" s="90"/>
      <c r="OB112" s="90"/>
      <c r="OC112" s="90"/>
      <c r="OD112" s="90"/>
      <c r="OE112" s="90"/>
      <c r="OF112" s="90"/>
      <c r="OG112" s="90"/>
      <c r="OH112" s="90"/>
      <c r="OI112" s="90"/>
      <c r="OJ112" s="90"/>
      <c r="OK112" s="90"/>
      <c r="OL112" s="90"/>
      <c r="OM112" s="90"/>
      <c r="ON112" s="90"/>
      <c r="OO112" s="90"/>
      <c r="OP112" s="90"/>
      <c r="OQ112" s="90"/>
      <c r="OR112" s="90"/>
      <c r="OS112" s="90"/>
      <c r="OT112" s="90"/>
      <c r="OU112" s="90"/>
      <c r="OV112" s="90"/>
      <c r="OW112" s="90"/>
      <c r="OX112" s="90"/>
      <c r="OY112" s="90"/>
      <c r="OZ112" s="90"/>
      <c r="PA112" s="90"/>
      <c r="PB112" s="90"/>
      <c r="PC112" s="90"/>
      <c r="PD112" s="90"/>
      <c r="PE112" s="90"/>
      <c r="PF112" s="90"/>
      <c r="PG112" s="90"/>
      <c r="PH112" s="90"/>
      <c r="PI112" s="90"/>
      <c r="PJ112" s="90"/>
      <c r="PK112" s="90"/>
      <c r="PL112" s="90"/>
      <c r="PM112" s="90"/>
      <c r="PN112" s="90"/>
      <c r="PO112" s="90"/>
      <c r="PP112" s="90"/>
      <c r="PQ112" s="90"/>
      <c r="PR112" s="90"/>
      <c r="PS112" s="90"/>
      <c r="PT112" s="90"/>
      <c r="PU112" s="90"/>
      <c r="PV112" s="90"/>
      <c r="PW112" s="90"/>
      <c r="PX112" s="90"/>
      <c r="PY112" s="90"/>
      <c r="PZ112" s="90"/>
      <c r="QA112" s="90"/>
      <c r="QB112" s="90"/>
      <c r="QC112" s="90"/>
      <c r="QD112" s="90"/>
      <c r="QE112" s="90"/>
      <c r="QF112" s="90"/>
      <c r="QG112" s="90"/>
      <c r="QH112" s="90"/>
      <c r="QI112" s="90"/>
      <c r="QJ112" s="90"/>
      <c r="QK112" s="90"/>
      <c r="QL112" s="90"/>
      <c r="QM112" s="90"/>
      <c r="QN112" s="90"/>
      <c r="QO112" s="90"/>
      <c r="QP112" s="90"/>
      <c r="QQ112" s="90"/>
      <c r="QR112" s="90"/>
      <c r="QS112" s="90"/>
      <c r="QT112" s="90"/>
      <c r="QU112" s="90"/>
      <c r="QV112" s="90"/>
      <c r="QW112" s="90"/>
      <c r="QX112" s="90"/>
      <c r="QY112" s="90"/>
      <c r="QZ112" s="90"/>
      <c r="RA112" s="90"/>
      <c r="RB112" s="90"/>
      <c r="RC112" s="90"/>
      <c r="RD112" s="90"/>
      <c r="RE112" s="90"/>
      <c r="RF112" s="90"/>
      <c r="RG112" s="90"/>
      <c r="RH112" s="90"/>
      <c r="RI112" s="90"/>
      <c r="RJ112" s="90"/>
      <c r="RK112" s="90"/>
      <c r="RL112" s="90"/>
      <c r="RM112" s="90"/>
      <c r="RN112" s="90"/>
      <c r="RO112" s="90"/>
      <c r="RP112" s="90"/>
      <c r="RQ112" s="90"/>
      <c r="RR112" s="90"/>
      <c r="RS112" s="90"/>
      <c r="RT112" s="90"/>
      <c r="RU112" s="90"/>
      <c r="RV112" s="90"/>
      <c r="RW112" s="90"/>
      <c r="RX112" s="90"/>
      <c r="RY112" s="90"/>
      <c r="RZ112" s="90"/>
      <c r="SA112" s="90"/>
      <c r="SB112" s="90"/>
      <c r="SC112" s="90"/>
      <c r="SD112" s="90"/>
      <c r="SE112" s="90"/>
      <c r="SF112" s="90"/>
      <c r="SG112" s="90"/>
      <c r="SH112" s="90"/>
      <c r="SI112" s="90"/>
      <c r="SJ112" s="90"/>
      <c r="SK112" s="90"/>
      <c r="SL112" s="90"/>
      <c r="SM112" s="90"/>
      <c r="SN112" s="90"/>
      <c r="SO112" s="90"/>
      <c r="SP112" s="90"/>
      <c r="SQ112" s="90"/>
      <c r="SR112" s="90"/>
      <c r="SS112" s="90"/>
      <c r="ST112" s="90"/>
      <c r="SU112" s="90"/>
      <c r="SV112" s="90"/>
      <c r="SW112" s="90"/>
      <c r="SX112" s="90"/>
      <c r="SY112" s="90"/>
      <c r="SZ112" s="90"/>
      <c r="TA112" s="90"/>
      <c r="TB112" s="90"/>
      <c r="TC112" s="90"/>
      <c r="TD112" s="90"/>
      <c r="TE112" s="90"/>
      <c r="TF112" s="90"/>
      <c r="TG112" s="90"/>
      <c r="TH112" s="90"/>
      <c r="TI112" s="90"/>
      <c r="TJ112" s="90"/>
      <c r="TK112" s="90"/>
      <c r="TL112" s="90"/>
      <c r="TM112" s="90"/>
      <c r="TN112" s="90"/>
      <c r="TO112" s="90"/>
      <c r="TP112" s="90"/>
      <c r="TQ112" s="90"/>
      <c r="TR112" s="90"/>
      <c r="TS112" s="90"/>
      <c r="TT112" s="90"/>
      <c r="TU112" s="90"/>
      <c r="TV112" s="90"/>
      <c r="TW112" s="90"/>
      <c r="TX112" s="90"/>
      <c r="TY112" s="90"/>
      <c r="TZ112" s="90"/>
      <c r="UA112" s="90"/>
      <c r="UB112" s="90"/>
      <c r="UC112" s="90"/>
      <c r="UD112" s="90"/>
      <c r="UE112" s="90"/>
      <c r="UF112" s="90"/>
      <c r="UG112" s="90"/>
      <c r="UH112" s="90"/>
      <c r="UI112" s="90"/>
      <c r="UJ112" s="90"/>
      <c r="UK112" s="90"/>
      <c r="UL112" s="90"/>
      <c r="UM112" s="90"/>
      <c r="UN112" s="90"/>
      <c r="UO112" s="90"/>
      <c r="UP112" s="90"/>
      <c r="UQ112" s="90"/>
      <c r="UR112" s="90"/>
      <c r="US112" s="90"/>
      <c r="UT112" s="90"/>
      <c r="UU112" s="90"/>
      <c r="UV112" s="90"/>
      <c r="UW112" s="90"/>
      <c r="UX112" s="90"/>
      <c r="UY112" s="90"/>
      <c r="UZ112" s="90"/>
      <c r="VA112" s="90"/>
      <c r="VB112" s="90"/>
      <c r="VC112" s="90"/>
      <c r="VD112" s="90"/>
      <c r="VE112" s="90"/>
      <c r="VF112" s="90"/>
      <c r="VG112" s="90"/>
      <c r="VH112" s="90"/>
      <c r="VI112" s="90"/>
      <c r="VJ112" s="90"/>
      <c r="VK112" s="90"/>
      <c r="VL112" s="90"/>
      <c r="VM112" s="90"/>
      <c r="VN112" s="90"/>
      <c r="VO112" s="90"/>
      <c r="VP112" s="90"/>
      <c r="VQ112" s="90"/>
      <c r="VR112" s="90"/>
      <c r="VS112" s="90"/>
      <c r="VT112" s="90"/>
      <c r="VU112" s="90"/>
      <c r="VV112" s="90"/>
      <c r="VW112" s="90"/>
      <c r="VX112" s="90"/>
      <c r="VY112" s="90"/>
      <c r="VZ112" s="90"/>
      <c r="WA112" s="90"/>
      <c r="WB112" s="90"/>
      <c r="WC112" s="90"/>
      <c r="WD112" s="90"/>
      <c r="WE112" s="90"/>
      <c r="WF112" s="90"/>
      <c r="WG112" s="90"/>
      <c r="WH112" s="90"/>
      <c r="WI112" s="90"/>
      <c r="WJ112" s="90"/>
      <c r="WK112" s="90"/>
      <c r="WL112" s="90"/>
      <c r="WM112" s="90"/>
      <c r="WN112" s="90"/>
      <c r="WO112" s="90"/>
      <c r="WP112" s="90"/>
      <c r="WQ112" s="90"/>
      <c r="WR112" s="90"/>
      <c r="WS112" s="90"/>
      <c r="WT112" s="90"/>
      <c r="WU112" s="90"/>
      <c r="WV112" s="90"/>
      <c r="WW112" s="90"/>
      <c r="WX112" s="90"/>
      <c r="WY112" s="90"/>
      <c r="WZ112" s="90"/>
      <c r="XA112" s="90"/>
      <c r="XB112" s="90"/>
      <c r="XC112" s="90"/>
      <c r="XD112" s="90"/>
      <c r="XE112" s="90"/>
      <c r="XF112" s="90"/>
      <c r="XG112" s="90"/>
      <c r="XH112" s="90"/>
      <c r="XI112" s="90"/>
      <c r="XJ112" s="90"/>
      <c r="XK112" s="90"/>
      <c r="XL112" s="90"/>
      <c r="XM112" s="90"/>
      <c r="XN112" s="90"/>
      <c r="XO112" s="90"/>
      <c r="XP112" s="90"/>
      <c r="XQ112" s="90"/>
      <c r="XR112" s="90"/>
      <c r="XS112" s="90"/>
      <c r="XT112" s="90"/>
      <c r="XU112" s="90"/>
      <c r="XV112" s="90"/>
      <c r="XW112" s="90"/>
      <c r="XX112" s="90"/>
      <c r="XY112" s="90"/>
      <c r="XZ112" s="90"/>
      <c r="YA112" s="90"/>
      <c r="YB112" s="90"/>
      <c r="YC112" s="90"/>
      <c r="YD112" s="90"/>
      <c r="YE112" s="90"/>
      <c r="YF112" s="90"/>
      <c r="YG112" s="90"/>
      <c r="YH112" s="90"/>
      <c r="YI112" s="90"/>
      <c r="YJ112" s="90"/>
      <c r="YK112" s="90"/>
      <c r="YL112" s="90"/>
      <c r="YM112" s="90"/>
      <c r="YN112" s="90"/>
      <c r="YO112" s="90"/>
      <c r="YP112" s="90"/>
      <c r="YQ112" s="90"/>
      <c r="YR112" s="90"/>
      <c r="YS112" s="90"/>
      <c r="YT112" s="90"/>
      <c r="YU112" s="90"/>
      <c r="YV112" s="90"/>
      <c r="YW112" s="90"/>
      <c r="YX112" s="90"/>
      <c r="YY112" s="90"/>
      <c r="YZ112" s="90"/>
      <c r="ZA112" s="90"/>
      <c r="ZB112" s="90"/>
      <c r="ZC112" s="90"/>
      <c r="ZD112" s="90"/>
      <c r="ZE112" s="90"/>
      <c r="ZF112" s="90"/>
      <c r="ZG112" s="90"/>
      <c r="ZH112" s="90"/>
      <c r="ZI112" s="90"/>
      <c r="ZJ112" s="90"/>
      <c r="ZK112" s="90"/>
      <c r="ZL112" s="90"/>
      <c r="ZM112" s="90"/>
      <c r="ZN112" s="90"/>
      <c r="ZO112" s="90"/>
      <c r="ZP112" s="90"/>
      <c r="ZQ112" s="90"/>
      <c r="ZR112" s="90"/>
      <c r="ZS112" s="90"/>
      <c r="ZT112" s="90"/>
      <c r="ZU112" s="90"/>
      <c r="ZV112" s="90"/>
      <c r="ZW112" s="90"/>
      <c r="ZX112" s="90"/>
      <c r="ZY112" s="90"/>
      <c r="ZZ112" s="90"/>
      <c r="AAA112" s="90"/>
      <c r="AAB112" s="90"/>
      <c r="AAC112" s="90"/>
      <c r="AAD112" s="90"/>
      <c r="AAE112" s="90"/>
      <c r="AAF112" s="90"/>
      <c r="AAG112" s="90"/>
      <c r="AAH112" s="90"/>
      <c r="AAI112" s="90"/>
      <c r="AAJ112" s="90"/>
      <c r="AAK112" s="90"/>
      <c r="AAL112" s="90"/>
      <c r="AAM112" s="90"/>
      <c r="AAN112" s="90"/>
      <c r="AAO112" s="90"/>
      <c r="AAP112" s="90"/>
      <c r="AAQ112" s="90"/>
      <c r="AAR112" s="90"/>
      <c r="AAS112" s="90"/>
      <c r="AAT112" s="90"/>
      <c r="AAU112" s="90"/>
      <c r="AAV112" s="90"/>
      <c r="AAW112" s="90"/>
      <c r="AAX112" s="90"/>
      <c r="AAY112" s="90"/>
      <c r="AAZ112" s="90"/>
      <c r="ABA112" s="90"/>
      <c r="ABB112" s="90"/>
      <c r="ABC112" s="90"/>
      <c r="ABD112" s="90"/>
      <c r="ABE112" s="90"/>
      <c r="ABF112" s="90"/>
      <c r="ABG112" s="90"/>
      <c r="ABH112" s="90"/>
      <c r="ABI112" s="90"/>
      <c r="ABJ112" s="90"/>
      <c r="ABK112" s="90"/>
      <c r="ABL112" s="90"/>
      <c r="ABM112" s="90"/>
      <c r="ABN112" s="90"/>
      <c r="ABO112" s="90"/>
      <c r="ABP112" s="90"/>
      <c r="ABQ112" s="90"/>
      <c r="ABR112" s="90"/>
      <c r="ABS112" s="90"/>
      <c r="ABT112" s="90"/>
      <c r="ABU112" s="90"/>
      <c r="ABV112" s="90"/>
      <c r="ABW112" s="90"/>
      <c r="ABX112" s="90"/>
      <c r="ABY112" s="90"/>
      <c r="ABZ112" s="90"/>
      <c r="ACA112" s="90"/>
      <c r="ACB112" s="90"/>
      <c r="ACC112" s="90"/>
      <c r="ACD112" s="90"/>
      <c r="ACE112" s="90"/>
      <c r="ACF112" s="90"/>
      <c r="ACG112" s="90"/>
      <c r="ACH112" s="90"/>
      <c r="ACI112" s="90"/>
      <c r="ACJ112" s="90"/>
      <c r="ACK112" s="90"/>
      <c r="ACL112" s="90"/>
      <c r="ACM112" s="90"/>
      <c r="ACN112" s="90"/>
      <c r="ACO112" s="90"/>
      <c r="ACP112" s="90"/>
      <c r="ACQ112" s="90"/>
      <c r="ACR112" s="90"/>
      <c r="ACS112" s="90"/>
      <c r="ACT112" s="90"/>
      <c r="ACU112" s="90"/>
      <c r="ACV112" s="90"/>
      <c r="ACW112" s="90"/>
      <c r="ACX112" s="90"/>
      <c r="ACY112" s="90"/>
      <c r="ACZ112" s="90"/>
      <c r="ADA112" s="90"/>
      <c r="ADB112" s="90"/>
      <c r="ADC112" s="90"/>
      <c r="ADD112" s="90"/>
      <c r="ADE112" s="90"/>
      <c r="ADF112" s="90"/>
      <c r="ADG112" s="90"/>
      <c r="ADH112" s="90"/>
      <c r="ADI112" s="90"/>
      <c r="ADJ112" s="90"/>
      <c r="ADK112" s="90"/>
      <c r="ADL112" s="90"/>
      <c r="ADM112" s="90"/>
      <c r="ADN112" s="90"/>
      <c r="ADO112" s="90"/>
      <c r="ADP112" s="90"/>
      <c r="ADQ112" s="90"/>
      <c r="ADR112" s="90"/>
      <c r="ADS112" s="90"/>
      <c r="ADT112" s="90"/>
      <c r="ADU112" s="90"/>
      <c r="ADV112" s="90"/>
      <c r="ADW112" s="90"/>
      <c r="ADX112" s="90"/>
      <c r="ADY112" s="90"/>
      <c r="ADZ112" s="90"/>
      <c r="AEA112" s="90"/>
      <c r="AEB112" s="90"/>
      <c r="AEC112" s="90"/>
      <c r="AED112" s="90"/>
      <c r="AEE112" s="90"/>
      <c r="AEF112" s="90"/>
      <c r="AEG112" s="90"/>
      <c r="AEH112" s="90"/>
      <c r="AEI112" s="90"/>
      <c r="AEJ112" s="90"/>
      <c r="AEK112" s="90"/>
      <c r="AEL112" s="90"/>
      <c r="AEM112" s="90"/>
      <c r="AEN112" s="90"/>
      <c r="AEO112" s="90"/>
      <c r="AEP112" s="90"/>
      <c r="AEQ112" s="90"/>
      <c r="AER112" s="90"/>
      <c r="AES112" s="90"/>
      <c r="AET112" s="90"/>
      <c r="AEU112" s="90"/>
      <c r="AEV112" s="90"/>
      <c r="AEW112" s="90"/>
      <c r="AEX112" s="90"/>
      <c r="AEY112" s="90"/>
      <c r="AEZ112" s="90"/>
      <c r="AFA112" s="90"/>
      <c r="AFB112" s="90"/>
      <c r="AFC112" s="90"/>
      <c r="AFD112" s="90"/>
      <c r="AFE112" s="90"/>
      <c r="AFF112" s="90"/>
      <c r="AFG112" s="90"/>
      <c r="AFH112" s="90"/>
      <c r="AFI112" s="90"/>
      <c r="AFJ112" s="90"/>
      <c r="AFK112" s="90"/>
      <c r="AFL112" s="90"/>
      <c r="AFM112" s="90"/>
      <c r="AFN112" s="90"/>
      <c r="AFO112" s="90"/>
      <c r="AFP112" s="90"/>
      <c r="AFQ112" s="90"/>
      <c r="AFR112" s="90"/>
      <c r="AFS112" s="90"/>
      <c r="AFT112" s="90"/>
      <c r="AFU112" s="90"/>
      <c r="AFV112" s="90"/>
      <c r="AFW112" s="90"/>
      <c r="AFX112" s="90"/>
      <c r="AFY112" s="90"/>
      <c r="AFZ112" s="90"/>
      <c r="AGA112" s="90"/>
      <c r="AGB112" s="90"/>
      <c r="AGC112" s="90"/>
      <c r="AGD112" s="90"/>
      <c r="AGE112" s="90"/>
      <c r="AGF112" s="90"/>
      <c r="AGG112" s="90"/>
      <c r="AGH112" s="90"/>
      <c r="AGI112" s="90"/>
      <c r="AGJ112" s="90"/>
      <c r="AGK112" s="90"/>
      <c r="AGL112" s="90"/>
      <c r="AGM112" s="90"/>
      <c r="AGN112" s="90"/>
      <c r="AGO112" s="90"/>
      <c r="AGP112" s="90"/>
      <c r="AGQ112" s="90"/>
      <c r="AGR112" s="90"/>
      <c r="AGS112" s="90"/>
      <c r="AGT112" s="90"/>
      <c r="AGU112" s="90"/>
      <c r="AGV112" s="90"/>
      <c r="AGW112" s="90"/>
      <c r="AGX112" s="90"/>
      <c r="AGY112" s="90"/>
      <c r="AGZ112" s="90"/>
      <c r="AHA112" s="90"/>
      <c r="AHB112" s="90"/>
      <c r="AHC112" s="90"/>
      <c r="AHD112" s="90"/>
      <c r="AHE112" s="90"/>
      <c r="AHF112" s="90"/>
      <c r="AHG112" s="90"/>
      <c r="AHH112" s="90"/>
      <c r="AHI112" s="90"/>
      <c r="AHJ112" s="90"/>
      <c r="AHK112" s="90"/>
      <c r="AHL112" s="90"/>
      <c r="AHM112" s="90"/>
      <c r="AHN112" s="90"/>
      <c r="AHO112" s="90"/>
      <c r="AHP112" s="90"/>
      <c r="AHQ112" s="90"/>
      <c r="AHR112" s="90"/>
      <c r="AHS112" s="90"/>
      <c r="AHT112" s="90"/>
      <c r="AHU112" s="90"/>
      <c r="AHV112" s="90"/>
      <c r="AHW112" s="90"/>
      <c r="AHX112" s="90"/>
      <c r="AHY112" s="90"/>
      <c r="AHZ112" s="90"/>
      <c r="AIA112" s="90"/>
      <c r="AIB112" s="90"/>
      <c r="AIC112" s="90"/>
      <c r="AID112" s="90"/>
      <c r="AIE112" s="90"/>
      <c r="AIF112" s="90"/>
      <c r="AIG112" s="90"/>
      <c r="AIH112" s="90"/>
      <c r="AII112" s="90"/>
      <c r="AIJ112" s="90"/>
      <c r="AIK112" s="90"/>
      <c r="AIL112" s="90"/>
      <c r="AIM112" s="90"/>
      <c r="AIN112" s="90"/>
      <c r="AIO112" s="90"/>
      <c r="AIP112" s="90"/>
      <c r="AIQ112" s="90"/>
      <c r="AIR112" s="90"/>
      <c r="AIS112" s="90"/>
      <c r="AIT112" s="90"/>
      <c r="AIU112" s="90"/>
      <c r="AIV112" s="90"/>
      <c r="AIW112" s="90"/>
      <c r="AIX112" s="90"/>
      <c r="AIY112" s="90"/>
      <c r="AIZ112" s="90"/>
      <c r="AJA112" s="90"/>
      <c r="AJB112" s="90"/>
      <c r="AJC112" s="90"/>
      <c r="AJD112" s="90"/>
      <c r="AJE112" s="90"/>
      <c r="AJF112" s="90"/>
      <c r="AJG112" s="90"/>
      <c r="AJH112" s="90"/>
      <c r="AJI112" s="90"/>
      <c r="AJJ112" s="90"/>
      <c r="AJK112" s="90"/>
      <c r="AJL112" s="90"/>
      <c r="AJM112" s="90"/>
      <c r="AJN112" s="90"/>
      <c r="AJO112" s="90"/>
      <c r="AJP112" s="90"/>
      <c r="AJQ112" s="90"/>
      <c r="AJR112" s="90"/>
      <c r="AJS112" s="90"/>
      <c r="AJT112" s="90"/>
      <c r="AJU112" s="90"/>
      <c r="AJV112" s="90"/>
      <c r="AJW112" s="90"/>
      <c r="AJX112" s="90"/>
      <c r="AJY112" s="90"/>
      <c r="AJZ112" s="90"/>
      <c r="AKA112" s="90"/>
      <c r="AKB112" s="90"/>
      <c r="AKC112" s="90"/>
      <c r="AKD112" s="90"/>
      <c r="AKE112" s="90"/>
      <c r="AKF112" s="90"/>
      <c r="AKG112" s="90"/>
      <c r="AKH112" s="90"/>
      <c r="AKI112" s="90"/>
      <c r="AKJ112" s="90"/>
      <c r="AKK112" s="90"/>
      <c r="AKL112" s="90"/>
      <c r="AKM112" s="90"/>
      <c r="AKN112" s="90"/>
      <c r="AKO112" s="90"/>
      <c r="AKP112" s="90"/>
      <c r="AKQ112" s="90"/>
      <c r="AKR112" s="90"/>
      <c r="AKS112" s="90"/>
      <c r="AKT112" s="90"/>
      <c r="AKU112" s="90"/>
      <c r="AKV112" s="90"/>
      <c r="AKW112" s="90"/>
      <c r="AKX112" s="90"/>
      <c r="AKY112" s="90"/>
      <c r="AKZ112" s="90"/>
      <c r="ALA112" s="90"/>
      <c r="ALB112" s="90"/>
      <c r="ALC112" s="90"/>
      <c r="ALD112" s="90"/>
      <c r="ALE112" s="90"/>
      <c r="ALF112" s="90"/>
      <c r="ALG112" s="90"/>
      <c r="ALH112" s="90"/>
      <c r="ALI112" s="90"/>
      <c r="ALJ112" s="90"/>
      <c r="ALK112" s="90"/>
      <c r="ALL112" s="90"/>
      <c r="ALM112" s="90"/>
      <c r="ALN112" s="90"/>
      <c r="ALO112" s="90"/>
      <c r="ALP112" s="90"/>
      <c r="ALQ112" s="90"/>
      <c r="ALR112" s="90"/>
      <c r="ALS112" s="90"/>
      <c r="ALT112" s="90"/>
      <c r="ALU112" s="90"/>
      <c r="ALV112" s="90"/>
      <c r="ALW112" s="90"/>
      <c r="ALX112" s="90"/>
      <c r="ALY112" s="90"/>
      <c r="ALZ112" s="90"/>
      <c r="AMA112" s="90"/>
      <c r="AMB112" s="90"/>
      <c r="AMC112" s="90"/>
      <c r="AMD112" s="90"/>
      <c r="AME112" s="90"/>
      <c r="AMF112" s="90"/>
      <c r="AMG112" s="90"/>
      <c r="AMH112" s="90"/>
      <c r="AMI112" s="90"/>
      <c r="AMJ112" s="90"/>
    </row>
    <row r="113" spans="1:1024" s="91" customFormat="1">
      <c r="A113" s="65"/>
      <c r="B113" s="66"/>
      <c r="C113" s="67"/>
      <c r="D113" s="76" t="s">
        <v>306</v>
      </c>
      <c r="E113" s="92">
        <f>J113</f>
        <v>0</v>
      </c>
      <c r="F113" s="70"/>
      <c r="G113" s="71"/>
      <c r="H113" s="92">
        <f>M113</f>
        <v>0</v>
      </c>
      <c r="I113" s="92">
        <f>N113</f>
        <v>0</v>
      </c>
      <c r="J113" s="92">
        <f>O113</f>
        <v>0</v>
      </c>
      <c r="K113" s="72"/>
      <c r="L113" s="77">
        <f>L108</f>
        <v>4.0088217000000004</v>
      </c>
      <c r="M113" s="69"/>
      <c r="N113" s="92">
        <f>S113</f>
        <v>0</v>
      </c>
      <c r="O113" s="70"/>
      <c r="P113" s="70"/>
      <c r="Q113" s="69"/>
      <c r="R113" s="69"/>
      <c r="S113" s="69"/>
      <c r="T113" s="73"/>
      <c r="U113" s="73"/>
      <c r="V113" s="73"/>
      <c r="W113" s="69"/>
      <c r="X113" s="74"/>
      <c r="Y113" s="74"/>
      <c r="Z113" s="67"/>
      <c r="AA113" s="80"/>
      <c r="AB113" s="83"/>
      <c r="AC113" s="83"/>
      <c r="AD113" s="83"/>
      <c r="AE113" s="88"/>
      <c r="AF113" s="88"/>
      <c r="AG113" s="88"/>
      <c r="AH113" s="88"/>
      <c r="AI113" s="89"/>
      <c r="AJ113" s="89"/>
      <c r="AK113" s="89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0"/>
      <c r="BN113" s="90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0"/>
      <c r="BZ113" s="90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90"/>
      <c r="CM113" s="90"/>
      <c r="CN113" s="90"/>
      <c r="CO113" s="90"/>
      <c r="CP113" s="90"/>
      <c r="CQ113" s="90"/>
      <c r="CR113" s="90"/>
      <c r="CS113" s="90"/>
      <c r="CT113" s="90"/>
      <c r="CU113" s="90"/>
      <c r="CV113" s="90"/>
      <c r="CW113" s="90"/>
      <c r="CX113" s="90"/>
      <c r="CY113" s="90"/>
      <c r="CZ113" s="90"/>
      <c r="DA113" s="90"/>
      <c r="DB113" s="90"/>
      <c r="DC113" s="90"/>
      <c r="DD113" s="90"/>
      <c r="DE113" s="90"/>
      <c r="DF113" s="90"/>
      <c r="DG113" s="90"/>
      <c r="DH113" s="90"/>
      <c r="DI113" s="90"/>
      <c r="DJ113" s="90"/>
      <c r="DK113" s="90"/>
      <c r="DL113" s="90"/>
      <c r="DM113" s="90"/>
      <c r="DN113" s="90"/>
      <c r="DO113" s="90"/>
      <c r="DP113" s="90"/>
      <c r="DQ113" s="90"/>
      <c r="DR113" s="90"/>
      <c r="DS113" s="90"/>
      <c r="DT113" s="90"/>
      <c r="DU113" s="90"/>
      <c r="DV113" s="90"/>
      <c r="DW113" s="90"/>
      <c r="DX113" s="90"/>
      <c r="DY113" s="90"/>
      <c r="DZ113" s="90"/>
      <c r="EA113" s="90"/>
      <c r="EB113" s="90"/>
      <c r="EC113" s="90"/>
      <c r="ED113" s="90"/>
      <c r="EE113" s="90"/>
      <c r="EF113" s="90"/>
      <c r="EG113" s="90"/>
      <c r="EH113" s="90"/>
      <c r="EI113" s="90"/>
      <c r="EJ113" s="90"/>
      <c r="EK113" s="90"/>
      <c r="EL113" s="90"/>
      <c r="EM113" s="90"/>
      <c r="EN113" s="90"/>
      <c r="EO113" s="90"/>
      <c r="EP113" s="90"/>
      <c r="EQ113" s="90"/>
      <c r="ER113" s="90"/>
      <c r="ES113" s="90"/>
      <c r="ET113" s="90"/>
      <c r="EU113" s="90"/>
      <c r="EV113" s="90"/>
      <c r="EW113" s="90"/>
      <c r="EX113" s="90"/>
      <c r="EY113" s="90"/>
      <c r="EZ113" s="90"/>
      <c r="FA113" s="90"/>
      <c r="FB113" s="90"/>
      <c r="FC113" s="90"/>
      <c r="FD113" s="90"/>
      <c r="FE113" s="90"/>
      <c r="FF113" s="90"/>
      <c r="FG113" s="90"/>
      <c r="FH113" s="90"/>
      <c r="FI113" s="90"/>
      <c r="FJ113" s="90"/>
      <c r="FK113" s="90"/>
      <c r="FL113" s="90"/>
      <c r="FM113" s="90"/>
      <c r="FN113" s="90"/>
      <c r="FO113" s="90"/>
      <c r="FP113" s="90"/>
      <c r="FQ113" s="90"/>
      <c r="FR113" s="90"/>
      <c r="FS113" s="90"/>
      <c r="FT113" s="90"/>
      <c r="FU113" s="90"/>
      <c r="FV113" s="90"/>
      <c r="FW113" s="90"/>
      <c r="FX113" s="90"/>
      <c r="FY113" s="90"/>
      <c r="FZ113" s="90"/>
      <c r="GA113" s="90"/>
      <c r="GB113" s="90"/>
      <c r="GC113" s="90"/>
      <c r="GD113" s="90"/>
      <c r="GE113" s="90"/>
      <c r="GF113" s="90"/>
      <c r="GG113" s="90"/>
      <c r="GH113" s="90"/>
      <c r="GI113" s="90"/>
      <c r="GJ113" s="90"/>
      <c r="GK113" s="90"/>
      <c r="GL113" s="90"/>
      <c r="GM113" s="90"/>
      <c r="GN113" s="90"/>
      <c r="GO113" s="90"/>
      <c r="GP113" s="90"/>
      <c r="GQ113" s="90"/>
      <c r="GR113" s="90"/>
      <c r="GS113" s="90"/>
      <c r="GT113" s="90"/>
      <c r="GU113" s="90"/>
      <c r="GV113" s="90"/>
      <c r="GW113" s="90"/>
      <c r="GX113" s="90"/>
      <c r="GY113" s="90"/>
      <c r="GZ113" s="90"/>
      <c r="HA113" s="90"/>
      <c r="HB113" s="90"/>
      <c r="HC113" s="90"/>
      <c r="HD113" s="90"/>
      <c r="HE113" s="90"/>
      <c r="HF113" s="90"/>
      <c r="HG113" s="90"/>
      <c r="HH113" s="90"/>
      <c r="HI113" s="90"/>
      <c r="HJ113" s="90"/>
      <c r="HK113" s="90"/>
      <c r="HL113" s="90"/>
      <c r="HM113" s="90"/>
      <c r="HN113" s="90"/>
      <c r="HO113" s="90"/>
      <c r="HP113" s="90"/>
      <c r="HQ113" s="90"/>
      <c r="HR113" s="90"/>
      <c r="HS113" s="90"/>
      <c r="HT113" s="90"/>
      <c r="HU113" s="90"/>
      <c r="HV113" s="90"/>
      <c r="HW113" s="90"/>
      <c r="HX113" s="90"/>
      <c r="HY113" s="90"/>
      <c r="HZ113" s="90"/>
      <c r="IA113" s="90"/>
      <c r="IB113" s="90"/>
      <c r="IC113" s="90"/>
      <c r="ID113" s="90"/>
      <c r="IE113" s="90"/>
      <c r="IF113" s="90"/>
      <c r="IG113" s="90"/>
      <c r="IH113" s="90"/>
      <c r="II113" s="90"/>
      <c r="IJ113" s="90"/>
      <c r="IK113" s="90"/>
      <c r="IL113" s="90"/>
      <c r="IM113" s="90"/>
      <c r="IN113" s="90"/>
      <c r="IO113" s="90"/>
      <c r="IP113" s="90"/>
      <c r="IQ113" s="90"/>
      <c r="IR113" s="90"/>
      <c r="IS113" s="90"/>
      <c r="IT113" s="90"/>
      <c r="IU113" s="90"/>
      <c r="IV113" s="90"/>
      <c r="IW113" s="90"/>
      <c r="IX113" s="90"/>
      <c r="IY113" s="90"/>
      <c r="IZ113" s="90"/>
      <c r="JA113" s="90"/>
      <c r="JB113" s="90"/>
      <c r="JC113" s="90"/>
      <c r="JD113" s="90"/>
      <c r="JE113" s="90"/>
      <c r="JF113" s="90"/>
      <c r="JG113" s="90"/>
      <c r="JH113" s="90"/>
      <c r="JI113" s="90"/>
      <c r="JJ113" s="90"/>
      <c r="JK113" s="90"/>
      <c r="JL113" s="90"/>
      <c r="JM113" s="90"/>
      <c r="JN113" s="90"/>
      <c r="JO113" s="90"/>
      <c r="JP113" s="90"/>
      <c r="JQ113" s="90"/>
      <c r="JR113" s="90"/>
      <c r="JS113" s="90"/>
      <c r="JT113" s="90"/>
      <c r="JU113" s="90"/>
      <c r="JV113" s="90"/>
      <c r="JW113" s="90"/>
      <c r="JX113" s="90"/>
      <c r="JY113" s="90"/>
      <c r="JZ113" s="90"/>
      <c r="KA113" s="90"/>
      <c r="KB113" s="90"/>
      <c r="KC113" s="90"/>
      <c r="KD113" s="90"/>
      <c r="KE113" s="90"/>
      <c r="KF113" s="90"/>
      <c r="KG113" s="90"/>
      <c r="KH113" s="90"/>
      <c r="KI113" s="90"/>
      <c r="KJ113" s="90"/>
      <c r="KK113" s="90"/>
      <c r="KL113" s="90"/>
      <c r="KM113" s="90"/>
      <c r="KN113" s="90"/>
      <c r="KO113" s="90"/>
      <c r="KP113" s="90"/>
      <c r="KQ113" s="90"/>
      <c r="KR113" s="90"/>
      <c r="KS113" s="90"/>
      <c r="KT113" s="90"/>
      <c r="KU113" s="90"/>
      <c r="KV113" s="90"/>
      <c r="KW113" s="90"/>
      <c r="KX113" s="90"/>
      <c r="KY113" s="90"/>
      <c r="KZ113" s="90"/>
      <c r="LA113" s="90"/>
      <c r="LB113" s="90"/>
      <c r="LC113" s="90"/>
      <c r="LD113" s="90"/>
      <c r="LE113" s="90"/>
      <c r="LF113" s="90"/>
      <c r="LG113" s="90"/>
      <c r="LH113" s="90"/>
      <c r="LI113" s="90"/>
      <c r="LJ113" s="90"/>
      <c r="LK113" s="90"/>
      <c r="LL113" s="90"/>
      <c r="LM113" s="90"/>
      <c r="LN113" s="90"/>
      <c r="LO113" s="90"/>
      <c r="LP113" s="90"/>
      <c r="LQ113" s="90"/>
      <c r="LR113" s="90"/>
      <c r="LS113" s="90"/>
      <c r="LT113" s="90"/>
      <c r="LU113" s="90"/>
      <c r="LV113" s="90"/>
      <c r="LW113" s="90"/>
      <c r="LX113" s="90"/>
      <c r="LY113" s="90"/>
      <c r="LZ113" s="90"/>
      <c r="MA113" s="90"/>
      <c r="MB113" s="90"/>
      <c r="MC113" s="90"/>
      <c r="MD113" s="90"/>
      <c r="ME113" s="90"/>
      <c r="MF113" s="90"/>
      <c r="MG113" s="90"/>
      <c r="MH113" s="90"/>
      <c r="MI113" s="90"/>
      <c r="MJ113" s="90"/>
      <c r="MK113" s="90"/>
      <c r="ML113" s="90"/>
      <c r="MM113" s="90"/>
      <c r="MN113" s="90"/>
      <c r="MO113" s="90"/>
      <c r="MP113" s="90"/>
      <c r="MQ113" s="90"/>
      <c r="MR113" s="90"/>
      <c r="MS113" s="90"/>
      <c r="MT113" s="90"/>
      <c r="MU113" s="90"/>
      <c r="MV113" s="90"/>
      <c r="MW113" s="90"/>
      <c r="MX113" s="90"/>
      <c r="MY113" s="90"/>
      <c r="MZ113" s="90"/>
      <c r="NA113" s="90"/>
      <c r="NB113" s="90"/>
      <c r="NC113" s="90"/>
      <c r="ND113" s="90"/>
      <c r="NE113" s="90"/>
      <c r="NF113" s="90"/>
      <c r="NG113" s="90"/>
      <c r="NH113" s="90"/>
      <c r="NI113" s="90"/>
      <c r="NJ113" s="90"/>
      <c r="NK113" s="90"/>
      <c r="NL113" s="90"/>
      <c r="NM113" s="90"/>
      <c r="NN113" s="90"/>
      <c r="NO113" s="90"/>
      <c r="NP113" s="90"/>
      <c r="NQ113" s="90"/>
      <c r="NR113" s="90"/>
      <c r="NS113" s="90"/>
      <c r="NT113" s="90"/>
      <c r="NU113" s="90"/>
      <c r="NV113" s="90"/>
      <c r="NW113" s="90"/>
      <c r="NX113" s="90"/>
      <c r="NY113" s="90"/>
      <c r="NZ113" s="90"/>
      <c r="OA113" s="90"/>
      <c r="OB113" s="90"/>
      <c r="OC113" s="90"/>
      <c r="OD113" s="90"/>
      <c r="OE113" s="90"/>
      <c r="OF113" s="90"/>
      <c r="OG113" s="90"/>
      <c r="OH113" s="90"/>
      <c r="OI113" s="90"/>
      <c r="OJ113" s="90"/>
      <c r="OK113" s="90"/>
      <c r="OL113" s="90"/>
      <c r="OM113" s="90"/>
      <c r="ON113" s="90"/>
      <c r="OO113" s="90"/>
      <c r="OP113" s="90"/>
      <c r="OQ113" s="90"/>
      <c r="OR113" s="90"/>
      <c r="OS113" s="90"/>
      <c r="OT113" s="90"/>
      <c r="OU113" s="90"/>
      <c r="OV113" s="90"/>
      <c r="OW113" s="90"/>
      <c r="OX113" s="90"/>
      <c r="OY113" s="90"/>
      <c r="OZ113" s="90"/>
      <c r="PA113" s="90"/>
      <c r="PB113" s="90"/>
      <c r="PC113" s="90"/>
      <c r="PD113" s="90"/>
      <c r="PE113" s="90"/>
      <c r="PF113" s="90"/>
      <c r="PG113" s="90"/>
      <c r="PH113" s="90"/>
      <c r="PI113" s="90"/>
      <c r="PJ113" s="90"/>
      <c r="PK113" s="90"/>
      <c r="PL113" s="90"/>
      <c r="PM113" s="90"/>
      <c r="PN113" s="90"/>
      <c r="PO113" s="90"/>
      <c r="PP113" s="90"/>
      <c r="PQ113" s="90"/>
      <c r="PR113" s="90"/>
      <c r="PS113" s="90"/>
      <c r="PT113" s="90"/>
      <c r="PU113" s="90"/>
      <c r="PV113" s="90"/>
      <c r="PW113" s="90"/>
      <c r="PX113" s="90"/>
      <c r="PY113" s="90"/>
      <c r="PZ113" s="90"/>
      <c r="QA113" s="90"/>
      <c r="QB113" s="90"/>
      <c r="QC113" s="90"/>
      <c r="QD113" s="90"/>
      <c r="QE113" s="90"/>
      <c r="QF113" s="90"/>
      <c r="QG113" s="90"/>
      <c r="QH113" s="90"/>
      <c r="QI113" s="90"/>
      <c r="QJ113" s="90"/>
      <c r="QK113" s="90"/>
      <c r="QL113" s="90"/>
      <c r="QM113" s="90"/>
      <c r="QN113" s="90"/>
      <c r="QO113" s="90"/>
      <c r="QP113" s="90"/>
      <c r="QQ113" s="90"/>
      <c r="QR113" s="90"/>
      <c r="QS113" s="90"/>
      <c r="QT113" s="90"/>
      <c r="QU113" s="90"/>
      <c r="QV113" s="90"/>
      <c r="QW113" s="90"/>
      <c r="QX113" s="90"/>
      <c r="QY113" s="90"/>
      <c r="QZ113" s="90"/>
      <c r="RA113" s="90"/>
      <c r="RB113" s="90"/>
      <c r="RC113" s="90"/>
      <c r="RD113" s="90"/>
      <c r="RE113" s="90"/>
      <c r="RF113" s="90"/>
      <c r="RG113" s="90"/>
      <c r="RH113" s="90"/>
      <c r="RI113" s="90"/>
      <c r="RJ113" s="90"/>
      <c r="RK113" s="90"/>
      <c r="RL113" s="90"/>
      <c r="RM113" s="90"/>
      <c r="RN113" s="90"/>
      <c r="RO113" s="90"/>
      <c r="RP113" s="90"/>
      <c r="RQ113" s="90"/>
      <c r="RR113" s="90"/>
      <c r="RS113" s="90"/>
      <c r="RT113" s="90"/>
      <c r="RU113" s="90"/>
      <c r="RV113" s="90"/>
      <c r="RW113" s="90"/>
      <c r="RX113" s="90"/>
      <c r="RY113" s="90"/>
      <c r="RZ113" s="90"/>
      <c r="SA113" s="90"/>
      <c r="SB113" s="90"/>
      <c r="SC113" s="90"/>
      <c r="SD113" s="90"/>
      <c r="SE113" s="90"/>
      <c r="SF113" s="90"/>
      <c r="SG113" s="90"/>
      <c r="SH113" s="90"/>
      <c r="SI113" s="90"/>
      <c r="SJ113" s="90"/>
      <c r="SK113" s="90"/>
      <c r="SL113" s="90"/>
      <c r="SM113" s="90"/>
      <c r="SN113" s="90"/>
      <c r="SO113" s="90"/>
      <c r="SP113" s="90"/>
      <c r="SQ113" s="90"/>
      <c r="SR113" s="90"/>
      <c r="SS113" s="90"/>
      <c r="ST113" s="90"/>
      <c r="SU113" s="90"/>
      <c r="SV113" s="90"/>
      <c r="SW113" s="90"/>
      <c r="SX113" s="90"/>
      <c r="SY113" s="90"/>
      <c r="SZ113" s="90"/>
      <c r="TA113" s="90"/>
      <c r="TB113" s="90"/>
      <c r="TC113" s="90"/>
      <c r="TD113" s="90"/>
      <c r="TE113" s="90"/>
      <c r="TF113" s="90"/>
      <c r="TG113" s="90"/>
      <c r="TH113" s="90"/>
      <c r="TI113" s="90"/>
      <c r="TJ113" s="90"/>
      <c r="TK113" s="90"/>
      <c r="TL113" s="90"/>
      <c r="TM113" s="90"/>
      <c r="TN113" s="90"/>
      <c r="TO113" s="90"/>
      <c r="TP113" s="90"/>
      <c r="TQ113" s="90"/>
      <c r="TR113" s="90"/>
      <c r="TS113" s="90"/>
      <c r="TT113" s="90"/>
      <c r="TU113" s="90"/>
      <c r="TV113" s="90"/>
      <c r="TW113" s="90"/>
      <c r="TX113" s="90"/>
      <c r="TY113" s="90"/>
      <c r="TZ113" s="90"/>
      <c r="UA113" s="90"/>
      <c r="UB113" s="90"/>
      <c r="UC113" s="90"/>
      <c r="UD113" s="90"/>
      <c r="UE113" s="90"/>
      <c r="UF113" s="90"/>
      <c r="UG113" s="90"/>
      <c r="UH113" s="90"/>
      <c r="UI113" s="90"/>
      <c r="UJ113" s="90"/>
      <c r="UK113" s="90"/>
      <c r="UL113" s="90"/>
      <c r="UM113" s="90"/>
      <c r="UN113" s="90"/>
      <c r="UO113" s="90"/>
      <c r="UP113" s="90"/>
      <c r="UQ113" s="90"/>
      <c r="UR113" s="90"/>
      <c r="US113" s="90"/>
      <c r="UT113" s="90"/>
      <c r="UU113" s="90"/>
      <c r="UV113" s="90"/>
      <c r="UW113" s="90"/>
      <c r="UX113" s="90"/>
      <c r="UY113" s="90"/>
      <c r="UZ113" s="90"/>
      <c r="VA113" s="90"/>
      <c r="VB113" s="90"/>
      <c r="VC113" s="90"/>
      <c r="VD113" s="90"/>
      <c r="VE113" s="90"/>
      <c r="VF113" s="90"/>
      <c r="VG113" s="90"/>
      <c r="VH113" s="90"/>
      <c r="VI113" s="90"/>
      <c r="VJ113" s="90"/>
      <c r="VK113" s="90"/>
      <c r="VL113" s="90"/>
      <c r="VM113" s="90"/>
      <c r="VN113" s="90"/>
      <c r="VO113" s="90"/>
      <c r="VP113" s="90"/>
      <c r="VQ113" s="90"/>
      <c r="VR113" s="90"/>
      <c r="VS113" s="90"/>
      <c r="VT113" s="90"/>
      <c r="VU113" s="90"/>
      <c r="VV113" s="90"/>
      <c r="VW113" s="90"/>
      <c r="VX113" s="90"/>
      <c r="VY113" s="90"/>
      <c r="VZ113" s="90"/>
      <c r="WA113" s="90"/>
      <c r="WB113" s="90"/>
      <c r="WC113" s="90"/>
      <c r="WD113" s="90"/>
      <c r="WE113" s="90"/>
      <c r="WF113" s="90"/>
      <c r="WG113" s="90"/>
      <c r="WH113" s="90"/>
      <c r="WI113" s="90"/>
      <c r="WJ113" s="90"/>
      <c r="WK113" s="90"/>
      <c r="WL113" s="90"/>
      <c r="WM113" s="90"/>
      <c r="WN113" s="90"/>
      <c r="WO113" s="90"/>
      <c r="WP113" s="90"/>
      <c r="WQ113" s="90"/>
      <c r="WR113" s="90"/>
      <c r="WS113" s="90"/>
      <c r="WT113" s="90"/>
      <c r="WU113" s="90"/>
      <c r="WV113" s="90"/>
      <c r="WW113" s="90"/>
      <c r="WX113" s="90"/>
      <c r="WY113" s="90"/>
      <c r="WZ113" s="90"/>
      <c r="XA113" s="90"/>
      <c r="XB113" s="90"/>
      <c r="XC113" s="90"/>
      <c r="XD113" s="90"/>
      <c r="XE113" s="90"/>
      <c r="XF113" s="90"/>
      <c r="XG113" s="90"/>
      <c r="XH113" s="90"/>
      <c r="XI113" s="90"/>
      <c r="XJ113" s="90"/>
      <c r="XK113" s="90"/>
      <c r="XL113" s="90"/>
      <c r="XM113" s="90"/>
      <c r="XN113" s="90"/>
      <c r="XO113" s="90"/>
      <c r="XP113" s="90"/>
      <c r="XQ113" s="90"/>
      <c r="XR113" s="90"/>
      <c r="XS113" s="90"/>
      <c r="XT113" s="90"/>
      <c r="XU113" s="90"/>
      <c r="XV113" s="90"/>
      <c r="XW113" s="90"/>
      <c r="XX113" s="90"/>
      <c r="XY113" s="90"/>
      <c r="XZ113" s="90"/>
      <c r="YA113" s="90"/>
      <c r="YB113" s="90"/>
      <c r="YC113" s="90"/>
      <c r="YD113" s="90"/>
      <c r="YE113" s="90"/>
      <c r="YF113" s="90"/>
      <c r="YG113" s="90"/>
      <c r="YH113" s="90"/>
      <c r="YI113" s="90"/>
      <c r="YJ113" s="90"/>
      <c r="YK113" s="90"/>
      <c r="YL113" s="90"/>
      <c r="YM113" s="90"/>
      <c r="YN113" s="90"/>
      <c r="YO113" s="90"/>
      <c r="YP113" s="90"/>
      <c r="YQ113" s="90"/>
      <c r="YR113" s="90"/>
      <c r="YS113" s="90"/>
      <c r="YT113" s="90"/>
      <c r="YU113" s="90"/>
      <c r="YV113" s="90"/>
      <c r="YW113" s="90"/>
      <c r="YX113" s="90"/>
      <c r="YY113" s="90"/>
      <c r="YZ113" s="90"/>
      <c r="ZA113" s="90"/>
      <c r="ZB113" s="90"/>
      <c r="ZC113" s="90"/>
      <c r="ZD113" s="90"/>
      <c r="ZE113" s="90"/>
      <c r="ZF113" s="90"/>
      <c r="ZG113" s="90"/>
      <c r="ZH113" s="90"/>
      <c r="ZI113" s="90"/>
      <c r="ZJ113" s="90"/>
      <c r="ZK113" s="90"/>
      <c r="ZL113" s="90"/>
      <c r="ZM113" s="90"/>
      <c r="ZN113" s="90"/>
      <c r="ZO113" s="90"/>
      <c r="ZP113" s="90"/>
      <c r="ZQ113" s="90"/>
      <c r="ZR113" s="90"/>
      <c r="ZS113" s="90"/>
      <c r="ZT113" s="90"/>
      <c r="ZU113" s="90"/>
      <c r="ZV113" s="90"/>
      <c r="ZW113" s="90"/>
      <c r="ZX113" s="90"/>
      <c r="ZY113" s="90"/>
      <c r="ZZ113" s="90"/>
      <c r="AAA113" s="90"/>
      <c r="AAB113" s="90"/>
      <c r="AAC113" s="90"/>
      <c r="AAD113" s="90"/>
      <c r="AAE113" s="90"/>
      <c r="AAF113" s="90"/>
      <c r="AAG113" s="90"/>
      <c r="AAH113" s="90"/>
      <c r="AAI113" s="90"/>
      <c r="AAJ113" s="90"/>
      <c r="AAK113" s="90"/>
      <c r="AAL113" s="90"/>
      <c r="AAM113" s="90"/>
      <c r="AAN113" s="90"/>
      <c r="AAO113" s="90"/>
      <c r="AAP113" s="90"/>
      <c r="AAQ113" s="90"/>
      <c r="AAR113" s="90"/>
      <c r="AAS113" s="90"/>
      <c r="AAT113" s="90"/>
      <c r="AAU113" s="90"/>
      <c r="AAV113" s="90"/>
      <c r="AAW113" s="90"/>
      <c r="AAX113" s="90"/>
      <c r="AAY113" s="90"/>
      <c r="AAZ113" s="90"/>
      <c r="ABA113" s="90"/>
      <c r="ABB113" s="90"/>
      <c r="ABC113" s="90"/>
      <c r="ABD113" s="90"/>
      <c r="ABE113" s="90"/>
      <c r="ABF113" s="90"/>
      <c r="ABG113" s="90"/>
      <c r="ABH113" s="90"/>
      <c r="ABI113" s="90"/>
      <c r="ABJ113" s="90"/>
      <c r="ABK113" s="90"/>
      <c r="ABL113" s="90"/>
      <c r="ABM113" s="90"/>
      <c r="ABN113" s="90"/>
      <c r="ABO113" s="90"/>
      <c r="ABP113" s="90"/>
      <c r="ABQ113" s="90"/>
      <c r="ABR113" s="90"/>
      <c r="ABS113" s="90"/>
      <c r="ABT113" s="90"/>
      <c r="ABU113" s="90"/>
      <c r="ABV113" s="90"/>
      <c r="ABW113" s="90"/>
      <c r="ABX113" s="90"/>
      <c r="ABY113" s="90"/>
      <c r="ABZ113" s="90"/>
      <c r="ACA113" s="90"/>
      <c r="ACB113" s="90"/>
      <c r="ACC113" s="90"/>
      <c r="ACD113" s="90"/>
      <c r="ACE113" s="90"/>
      <c r="ACF113" s="90"/>
      <c r="ACG113" s="90"/>
      <c r="ACH113" s="90"/>
      <c r="ACI113" s="90"/>
      <c r="ACJ113" s="90"/>
      <c r="ACK113" s="90"/>
      <c r="ACL113" s="90"/>
      <c r="ACM113" s="90"/>
      <c r="ACN113" s="90"/>
      <c r="ACO113" s="90"/>
      <c r="ACP113" s="90"/>
      <c r="ACQ113" s="90"/>
      <c r="ACR113" s="90"/>
      <c r="ACS113" s="90"/>
      <c r="ACT113" s="90"/>
      <c r="ACU113" s="90"/>
      <c r="ACV113" s="90"/>
      <c r="ACW113" s="90"/>
      <c r="ACX113" s="90"/>
      <c r="ACY113" s="90"/>
      <c r="ACZ113" s="90"/>
      <c r="ADA113" s="90"/>
      <c r="ADB113" s="90"/>
      <c r="ADC113" s="90"/>
      <c r="ADD113" s="90"/>
      <c r="ADE113" s="90"/>
      <c r="ADF113" s="90"/>
      <c r="ADG113" s="90"/>
      <c r="ADH113" s="90"/>
      <c r="ADI113" s="90"/>
      <c r="ADJ113" s="90"/>
      <c r="ADK113" s="90"/>
      <c r="ADL113" s="90"/>
      <c r="ADM113" s="90"/>
      <c r="ADN113" s="90"/>
      <c r="ADO113" s="90"/>
      <c r="ADP113" s="90"/>
      <c r="ADQ113" s="90"/>
      <c r="ADR113" s="90"/>
      <c r="ADS113" s="90"/>
      <c r="ADT113" s="90"/>
      <c r="ADU113" s="90"/>
      <c r="ADV113" s="90"/>
      <c r="ADW113" s="90"/>
      <c r="ADX113" s="90"/>
      <c r="ADY113" s="90"/>
      <c r="ADZ113" s="90"/>
      <c r="AEA113" s="90"/>
      <c r="AEB113" s="90"/>
      <c r="AEC113" s="90"/>
      <c r="AED113" s="90"/>
      <c r="AEE113" s="90"/>
      <c r="AEF113" s="90"/>
      <c r="AEG113" s="90"/>
      <c r="AEH113" s="90"/>
      <c r="AEI113" s="90"/>
      <c r="AEJ113" s="90"/>
      <c r="AEK113" s="90"/>
      <c r="AEL113" s="90"/>
      <c r="AEM113" s="90"/>
      <c r="AEN113" s="90"/>
      <c r="AEO113" s="90"/>
      <c r="AEP113" s="90"/>
      <c r="AEQ113" s="90"/>
      <c r="AER113" s="90"/>
      <c r="AES113" s="90"/>
      <c r="AET113" s="90"/>
      <c r="AEU113" s="90"/>
      <c r="AEV113" s="90"/>
      <c r="AEW113" s="90"/>
      <c r="AEX113" s="90"/>
      <c r="AEY113" s="90"/>
      <c r="AEZ113" s="90"/>
      <c r="AFA113" s="90"/>
      <c r="AFB113" s="90"/>
      <c r="AFC113" s="90"/>
      <c r="AFD113" s="90"/>
      <c r="AFE113" s="90"/>
      <c r="AFF113" s="90"/>
      <c r="AFG113" s="90"/>
      <c r="AFH113" s="90"/>
      <c r="AFI113" s="90"/>
      <c r="AFJ113" s="90"/>
      <c r="AFK113" s="90"/>
      <c r="AFL113" s="90"/>
      <c r="AFM113" s="90"/>
      <c r="AFN113" s="90"/>
      <c r="AFO113" s="90"/>
      <c r="AFP113" s="90"/>
      <c r="AFQ113" s="90"/>
      <c r="AFR113" s="90"/>
      <c r="AFS113" s="90"/>
      <c r="AFT113" s="90"/>
      <c r="AFU113" s="90"/>
      <c r="AFV113" s="90"/>
      <c r="AFW113" s="90"/>
      <c r="AFX113" s="90"/>
      <c r="AFY113" s="90"/>
      <c r="AFZ113" s="90"/>
      <c r="AGA113" s="90"/>
      <c r="AGB113" s="90"/>
      <c r="AGC113" s="90"/>
      <c r="AGD113" s="90"/>
      <c r="AGE113" s="90"/>
      <c r="AGF113" s="90"/>
      <c r="AGG113" s="90"/>
      <c r="AGH113" s="90"/>
      <c r="AGI113" s="90"/>
      <c r="AGJ113" s="90"/>
      <c r="AGK113" s="90"/>
      <c r="AGL113" s="90"/>
      <c r="AGM113" s="90"/>
      <c r="AGN113" s="90"/>
      <c r="AGO113" s="90"/>
      <c r="AGP113" s="90"/>
      <c r="AGQ113" s="90"/>
      <c r="AGR113" s="90"/>
      <c r="AGS113" s="90"/>
      <c r="AGT113" s="90"/>
      <c r="AGU113" s="90"/>
      <c r="AGV113" s="90"/>
      <c r="AGW113" s="90"/>
      <c r="AGX113" s="90"/>
      <c r="AGY113" s="90"/>
      <c r="AGZ113" s="90"/>
      <c r="AHA113" s="90"/>
      <c r="AHB113" s="90"/>
      <c r="AHC113" s="90"/>
      <c r="AHD113" s="90"/>
      <c r="AHE113" s="90"/>
      <c r="AHF113" s="90"/>
      <c r="AHG113" s="90"/>
      <c r="AHH113" s="90"/>
      <c r="AHI113" s="90"/>
      <c r="AHJ113" s="90"/>
      <c r="AHK113" s="90"/>
      <c r="AHL113" s="90"/>
      <c r="AHM113" s="90"/>
      <c r="AHN113" s="90"/>
      <c r="AHO113" s="90"/>
      <c r="AHP113" s="90"/>
      <c r="AHQ113" s="90"/>
      <c r="AHR113" s="90"/>
      <c r="AHS113" s="90"/>
      <c r="AHT113" s="90"/>
      <c r="AHU113" s="90"/>
      <c r="AHV113" s="90"/>
      <c r="AHW113" s="90"/>
      <c r="AHX113" s="90"/>
      <c r="AHY113" s="90"/>
      <c r="AHZ113" s="90"/>
      <c r="AIA113" s="90"/>
      <c r="AIB113" s="90"/>
      <c r="AIC113" s="90"/>
      <c r="AID113" s="90"/>
      <c r="AIE113" s="90"/>
      <c r="AIF113" s="90"/>
      <c r="AIG113" s="90"/>
      <c r="AIH113" s="90"/>
      <c r="AII113" s="90"/>
      <c r="AIJ113" s="90"/>
      <c r="AIK113" s="90"/>
      <c r="AIL113" s="90"/>
      <c r="AIM113" s="90"/>
      <c r="AIN113" s="90"/>
      <c r="AIO113" s="90"/>
      <c r="AIP113" s="90"/>
      <c r="AIQ113" s="90"/>
      <c r="AIR113" s="90"/>
      <c r="AIS113" s="90"/>
      <c r="AIT113" s="90"/>
      <c r="AIU113" s="90"/>
      <c r="AIV113" s="90"/>
      <c r="AIW113" s="90"/>
      <c r="AIX113" s="90"/>
      <c r="AIY113" s="90"/>
      <c r="AIZ113" s="90"/>
      <c r="AJA113" s="90"/>
      <c r="AJB113" s="90"/>
      <c r="AJC113" s="90"/>
      <c r="AJD113" s="90"/>
      <c r="AJE113" s="90"/>
      <c r="AJF113" s="90"/>
      <c r="AJG113" s="90"/>
      <c r="AJH113" s="90"/>
      <c r="AJI113" s="90"/>
      <c r="AJJ113" s="90"/>
      <c r="AJK113" s="90"/>
      <c r="AJL113" s="90"/>
      <c r="AJM113" s="90"/>
      <c r="AJN113" s="90"/>
      <c r="AJO113" s="90"/>
      <c r="AJP113" s="90"/>
      <c r="AJQ113" s="90"/>
      <c r="AJR113" s="90"/>
      <c r="AJS113" s="90"/>
      <c r="AJT113" s="90"/>
      <c r="AJU113" s="90"/>
      <c r="AJV113" s="90"/>
      <c r="AJW113" s="90"/>
      <c r="AJX113" s="90"/>
      <c r="AJY113" s="90"/>
      <c r="AJZ113" s="90"/>
      <c r="AKA113" s="90"/>
      <c r="AKB113" s="90"/>
      <c r="AKC113" s="90"/>
      <c r="AKD113" s="90"/>
      <c r="AKE113" s="90"/>
      <c r="AKF113" s="90"/>
      <c r="AKG113" s="90"/>
      <c r="AKH113" s="90"/>
      <c r="AKI113" s="90"/>
      <c r="AKJ113" s="90"/>
      <c r="AKK113" s="90"/>
      <c r="AKL113" s="90"/>
      <c r="AKM113" s="90"/>
      <c r="AKN113" s="90"/>
      <c r="AKO113" s="90"/>
      <c r="AKP113" s="90"/>
      <c r="AKQ113" s="90"/>
      <c r="AKR113" s="90"/>
      <c r="AKS113" s="90"/>
      <c r="AKT113" s="90"/>
      <c r="AKU113" s="90"/>
      <c r="AKV113" s="90"/>
      <c r="AKW113" s="90"/>
      <c r="AKX113" s="90"/>
      <c r="AKY113" s="90"/>
      <c r="AKZ113" s="90"/>
      <c r="ALA113" s="90"/>
      <c r="ALB113" s="90"/>
      <c r="ALC113" s="90"/>
      <c r="ALD113" s="90"/>
      <c r="ALE113" s="90"/>
      <c r="ALF113" s="90"/>
      <c r="ALG113" s="90"/>
      <c r="ALH113" s="90"/>
      <c r="ALI113" s="90"/>
      <c r="ALJ113" s="90"/>
      <c r="ALK113" s="90"/>
      <c r="ALL113" s="90"/>
      <c r="ALM113" s="90"/>
      <c r="ALN113" s="90"/>
      <c r="ALO113" s="90"/>
      <c r="ALP113" s="90"/>
      <c r="ALQ113" s="90"/>
      <c r="ALR113" s="90"/>
      <c r="ALS113" s="90"/>
      <c r="ALT113" s="90"/>
      <c r="ALU113" s="90"/>
      <c r="ALV113" s="90"/>
      <c r="ALW113" s="90"/>
      <c r="ALX113" s="90"/>
      <c r="ALY113" s="90"/>
      <c r="ALZ113" s="90"/>
      <c r="AMA113" s="90"/>
      <c r="AMB113" s="90"/>
      <c r="AMC113" s="90"/>
      <c r="AMD113" s="90"/>
      <c r="AME113" s="90"/>
      <c r="AMF113" s="90"/>
      <c r="AMG113" s="90"/>
      <c r="AMH113" s="90"/>
      <c r="AMI113" s="90"/>
      <c r="AMJ113" s="90"/>
    </row>
    <row r="114" spans="1:1024" s="91" customFormat="1">
      <c r="A114" s="78"/>
      <c r="B114" s="79"/>
      <c r="C114" s="80"/>
      <c r="D114" s="81"/>
      <c r="E114" s="82"/>
      <c r="F114" s="83"/>
      <c r="G114" s="84"/>
      <c r="H114" s="84"/>
      <c r="I114" s="84"/>
      <c r="J114" s="84"/>
      <c r="K114" s="85"/>
      <c r="L114" s="85"/>
      <c r="M114" s="82"/>
      <c r="N114" s="82"/>
      <c r="O114" s="83"/>
      <c r="P114" s="83"/>
      <c r="Q114" s="82"/>
      <c r="R114" s="82"/>
      <c r="S114" s="82"/>
      <c r="T114" s="86"/>
      <c r="U114" s="86"/>
      <c r="V114" s="86"/>
      <c r="W114" s="82"/>
      <c r="X114" s="87"/>
      <c r="Y114" s="87"/>
      <c r="Z114" s="80"/>
      <c r="AA114" s="80"/>
      <c r="AB114" s="83"/>
      <c r="AC114" s="83"/>
      <c r="AD114" s="83"/>
      <c r="AE114" s="88"/>
      <c r="AF114" s="88"/>
      <c r="AG114" s="88"/>
      <c r="AH114" s="88"/>
      <c r="AI114" s="89"/>
      <c r="AJ114" s="89"/>
      <c r="AK114" s="89"/>
      <c r="AL114" s="90"/>
      <c r="AM114" s="90"/>
      <c r="AN114" s="9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0"/>
      <c r="BN114" s="90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0"/>
      <c r="BZ114" s="90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90"/>
      <c r="CM114" s="90"/>
      <c r="CN114" s="90"/>
      <c r="CO114" s="90"/>
      <c r="CP114" s="90"/>
      <c r="CQ114" s="90"/>
      <c r="CR114" s="90"/>
      <c r="CS114" s="90"/>
      <c r="CT114" s="90"/>
      <c r="CU114" s="90"/>
      <c r="CV114" s="90"/>
      <c r="CW114" s="90"/>
      <c r="CX114" s="90"/>
      <c r="CY114" s="90"/>
      <c r="CZ114" s="90"/>
      <c r="DA114" s="90"/>
      <c r="DB114" s="90"/>
      <c r="DC114" s="90"/>
      <c r="DD114" s="90"/>
      <c r="DE114" s="90"/>
      <c r="DF114" s="90"/>
      <c r="DG114" s="90"/>
      <c r="DH114" s="90"/>
      <c r="DI114" s="90"/>
      <c r="DJ114" s="90"/>
      <c r="DK114" s="90"/>
      <c r="DL114" s="90"/>
      <c r="DM114" s="90"/>
      <c r="DN114" s="90"/>
      <c r="DO114" s="90"/>
      <c r="DP114" s="90"/>
      <c r="DQ114" s="90"/>
      <c r="DR114" s="90"/>
      <c r="DS114" s="90"/>
      <c r="DT114" s="90"/>
      <c r="DU114" s="90"/>
      <c r="DV114" s="90"/>
      <c r="DW114" s="90"/>
      <c r="DX114" s="90"/>
      <c r="DY114" s="90"/>
      <c r="DZ114" s="90"/>
      <c r="EA114" s="90"/>
      <c r="EB114" s="90"/>
      <c r="EC114" s="90"/>
      <c r="ED114" s="90"/>
      <c r="EE114" s="90"/>
      <c r="EF114" s="90"/>
      <c r="EG114" s="90"/>
      <c r="EH114" s="90"/>
      <c r="EI114" s="90"/>
      <c r="EJ114" s="90"/>
      <c r="EK114" s="90"/>
      <c r="EL114" s="90"/>
      <c r="EM114" s="90"/>
      <c r="EN114" s="90"/>
      <c r="EO114" s="90"/>
      <c r="EP114" s="90"/>
      <c r="EQ114" s="90"/>
      <c r="ER114" s="90"/>
      <c r="ES114" s="90"/>
      <c r="ET114" s="90"/>
      <c r="EU114" s="90"/>
      <c r="EV114" s="90"/>
      <c r="EW114" s="90"/>
      <c r="EX114" s="90"/>
      <c r="EY114" s="90"/>
      <c r="EZ114" s="90"/>
      <c r="FA114" s="90"/>
      <c r="FB114" s="90"/>
      <c r="FC114" s="90"/>
      <c r="FD114" s="90"/>
      <c r="FE114" s="90"/>
      <c r="FF114" s="90"/>
      <c r="FG114" s="90"/>
      <c r="FH114" s="90"/>
      <c r="FI114" s="90"/>
      <c r="FJ114" s="90"/>
      <c r="FK114" s="90"/>
      <c r="FL114" s="90"/>
      <c r="FM114" s="90"/>
      <c r="FN114" s="90"/>
      <c r="FO114" s="90"/>
      <c r="FP114" s="90"/>
      <c r="FQ114" s="90"/>
      <c r="FR114" s="90"/>
      <c r="FS114" s="90"/>
      <c r="FT114" s="90"/>
      <c r="FU114" s="90"/>
      <c r="FV114" s="90"/>
      <c r="FW114" s="90"/>
      <c r="FX114" s="90"/>
      <c r="FY114" s="90"/>
      <c r="FZ114" s="90"/>
      <c r="GA114" s="90"/>
      <c r="GB114" s="90"/>
      <c r="GC114" s="90"/>
      <c r="GD114" s="90"/>
      <c r="GE114" s="90"/>
      <c r="GF114" s="90"/>
      <c r="GG114" s="90"/>
      <c r="GH114" s="90"/>
      <c r="GI114" s="90"/>
      <c r="GJ114" s="90"/>
      <c r="GK114" s="90"/>
      <c r="GL114" s="90"/>
      <c r="GM114" s="90"/>
      <c r="GN114" s="90"/>
      <c r="GO114" s="90"/>
      <c r="GP114" s="90"/>
      <c r="GQ114" s="90"/>
      <c r="GR114" s="90"/>
      <c r="GS114" s="90"/>
      <c r="GT114" s="90"/>
      <c r="GU114" s="90"/>
      <c r="GV114" s="90"/>
      <c r="GW114" s="90"/>
      <c r="GX114" s="90"/>
      <c r="GY114" s="90"/>
      <c r="GZ114" s="90"/>
      <c r="HA114" s="90"/>
      <c r="HB114" s="90"/>
      <c r="HC114" s="90"/>
      <c r="HD114" s="90"/>
      <c r="HE114" s="90"/>
      <c r="HF114" s="90"/>
      <c r="HG114" s="90"/>
      <c r="HH114" s="90"/>
      <c r="HI114" s="90"/>
      <c r="HJ114" s="90"/>
      <c r="HK114" s="90"/>
      <c r="HL114" s="90"/>
      <c r="HM114" s="90"/>
      <c r="HN114" s="90"/>
      <c r="HO114" s="90"/>
      <c r="HP114" s="90"/>
      <c r="HQ114" s="90"/>
      <c r="HR114" s="90"/>
      <c r="HS114" s="90"/>
      <c r="HT114" s="90"/>
      <c r="HU114" s="90"/>
      <c r="HV114" s="90"/>
      <c r="HW114" s="90"/>
      <c r="HX114" s="90"/>
      <c r="HY114" s="90"/>
      <c r="HZ114" s="90"/>
      <c r="IA114" s="90"/>
      <c r="IB114" s="90"/>
      <c r="IC114" s="90"/>
      <c r="ID114" s="90"/>
      <c r="IE114" s="90"/>
      <c r="IF114" s="90"/>
      <c r="IG114" s="90"/>
      <c r="IH114" s="90"/>
      <c r="II114" s="90"/>
      <c r="IJ114" s="90"/>
      <c r="IK114" s="90"/>
      <c r="IL114" s="90"/>
      <c r="IM114" s="90"/>
      <c r="IN114" s="90"/>
      <c r="IO114" s="90"/>
      <c r="IP114" s="90"/>
      <c r="IQ114" s="90"/>
      <c r="IR114" s="90"/>
      <c r="IS114" s="90"/>
      <c r="IT114" s="90"/>
      <c r="IU114" s="90"/>
      <c r="IV114" s="90"/>
      <c r="IW114" s="90"/>
      <c r="IX114" s="90"/>
      <c r="IY114" s="90"/>
      <c r="IZ114" s="90"/>
      <c r="JA114" s="90"/>
      <c r="JB114" s="90"/>
      <c r="JC114" s="90"/>
      <c r="JD114" s="90"/>
      <c r="JE114" s="90"/>
      <c r="JF114" s="90"/>
      <c r="JG114" s="90"/>
      <c r="JH114" s="90"/>
      <c r="JI114" s="90"/>
      <c r="JJ114" s="90"/>
      <c r="JK114" s="90"/>
      <c r="JL114" s="90"/>
      <c r="JM114" s="90"/>
      <c r="JN114" s="90"/>
      <c r="JO114" s="90"/>
      <c r="JP114" s="90"/>
      <c r="JQ114" s="90"/>
      <c r="JR114" s="90"/>
      <c r="JS114" s="90"/>
      <c r="JT114" s="90"/>
      <c r="JU114" s="90"/>
      <c r="JV114" s="90"/>
      <c r="JW114" s="90"/>
      <c r="JX114" s="90"/>
      <c r="JY114" s="90"/>
      <c r="JZ114" s="90"/>
      <c r="KA114" s="90"/>
      <c r="KB114" s="90"/>
      <c r="KC114" s="90"/>
      <c r="KD114" s="90"/>
      <c r="KE114" s="90"/>
      <c r="KF114" s="90"/>
      <c r="KG114" s="90"/>
      <c r="KH114" s="90"/>
      <c r="KI114" s="90"/>
      <c r="KJ114" s="90"/>
      <c r="KK114" s="90"/>
      <c r="KL114" s="90"/>
      <c r="KM114" s="90"/>
      <c r="KN114" s="90"/>
      <c r="KO114" s="90"/>
      <c r="KP114" s="90"/>
      <c r="KQ114" s="90"/>
      <c r="KR114" s="90"/>
      <c r="KS114" s="90"/>
      <c r="KT114" s="90"/>
      <c r="KU114" s="90"/>
      <c r="KV114" s="90"/>
      <c r="KW114" s="90"/>
      <c r="KX114" s="90"/>
      <c r="KY114" s="90"/>
      <c r="KZ114" s="90"/>
      <c r="LA114" s="90"/>
      <c r="LB114" s="90"/>
      <c r="LC114" s="90"/>
      <c r="LD114" s="90"/>
      <c r="LE114" s="90"/>
      <c r="LF114" s="90"/>
      <c r="LG114" s="90"/>
      <c r="LH114" s="90"/>
      <c r="LI114" s="90"/>
      <c r="LJ114" s="90"/>
      <c r="LK114" s="90"/>
      <c r="LL114" s="90"/>
      <c r="LM114" s="90"/>
      <c r="LN114" s="90"/>
      <c r="LO114" s="90"/>
      <c r="LP114" s="90"/>
      <c r="LQ114" s="90"/>
      <c r="LR114" s="90"/>
      <c r="LS114" s="90"/>
      <c r="LT114" s="90"/>
      <c r="LU114" s="90"/>
      <c r="LV114" s="90"/>
      <c r="LW114" s="90"/>
      <c r="LX114" s="90"/>
      <c r="LY114" s="90"/>
      <c r="LZ114" s="90"/>
      <c r="MA114" s="90"/>
      <c r="MB114" s="90"/>
      <c r="MC114" s="90"/>
      <c r="MD114" s="90"/>
      <c r="ME114" s="90"/>
      <c r="MF114" s="90"/>
      <c r="MG114" s="90"/>
      <c r="MH114" s="90"/>
      <c r="MI114" s="90"/>
      <c r="MJ114" s="90"/>
      <c r="MK114" s="90"/>
      <c r="ML114" s="90"/>
      <c r="MM114" s="90"/>
      <c r="MN114" s="90"/>
      <c r="MO114" s="90"/>
      <c r="MP114" s="90"/>
      <c r="MQ114" s="90"/>
      <c r="MR114" s="90"/>
      <c r="MS114" s="90"/>
      <c r="MT114" s="90"/>
      <c r="MU114" s="90"/>
      <c r="MV114" s="90"/>
      <c r="MW114" s="90"/>
      <c r="MX114" s="90"/>
      <c r="MY114" s="90"/>
      <c r="MZ114" s="90"/>
      <c r="NA114" s="90"/>
      <c r="NB114" s="90"/>
      <c r="NC114" s="90"/>
      <c r="ND114" s="90"/>
      <c r="NE114" s="90"/>
      <c r="NF114" s="90"/>
      <c r="NG114" s="90"/>
      <c r="NH114" s="90"/>
      <c r="NI114" s="90"/>
      <c r="NJ114" s="90"/>
      <c r="NK114" s="90"/>
      <c r="NL114" s="90"/>
      <c r="NM114" s="90"/>
      <c r="NN114" s="90"/>
      <c r="NO114" s="90"/>
      <c r="NP114" s="90"/>
      <c r="NQ114" s="90"/>
      <c r="NR114" s="90"/>
      <c r="NS114" s="90"/>
      <c r="NT114" s="90"/>
      <c r="NU114" s="90"/>
      <c r="NV114" s="90"/>
      <c r="NW114" s="90"/>
      <c r="NX114" s="90"/>
      <c r="NY114" s="90"/>
      <c r="NZ114" s="90"/>
      <c r="OA114" s="90"/>
      <c r="OB114" s="90"/>
      <c r="OC114" s="90"/>
      <c r="OD114" s="90"/>
      <c r="OE114" s="90"/>
      <c r="OF114" s="90"/>
      <c r="OG114" s="90"/>
      <c r="OH114" s="90"/>
      <c r="OI114" s="90"/>
      <c r="OJ114" s="90"/>
      <c r="OK114" s="90"/>
      <c r="OL114" s="90"/>
      <c r="OM114" s="90"/>
      <c r="ON114" s="90"/>
      <c r="OO114" s="90"/>
      <c r="OP114" s="90"/>
      <c r="OQ114" s="90"/>
      <c r="OR114" s="90"/>
      <c r="OS114" s="90"/>
      <c r="OT114" s="90"/>
      <c r="OU114" s="90"/>
      <c r="OV114" s="90"/>
      <c r="OW114" s="90"/>
      <c r="OX114" s="90"/>
      <c r="OY114" s="90"/>
      <c r="OZ114" s="90"/>
      <c r="PA114" s="90"/>
      <c r="PB114" s="90"/>
      <c r="PC114" s="90"/>
      <c r="PD114" s="90"/>
      <c r="PE114" s="90"/>
      <c r="PF114" s="90"/>
      <c r="PG114" s="90"/>
      <c r="PH114" s="90"/>
      <c r="PI114" s="90"/>
      <c r="PJ114" s="90"/>
      <c r="PK114" s="90"/>
      <c r="PL114" s="90"/>
      <c r="PM114" s="90"/>
      <c r="PN114" s="90"/>
      <c r="PO114" s="90"/>
      <c r="PP114" s="90"/>
      <c r="PQ114" s="90"/>
      <c r="PR114" s="90"/>
      <c r="PS114" s="90"/>
      <c r="PT114" s="90"/>
      <c r="PU114" s="90"/>
      <c r="PV114" s="90"/>
      <c r="PW114" s="90"/>
      <c r="PX114" s="90"/>
      <c r="PY114" s="90"/>
      <c r="PZ114" s="90"/>
      <c r="QA114" s="90"/>
      <c r="QB114" s="90"/>
      <c r="QC114" s="90"/>
      <c r="QD114" s="90"/>
      <c r="QE114" s="90"/>
      <c r="QF114" s="90"/>
      <c r="QG114" s="90"/>
      <c r="QH114" s="90"/>
      <c r="QI114" s="90"/>
      <c r="QJ114" s="90"/>
      <c r="QK114" s="90"/>
      <c r="QL114" s="90"/>
      <c r="QM114" s="90"/>
      <c r="QN114" s="90"/>
      <c r="QO114" s="90"/>
      <c r="QP114" s="90"/>
      <c r="QQ114" s="90"/>
      <c r="QR114" s="90"/>
      <c r="QS114" s="90"/>
      <c r="QT114" s="90"/>
      <c r="QU114" s="90"/>
      <c r="QV114" s="90"/>
      <c r="QW114" s="90"/>
      <c r="QX114" s="90"/>
      <c r="QY114" s="90"/>
      <c r="QZ114" s="90"/>
      <c r="RA114" s="90"/>
      <c r="RB114" s="90"/>
      <c r="RC114" s="90"/>
      <c r="RD114" s="90"/>
      <c r="RE114" s="90"/>
      <c r="RF114" s="90"/>
      <c r="RG114" s="90"/>
      <c r="RH114" s="90"/>
      <c r="RI114" s="90"/>
      <c r="RJ114" s="90"/>
      <c r="RK114" s="90"/>
      <c r="RL114" s="90"/>
      <c r="RM114" s="90"/>
      <c r="RN114" s="90"/>
      <c r="RO114" s="90"/>
      <c r="RP114" s="90"/>
      <c r="RQ114" s="90"/>
      <c r="RR114" s="90"/>
      <c r="RS114" s="90"/>
      <c r="RT114" s="90"/>
      <c r="RU114" s="90"/>
      <c r="RV114" s="90"/>
      <c r="RW114" s="90"/>
      <c r="RX114" s="90"/>
      <c r="RY114" s="90"/>
      <c r="RZ114" s="90"/>
      <c r="SA114" s="90"/>
      <c r="SB114" s="90"/>
      <c r="SC114" s="90"/>
      <c r="SD114" s="90"/>
      <c r="SE114" s="90"/>
      <c r="SF114" s="90"/>
      <c r="SG114" s="90"/>
      <c r="SH114" s="90"/>
      <c r="SI114" s="90"/>
      <c r="SJ114" s="90"/>
      <c r="SK114" s="90"/>
      <c r="SL114" s="90"/>
      <c r="SM114" s="90"/>
      <c r="SN114" s="90"/>
      <c r="SO114" s="90"/>
      <c r="SP114" s="90"/>
      <c r="SQ114" s="90"/>
      <c r="SR114" s="90"/>
      <c r="SS114" s="90"/>
      <c r="ST114" s="90"/>
      <c r="SU114" s="90"/>
      <c r="SV114" s="90"/>
      <c r="SW114" s="90"/>
      <c r="SX114" s="90"/>
      <c r="SY114" s="90"/>
      <c r="SZ114" s="90"/>
      <c r="TA114" s="90"/>
      <c r="TB114" s="90"/>
      <c r="TC114" s="90"/>
      <c r="TD114" s="90"/>
      <c r="TE114" s="90"/>
      <c r="TF114" s="90"/>
      <c r="TG114" s="90"/>
      <c r="TH114" s="90"/>
      <c r="TI114" s="90"/>
      <c r="TJ114" s="90"/>
      <c r="TK114" s="90"/>
      <c r="TL114" s="90"/>
      <c r="TM114" s="90"/>
      <c r="TN114" s="90"/>
      <c r="TO114" s="90"/>
      <c r="TP114" s="90"/>
      <c r="TQ114" s="90"/>
      <c r="TR114" s="90"/>
      <c r="TS114" s="90"/>
      <c r="TT114" s="90"/>
      <c r="TU114" s="90"/>
      <c r="TV114" s="90"/>
      <c r="TW114" s="90"/>
      <c r="TX114" s="90"/>
      <c r="TY114" s="90"/>
      <c r="TZ114" s="90"/>
      <c r="UA114" s="90"/>
      <c r="UB114" s="90"/>
      <c r="UC114" s="90"/>
      <c r="UD114" s="90"/>
      <c r="UE114" s="90"/>
      <c r="UF114" s="90"/>
      <c r="UG114" s="90"/>
      <c r="UH114" s="90"/>
      <c r="UI114" s="90"/>
      <c r="UJ114" s="90"/>
      <c r="UK114" s="90"/>
      <c r="UL114" s="90"/>
      <c r="UM114" s="90"/>
      <c r="UN114" s="90"/>
      <c r="UO114" s="90"/>
      <c r="UP114" s="90"/>
      <c r="UQ114" s="90"/>
      <c r="UR114" s="90"/>
      <c r="US114" s="90"/>
      <c r="UT114" s="90"/>
      <c r="UU114" s="90"/>
      <c r="UV114" s="90"/>
      <c r="UW114" s="90"/>
      <c r="UX114" s="90"/>
      <c r="UY114" s="90"/>
      <c r="UZ114" s="90"/>
      <c r="VA114" s="90"/>
      <c r="VB114" s="90"/>
      <c r="VC114" s="90"/>
      <c r="VD114" s="90"/>
      <c r="VE114" s="90"/>
      <c r="VF114" s="90"/>
      <c r="VG114" s="90"/>
      <c r="VH114" s="90"/>
      <c r="VI114" s="90"/>
      <c r="VJ114" s="90"/>
      <c r="VK114" s="90"/>
      <c r="VL114" s="90"/>
      <c r="VM114" s="90"/>
      <c r="VN114" s="90"/>
      <c r="VO114" s="90"/>
      <c r="VP114" s="90"/>
      <c r="VQ114" s="90"/>
      <c r="VR114" s="90"/>
      <c r="VS114" s="90"/>
      <c r="VT114" s="90"/>
      <c r="VU114" s="90"/>
      <c r="VV114" s="90"/>
      <c r="VW114" s="90"/>
      <c r="VX114" s="90"/>
      <c r="VY114" s="90"/>
      <c r="VZ114" s="90"/>
      <c r="WA114" s="90"/>
      <c r="WB114" s="90"/>
      <c r="WC114" s="90"/>
      <c r="WD114" s="90"/>
      <c r="WE114" s="90"/>
      <c r="WF114" s="90"/>
      <c r="WG114" s="90"/>
      <c r="WH114" s="90"/>
      <c r="WI114" s="90"/>
      <c r="WJ114" s="90"/>
      <c r="WK114" s="90"/>
      <c r="WL114" s="90"/>
      <c r="WM114" s="90"/>
      <c r="WN114" s="90"/>
      <c r="WO114" s="90"/>
      <c r="WP114" s="90"/>
      <c r="WQ114" s="90"/>
      <c r="WR114" s="90"/>
      <c r="WS114" s="90"/>
      <c r="WT114" s="90"/>
      <c r="WU114" s="90"/>
      <c r="WV114" s="90"/>
      <c r="WW114" s="90"/>
      <c r="WX114" s="90"/>
      <c r="WY114" s="90"/>
      <c r="WZ114" s="90"/>
      <c r="XA114" s="90"/>
      <c r="XB114" s="90"/>
      <c r="XC114" s="90"/>
      <c r="XD114" s="90"/>
      <c r="XE114" s="90"/>
      <c r="XF114" s="90"/>
      <c r="XG114" s="90"/>
      <c r="XH114" s="90"/>
      <c r="XI114" s="90"/>
      <c r="XJ114" s="90"/>
      <c r="XK114" s="90"/>
      <c r="XL114" s="90"/>
      <c r="XM114" s="90"/>
      <c r="XN114" s="90"/>
      <c r="XO114" s="90"/>
      <c r="XP114" s="90"/>
      <c r="XQ114" s="90"/>
      <c r="XR114" s="90"/>
      <c r="XS114" s="90"/>
      <c r="XT114" s="90"/>
      <c r="XU114" s="90"/>
      <c r="XV114" s="90"/>
      <c r="XW114" s="90"/>
      <c r="XX114" s="90"/>
      <c r="XY114" s="90"/>
      <c r="XZ114" s="90"/>
      <c r="YA114" s="90"/>
      <c r="YB114" s="90"/>
      <c r="YC114" s="90"/>
      <c r="YD114" s="90"/>
      <c r="YE114" s="90"/>
      <c r="YF114" s="90"/>
      <c r="YG114" s="90"/>
      <c r="YH114" s="90"/>
      <c r="YI114" s="90"/>
      <c r="YJ114" s="90"/>
      <c r="YK114" s="90"/>
      <c r="YL114" s="90"/>
      <c r="YM114" s="90"/>
      <c r="YN114" s="90"/>
      <c r="YO114" s="90"/>
      <c r="YP114" s="90"/>
      <c r="YQ114" s="90"/>
      <c r="YR114" s="90"/>
      <c r="YS114" s="90"/>
      <c r="YT114" s="90"/>
      <c r="YU114" s="90"/>
      <c r="YV114" s="90"/>
      <c r="YW114" s="90"/>
      <c r="YX114" s="90"/>
      <c r="YY114" s="90"/>
      <c r="YZ114" s="90"/>
      <c r="ZA114" s="90"/>
      <c r="ZB114" s="90"/>
      <c r="ZC114" s="90"/>
      <c r="ZD114" s="90"/>
      <c r="ZE114" s="90"/>
      <c r="ZF114" s="90"/>
      <c r="ZG114" s="90"/>
      <c r="ZH114" s="90"/>
      <c r="ZI114" s="90"/>
      <c r="ZJ114" s="90"/>
      <c r="ZK114" s="90"/>
      <c r="ZL114" s="90"/>
      <c r="ZM114" s="90"/>
      <c r="ZN114" s="90"/>
      <c r="ZO114" s="90"/>
      <c r="ZP114" s="90"/>
      <c r="ZQ114" s="90"/>
      <c r="ZR114" s="90"/>
      <c r="ZS114" s="90"/>
      <c r="ZT114" s="90"/>
      <c r="ZU114" s="90"/>
      <c r="ZV114" s="90"/>
      <c r="ZW114" s="90"/>
      <c r="ZX114" s="90"/>
      <c r="ZY114" s="90"/>
      <c r="ZZ114" s="90"/>
      <c r="AAA114" s="90"/>
      <c r="AAB114" s="90"/>
      <c r="AAC114" s="90"/>
      <c r="AAD114" s="90"/>
      <c r="AAE114" s="90"/>
      <c r="AAF114" s="90"/>
      <c r="AAG114" s="90"/>
      <c r="AAH114" s="90"/>
      <c r="AAI114" s="90"/>
      <c r="AAJ114" s="90"/>
      <c r="AAK114" s="90"/>
      <c r="AAL114" s="90"/>
      <c r="AAM114" s="90"/>
      <c r="AAN114" s="90"/>
      <c r="AAO114" s="90"/>
      <c r="AAP114" s="90"/>
      <c r="AAQ114" s="90"/>
      <c r="AAR114" s="90"/>
      <c r="AAS114" s="90"/>
      <c r="AAT114" s="90"/>
      <c r="AAU114" s="90"/>
      <c r="AAV114" s="90"/>
      <c r="AAW114" s="90"/>
      <c r="AAX114" s="90"/>
      <c r="AAY114" s="90"/>
      <c r="AAZ114" s="90"/>
      <c r="ABA114" s="90"/>
      <c r="ABB114" s="90"/>
      <c r="ABC114" s="90"/>
      <c r="ABD114" s="90"/>
      <c r="ABE114" s="90"/>
      <c r="ABF114" s="90"/>
      <c r="ABG114" s="90"/>
      <c r="ABH114" s="90"/>
      <c r="ABI114" s="90"/>
      <c r="ABJ114" s="90"/>
      <c r="ABK114" s="90"/>
      <c r="ABL114" s="90"/>
      <c r="ABM114" s="90"/>
      <c r="ABN114" s="90"/>
      <c r="ABO114" s="90"/>
      <c r="ABP114" s="90"/>
      <c r="ABQ114" s="90"/>
      <c r="ABR114" s="90"/>
      <c r="ABS114" s="90"/>
      <c r="ABT114" s="90"/>
      <c r="ABU114" s="90"/>
      <c r="ABV114" s="90"/>
      <c r="ABW114" s="90"/>
      <c r="ABX114" s="90"/>
      <c r="ABY114" s="90"/>
      <c r="ABZ114" s="90"/>
      <c r="ACA114" s="90"/>
      <c r="ACB114" s="90"/>
      <c r="ACC114" s="90"/>
      <c r="ACD114" s="90"/>
      <c r="ACE114" s="90"/>
      <c r="ACF114" s="90"/>
      <c r="ACG114" s="90"/>
      <c r="ACH114" s="90"/>
      <c r="ACI114" s="90"/>
      <c r="ACJ114" s="90"/>
      <c r="ACK114" s="90"/>
      <c r="ACL114" s="90"/>
      <c r="ACM114" s="90"/>
      <c r="ACN114" s="90"/>
      <c r="ACO114" s="90"/>
      <c r="ACP114" s="90"/>
      <c r="ACQ114" s="90"/>
      <c r="ACR114" s="90"/>
      <c r="ACS114" s="90"/>
      <c r="ACT114" s="90"/>
      <c r="ACU114" s="90"/>
      <c r="ACV114" s="90"/>
      <c r="ACW114" s="90"/>
      <c r="ACX114" s="90"/>
      <c r="ACY114" s="90"/>
      <c r="ACZ114" s="90"/>
      <c r="ADA114" s="90"/>
      <c r="ADB114" s="90"/>
      <c r="ADC114" s="90"/>
      <c r="ADD114" s="90"/>
      <c r="ADE114" s="90"/>
      <c r="ADF114" s="90"/>
      <c r="ADG114" s="90"/>
      <c r="ADH114" s="90"/>
      <c r="ADI114" s="90"/>
      <c r="ADJ114" s="90"/>
      <c r="ADK114" s="90"/>
      <c r="ADL114" s="90"/>
      <c r="ADM114" s="90"/>
      <c r="ADN114" s="90"/>
      <c r="ADO114" s="90"/>
      <c r="ADP114" s="90"/>
      <c r="ADQ114" s="90"/>
      <c r="ADR114" s="90"/>
      <c r="ADS114" s="90"/>
      <c r="ADT114" s="90"/>
      <c r="ADU114" s="90"/>
      <c r="ADV114" s="90"/>
      <c r="ADW114" s="90"/>
      <c r="ADX114" s="90"/>
      <c r="ADY114" s="90"/>
      <c r="ADZ114" s="90"/>
      <c r="AEA114" s="90"/>
      <c r="AEB114" s="90"/>
      <c r="AEC114" s="90"/>
      <c r="AED114" s="90"/>
      <c r="AEE114" s="90"/>
      <c r="AEF114" s="90"/>
      <c r="AEG114" s="90"/>
      <c r="AEH114" s="90"/>
      <c r="AEI114" s="90"/>
      <c r="AEJ114" s="90"/>
      <c r="AEK114" s="90"/>
      <c r="AEL114" s="90"/>
      <c r="AEM114" s="90"/>
      <c r="AEN114" s="90"/>
      <c r="AEO114" s="90"/>
      <c r="AEP114" s="90"/>
      <c r="AEQ114" s="90"/>
      <c r="AER114" s="90"/>
      <c r="AES114" s="90"/>
      <c r="AET114" s="90"/>
      <c r="AEU114" s="90"/>
      <c r="AEV114" s="90"/>
      <c r="AEW114" s="90"/>
      <c r="AEX114" s="90"/>
      <c r="AEY114" s="90"/>
      <c r="AEZ114" s="90"/>
      <c r="AFA114" s="90"/>
      <c r="AFB114" s="90"/>
      <c r="AFC114" s="90"/>
      <c r="AFD114" s="90"/>
      <c r="AFE114" s="90"/>
      <c r="AFF114" s="90"/>
      <c r="AFG114" s="90"/>
      <c r="AFH114" s="90"/>
      <c r="AFI114" s="90"/>
      <c r="AFJ114" s="90"/>
      <c r="AFK114" s="90"/>
      <c r="AFL114" s="90"/>
      <c r="AFM114" s="90"/>
      <c r="AFN114" s="90"/>
      <c r="AFO114" s="90"/>
      <c r="AFP114" s="90"/>
      <c r="AFQ114" s="90"/>
      <c r="AFR114" s="90"/>
      <c r="AFS114" s="90"/>
      <c r="AFT114" s="90"/>
      <c r="AFU114" s="90"/>
      <c r="AFV114" s="90"/>
      <c r="AFW114" s="90"/>
      <c r="AFX114" s="90"/>
      <c r="AFY114" s="90"/>
      <c r="AFZ114" s="90"/>
      <c r="AGA114" s="90"/>
      <c r="AGB114" s="90"/>
      <c r="AGC114" s="90"/>
      <c r="AGD114" s="90"/>
      <c r="AGE114" s="90"/>
      <c r="AGF114" s="90"/>
      <c r="AGG114" s="90"/>
      <c r="AGH114" s="90"/>
      <c r="AGI114" s="90"/>
      <c r="AGJ114" s="90"/>
      <c r="AGK114" s="90"/>
      <c r="AGL114" s="90"/>
      <c r="AGM114" s="90"/>
      <c r="AGN114" s="90"/>
      <c r="AGO114" s="90"/>
      <c r="AGP114" s="90"/>
      <c r="AGQ114" s="90"/>
      <c r="AGR114" s="90"/>
      <c r="AGS114" s="90"/>
      <c r="AGT114" s="90"/>
      <c r="AGU114" s="90"/>
      <c r="AGV114" s="90"/>
      <c r="AGW114" s="90"/>
      <c r="AGX114" s="90"/>
      <c r="AGY114" s="90"/>
      <c r="AGZ114" s="90"/>
      <c r="AHA114" s="90"/>
      <c r="AHB114" s="90"/>
      <c r="AHC114" s="90"/>
      <c r="AHD114" s="90"/>
      <c r="AHE114" s="90"/>
      <c r="AHF114" s="90"/>
      <c r="AHG114" s="90"/>
      <c r="AHH114" s="90"/>
      <c r="AHI114" s="90"/>
      <c r="AHJ114" s="90"/>
      <c r="AHK114" s="90"/>
      <c r="AHL114" s="90"/>
      <c r="AHM114" s="90"/>
      <c r="AHN114" s="90"/>
      <c r="AHO114" s="90"/>
      <c r="AHP114" s="90"/>
      <c r="AHQ114" s="90"/>
      <c r="AHR114" s="90"/>
      <c r="AHS114" s="90"/>
      <c r="AHT114" s="90"/>
      <c r="AHU114" s="90"/>
      <c r="AHV114" s="90"/>
      <c r="AHW114" s="90"/>
      <c r="AHX114" s="90"/>
      <c r="AHY114" s="90"/>
      <c r="AHZ114" s="90"/>
      <c r="AIA114" s="90"/>
      <c r="AIB114" s="90"/>
      <c r="AIC114" s="90"/>
      <c r="AID114" s="90"/>
      <c r="AIE114" s="90"/>
      <c r="AIF114" s="90"/>
      <c r="AIG114" s="90"/>
      <c r="AIH114" s="90"/>
      <c r="AII114" s="90"/>
      <c r="AIJ114" s="90"/>
      <c r="AIK114" s="90"/>
      <c r="AIL114" s="90"/>
      <c r="AIM114" s="90"/>
      <c r="AIN114" s="90"/>
      <c r="AIO114" s="90"/>
      <c r="AIP114" s="90"/>
      <c r="AIQ114" s="90"/>
      <c r="AIR114" s="90"/>
      <c r="AIS114" s="90"/>
      <c r="AIT114" s="90"/>
      <c r="AIU114" s="90"/>
      <c r="AIV114" s="90"/>
      <c r="AIW114" s="90"/>
      <c r="AIX114" s="90"/>
      <c r="AIY114" s="90"/>
      <c r="AIZ114" s="90"/>
      <c r="AJA114" s="90"/>
      <c r="AJB114" s="90"/>
      <c r="AJC114" s="90"/>
      <c r="AJD114" s="90"/>
      <c r="AJE114" s="90"/>
      <c r="AJF114" s="90"/>
      <c r="AJG114" s="90"/>
      <c r="AJH114" s="90"/>
      <c r="AJI114" s="90"/>
      <c r="AJJ114" s="90"/>
      <c r="AJK114" s="90"/>
      <c r="AJL114" s="90"/>
      <c r="AJM114" s="90"/>
      <c r="AJN114" s="90"/>
      <c r="AJO114" s="90"/>
      <c r="AJP114" s="90"/>
      <c r="AJQ114" s="90"/>
      <c r="AJR114" s="90"/>
      <c r="AJS114" s="90"/>
      <c r="AJT114" s="90"/>
      <c r="AJU114" s="90"/>
      <c r="AJV114" s="90"/>
      <c r="AJW114" s="90"/>
      <c r="AJX114" s="90"/>
      <c r="AJY114" s="90"/>
      <c r="AJZ114" s="90"/>
      <c r="AKA114" s="90"/>
      <c r="AKB114" s="90"/>
      <c r="AKC114" s="90"/>
      <c r="AKD114" s="90"/>
      <c r="AKE114" s="90"/>
      <c r="AKF114" s="90"/>
      <c r="AKG114" s="90"/>
      <c r="AKH114" s="90"/>
      <c r="AKI114" s="90"/>
      <c r="AKJ114" s="90"/>
      <c r="AKK114" s="90"/>
      <c r="AKL114" s="90"/>
      <c r="AKM114" s="90"/>
      <c r="AKN114" s="90"/>
      <c r="AKO114" s="90"/>
      <c r="AKP114" s="90"/>
      <c r="AKQ114" s="90"/>
      <c r="AKR114" s="90"/>
      <c r="AKS114" s="90"/>
      <c r="AKT114" s="90"/>
      <c r="AKU114" s="90"/>
      <c r="AKV114" s="90"/>
      <c r="AKW114" s="90"/>
      <c r="AKX114" s="90"/>
      <c r="AKY114" s="90"/>
      <c r="AKZ114" s="90"/>
      <c r="ALA114" s="90"/>
      <c r="ALB114" s="90"/>
      <c r="ALC114" s="90"/>
      <c r="ALD114" s="90"/>
      <c r="ALE114" s="90"/>
      <c r="ALF114" s="90"/>
      <c r="ALG114" s="90"/>
      <c r="ALH114" s="90"/>
      <c r="ALI114" s="90"/>
      <c r="ALJ114" s="90"/>
      <c r="ALK114" s="90"/>
      <c r="ALL114" s="90"/>
      <c r="ALM114" s="90"/>
      <c r="ALN114" s="90"/>
      <c r="ALO114" s="90"/>
      <c r="ALP114" s="90"/>
      <c r="ALQ114" s="90"/>
      <c r="ALR114" s="90"/>
      <c r="ALS114" s="90"/>
      <c r="ALT114" s="90"/>
      <c r="ALU114" s="90"/>
      <c r="ALV114" s="90"/>
      <c r="ALW114" s="90"/>
      <c r="ALX114" s="90"/>
      <c r="ALY114" s="90"/>
      <c r="ALZ114" s="90"/>
      <c r="AMA114" s="90"/>
      <c r="AMB114" s="90"/>
      <c r="AMC114" s="90"/>
      <c r="AMD114" s="90"/>
      <c r="AME114" s="90"/>
      <c r="AMF114" s="90"/>
      <c r="AMG114" s="90"/>
      <c r="AMH114" s="90"/>
      <c r="AMI114" s="90"/>
      <c r="AMJ114" s="90"/>
    </row>
    <row r="115" spans="1:1024" s="91" customFormat="1">
      <c r="A115" s="78"/>
      <c r="B115" s="79"/>
      <c r="C115" s="80"/>
      <c r="D115" s="81"/>
      <c r="E115" s="82"/>
      <c r="F115" s="83"/>
      <c r="G115" s="84"/>
      <c r="H115" s="84"/>
      <c r="I115" s="84"/>
      <c r="J115" s="84"/>
      <c r="K115" s="85"/>
      <c r="L115" s="85"/>
      <c r="M115" s="82"/>
      <c r="N115" s="82"/>
      <c r="O115" s="83"/>
      <c r="P115" s="83"/>
      <c r="Q115" s="82"/>
      <c r="R115" s="82"/>
      <c r="S115" s="82"/>
      <c r="T115" s="86"/>
      <c r="U115" s="86"/>
      <c r="V115" s="86"/>
      <c r="W115" s="82"/>
      <c r="X115" s="87"/>
      <c r="Y115" s="87"/>
      <c r="Z115" s="80"/>
      <c r="AA115" s="80"/>
      <c r="AB115" s="83"/>
      <c r="AC115" s="83"/>
      <c r="AD115" s="83"/>
      <c r="AE115" s="88"/>
      <c r="AF115" s="88"/>
      <c r="AG115" s="88"/>
      <c r="AH115" s="88"/>
      <c r="AI115" s="89"/>
      <c r="AJ115" s="89"/>
      <c r="AK115" s="89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0"/>
      <c r="BN115" s="90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0"/>
      <c r="BZ115" s="90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90"/>
      <c r="CM115" s="90"/>
      <c r="CN115" s="90"/>
      <c r="CO115" s="90"/>
      <c r="CP115" s="90"/>
      <c r="CQ115" s="90"/>
      <c r="CR115" s="90"/>
      <c r="CS115" s="90"/>
      <c r="CT115" s="90"/>
      <c r="CU115" s="90"/>
      <c r="CV115" s="90"/>
      <c r="CW115" s="90"/>
      <c r="CX115" s="90"/>
      <c r="CY115" s="90"/>
      <c r="CZ115" s="90"/>
      <c r="DA115" s="90"/>
      <c r="DB115" s="90"/>
      <c r="DC115" s="90"/>
      <c r="DD115" s="90"/>
      <c r="DE115" s="90"/>
      <c r="DF115" s="90"/>
      <c r="DG115" s="90"/>
      <c r="DH115" s="90"/>
      <c r="DI115" s="90"/>
      <c r="DJ115" s="90"/>
      <c r="DK115" s="90"/>
      <c r="DL115" s="90"/>
      <c r="DM115" s="90"/>
      <c r="DN115" s="90"/>
      <c r="DO115" s="90"/>
      <c r="DP115" s="90"/>
      <c r="DQ115" s="90"/>
      <c r="DR115" s="90"/>
      <c r="DS115" s="90"/>
      <c r="DT115" s="90"/>
      <c r="DU115" s="90"/>
      <c r="DV115" s="90"/>
      <c r="DW115" s="90"/>
      <c r="DX115" s="90"/>
      <c r="DY115" s="90"/>
      <c r="DZ115" s="90"/>
      <c r="EA115" s="90"/>
      <c r="EB115" s="90"/>
      <c r="EC115" s="90"/>
      <c r="ED115" s="90"/>
      <c r="EE115" s="90"/>
      <c r="EF115" s="90"/>
      <c r="EG115" s="90"/>
      <c r="EH115" s="90"/>
      <c r="EI115" s="90"/>
      <c r="EJ115" s="90"/>
      <c r="EK115" s="90"/>
      <c r="EL115" s="90"/>
      <c r="EM115" s="90"/>
      <c r="EN115" s="90"/>
      <c r="EO115" s="90"/>
      <c r="EP115" s="90"/>
      <c r="EQ115" s="90"/>
      <c r="ER115" s="90"/>
      <c r="ES115" s="90"/>
      <c r="ET115" s="90"/>
      <c r="EU115" s="90"/>
      <c r="EV115" s="90"/>
      <c r="EW115" s="90"/>
      <c r="EX115" s="90"/>
      <c r="EY115" s="90"/>
      <c r="EZ115" s="90"/>
      <c r="FA115" s="90"/>
      <c r="FB115" s="90"/>
      <c r="FC115" s="90"/>
      <c r="FD115" s="90"/>
      <c r="FE115" s="90"/>
      <c r="FF115" s="90"/>
      <c r="FG115" s="90"/>
      <c r="FH115" s="90"/>
      <c r="FI115" s="90"/>
      <c r="FJ115" s="90"/>
      <c r="FK115" s="90"/>
      <c r="FL115" s="90"/>
      <c r="FM115" s="90"/>
      <c r="FN115" s="90"/>
      <c r="FO115" s="90"/>
      <c r="FP115" s="90"/>
      <c r="FQ115" s="90"/>
      <c r="FR115" s="90"/>
      <c r="FS115" s="90"/>
      <c r="FT115" s="90"/>
      <c r="FU115" s="90"/>
      <c r="FV115" s="90"/>
      <c r="FW115" s="90"/>
      <c r="FX115" s="90"/>
      <c r="FY115" s="90"/>
      <c r="FZ115" s="90"/>
      <c r="GA115" s="90"/>
      <c r="GB115" s="90"/>
      <c r="GC115" s="90"/>
      <c r="GD115" s="90"/>
      <c r="GE115" s="90"/>
      <c r="GF115" s="90"/>
      <c r="GG115" s="90"/>
      <c r="GH115" s="90"/>
      <c r="GI115" s="90"/>
      <c r="GJ115" s="90"/>
      <c r="GK115" s="90"/>
      <c r="GL115" s="90"/>
      <c r="GM115" s="90"/>
      <c r="GN115" s="90"/>
      <c r="GO115" s="90"/>
      <c r="GP115" s="90"/>
      <c r="GQ115" s="90"/>
      <c r="GR115" s="90"/>
      <c r="GS115" s="90"/>
      <c r="GT115" s="90"/>
      <c r="GU115" s="90"/>
      <c r="GV115" s="90"/>
      <c r="GW115" s="90"/>
      <c r="GX115" s="90"/>
      <c r="GY115" s="90"/>
      <c r="GZ115" s="90"/>
      <c r="HA115" s="90"/>
      <c r="HB115" s="90"/>
      <c r="HC115" s="90"/>
      <c r="HD115" s="90"/>
      <c r="HE115" s="90"/>
      <c r="HF115" s="90"/>
      <c r="HG115" s="90"/>
      <c r="HH115" s="90"/>
      <c r="HI115" s="90"/>
      <c r="HJ115" s="90"/>
      <c r="HK115" s="90"/>
      <c r="HL115" s="90"/>
      <c r="HM115" s="90"/>
      <c r="HN115" s="90"/>
      <c r="HO115" s="90"/>
      <c r="HP115" s="90"/>
      <c r="HQ115" s="90"/>
      <c r="HR115" s="90"/>
      <c r="HS115" s="90"/>
      <c r="HT115" s="90"/>
      <c r="HU115" s="90"/>
      <c r="HV115" s="90"/>
      <c r="HW115" s="90"/>
      <c r="HX115" s="90"/>
      <c r="HY115" s="90"/>
      <c r="HZ115" s="90"/>
      <c r="IA115" s="90"/>
      <c r="IB115" s="90"/>
      <c r="IC115" s="90"/>
      <c r="ID115" s="90"/>
      <c r="IE115" s="90"/>
      <c r="IF115" s="90"/>
      <c r="IG115" s="90"/>
      <c r="IH115" s="90"/>
      <c r="II115" s="90"/>
      <c r="IJ115" s="90"/>
      <c r="IK115" s="90"/>
      <c r="IL115" s="90"/>
      <c r="IM115" s="90"/>
      <c r="IN115" s="90"/>
      <c r="IO115" s="90"/>
      <c r="IP115" s="90"/>
      <c r="IQ115" s="90"/>
      <c r="IR115" s="90"/>
      <c r="IS115" s="90"/>
      <c r="IT115" s="90"/>
      <c r="IU115" s="90"/>
      <c r="IV115" s="90"/>
      <c r="IW115" s="90"/>
      <c r="IX115" s="90"/>
      <c r="IY115" s="90"/>
      <c r="IZ115" s="90"/>
      <c r="JA115" s="90"/>
      <c r="JB115" s="90"/>
      <c r="JC115" s="90"/>
      <c r="JD115" s="90"/>
      <c r="JE115" s="90"/>
      <c r="JF115" s="90"/>
      <c r="JG115" s="90"/>
      <c r="JH115" s="90"/>
      <c r="JI115" s="90"/>
      <c r="JJ115" s="90"/>
      <c r="JK115" s="90"/>
      <c r="JL115" s="90"/>
      <c r="JM115" s="90"/>
      <c r="JN115" s="90"/>
      <c r="JO115" s="90"/>
      <c r="JP115" s="90"/>
      <c r="JQ115" s="90"/>
      <c r="JR115" s="90"/>
      <c r="JS115" s="90"/>
      <c r="JT115" s="90"/>
      <c r="JU115" s="90"/>
      <c r="JV115" s="90"/>
      <c r="JW115" s="90"/>
      <c r="JX115" s="90"/>
      <c r="JY115" s="90"/>
      <c r="JZ115" s="90"/>
      <c r="KA115" s="90"/>
      <c r="KB115" s="90"/>
      <c r="KC115" s="90"/>
      <c r="KD115" s="90"/>
      <c r="KE115" s="90"/>
      <c r="KF115" s="90"/>
      <c r="KG115" s="90"/>
      <c r="KH115" s="90"/>
      <c r="KI115" s="90"/>
      <c r="KJ115" s="90"/>
      <c r="KK115" s="90"/>
      <c r="KL115" s="90"/>
      <c r="KM115" s="90"/>
      <c r="KN115" s="90"/>
      <c r="KO115" s="90"/>
      <c r="KP115" s="90"/>
      <c r="KQ115" s="90"/>
      <c r="KR115" s="90"/>
      <c r="KS115" s="90"/>
      <c r="KT115" s="90"/>
      <c r="KU115" s="90"/>
      <c r="KV115" s="90"/>
      <c r="KW115" s="90"/>
      <c r="KX115" s="90"/>
      <c r="KY115" s="90"/>
      <c r="KZ115" s="90"/>
      <c r="LA115" s="90"/>
      <c r="LB115" s="90"/>
      <c r="LC115" s="90"/>
      <c r="LD115" s="90"/>
      <c r="LE115" s="90"/>
      <c r="LF115" s="90"/>
      <c r="LG115" s="90"/>
      <c r="LH115" s="90"/>
      <c r="LI115" s="90"/>
      <c r="LJ115" s="90"/>
      <c r="LK115" s="90"/>
      <c r="LL115" s="90"/>
      <c r="LM115" s="90"/>
      <c r="LN115" s="90"/>
      <c r="LO115" s="90"/>
      <c r="LP115" s="90"/>
      <c r="LQ115" s="90"/>
      <c r="LR115" s="90"/>
      <c r="LS115" s="90"/>
      <c r="LT115" s="90"/>
      <c r="LU115" s="90"/>
      <c r="LV115" s="90"/>
      <c r="LW115" s="90"/>
      <c r="LX115" s="90"/>
      <c r="LY115" s="90"/>
      <c r="LZ115" s="90"/>
      <c r="MA115" s="90"/>
      <c r="MB115" s="90"/>
      <c r="MC115" s="90"/>
      <c r="MD115" s="90"/>
      <c r="ME115" s="90"/>
      <c r="MF115" s="90"/>
      <c r="MG115" s="90"/>
      <c r="MH115" s="90"/>
      <c r="MI115" s="90"/>
      <c r="MJ115" s="90"/>
      <c r="MK115" s="90"/>
      <c r="ML115" s="90"/>
      <c r="MM115" s="90"/>
      <c r="MN115" s="90"/>
      <c r="MO115" s="90"/>
      <c r="MP115" s="90"/>
      <c r="MQ115" s="90"/>
      <c r="MR115" s="90"/>
      <c r="MS115" s="90"/>
      <c r="MT115" s="90"/>
      <c r="MU115" s="90"/>
      <c r="MV115" s="90"/>
      <c r="MW115" s="90"/>
      <c r="MX115" s="90"/>
      <c r="MY115" s="90"/>
      <c r="MZ115" s="90"/>
      <c r="NA115" s="90"/>
      <c r="NB115" s="90"/>
      <c r="NC115" s="90"/>
      <c r="ND115" s="90"/>
      <c r="NE115" s="90"/>
      <c r="NF115" s="90"/>
      <c r="NG115" s="90"/>
      <c r="NH115" s="90"/>
      <c r="NI115" s="90"/>
      <c r="NJ115" s="90"/>
      <c r="NK115" s="90"/>
      <c r="NL115" s="90"/>
      <c r="NM115" s="90"/>
      <c r="NN115" s="90"/>
      <c r="NO115" s="90"/>
      <c r="NP115" s="90"/>
      <c r="NQ115" s="90"/>
      <c r="NR115" s="90"/>
      <c r="NS115" s="90"/>
      <c r="NT115" s="90"/>
      <c r="NU115" s="90"/>
      <c r="NV115" s="90"/>
      <c r="NW115" s="90"/>
      <c r="NX115" s="90"/>
      <c r="NY115" s="90"/>
      <c r="NZ115" s="90"/>
      <c r="OA115" s="90"/>
      <c r="OB115" s="90"/>
      <c r="OC115" s="90"/>
      <c r="OD115" s="90"/>
      <c r="OE115" s="90"/>
      <c r="OF115" s="90"/>
      <c r="OG115" s="90"/>
      <c r="OH115" s="90"/>
      <c r="OI115" s="90"/>
      <c r="OJ115" s="90"/>
      <c r="OK115" s="90"/>
      <c r="OL115" s="90"/>
      <c r="OM115" s="90"/>
      <c r="ON115" s="90"/>
      <c r="OO115" s="90"/>
      <c r="OP115" s="90"/>
      <c r="OQ115" s="90"/>
      <c r="OR115" s="90"/>
      <c r="OS115" s="90"/>
      <c r="OT115" s="90"/>
      <c r="OU115" s="90"/>
      <c r="OV115" s="90"/>
      <c r="OW115" s="90"/>
      <c r="OX115" s="90"/>
      <c r="OY115" s="90"/>
      <c r="OZ115" s="90"/>
      <c r="PA115" s="90"/>
      <c r="PB115" s="90"/>
      <c r="PC115" s="90"/>
      <c r="PD115" s="90"/>
      <c r="PE115" s="90"/>
      <c r="PF115" s="90"/>
      <c r="PG115" s="90"/>
      <c r="PH115" s="90"/>
      <c r="PI115" s="90"/>
      <c r="PJ115" s="90"/>
      <c r="PK115" s="90"/>
      <c r="PL115" s="90"/>
      <c r="PM115" s="90"/>
      <c r="PN115" s="90"/>
      <c r="PO115" s="90"/>
      <c r="PP115" s="90"/>
      <c r="PQ115" s="90"/>
      <c r="PR115" s="90"/>
      <c r="PS115" s="90"/>
      <c r="PT115" s="90"/>
      <c r="PU115" s="90"/>
      <c r="PV115" s="90"/>
      <c r="PW115" s="90"/>
      <c r="PX115" s="90"/>
      <c r="PY115" s="90"/>
      <c r="PZ115" s="90"/>
      <c r="QA115" s="90"/>
      <c r="QB115" s="90"/>
      <c r="QC115" s="90"/>
      <c r="QD115" s="90"/>
      <c r="QE115" s="90"/>
      <c r="QF115" s="90"/>
      <c r="QG115" s="90"/>
      <c r="QH115" s="90"/>
      <c r="QI115" s="90"/>
      <c r="QJ115" s="90"/>
      <c r="QK115" s="90"/>
      <c r="QL115" s="90"/>
      <c r="QM115" s="90"/>
      <c r="QN115" s="90"/>
      <c r="QO115" s="90"/>
      <c r="QP115" s="90"/>
      <c r="QQ115" s="90"/>
      <c r="QR115" s="90"/>
      <c r="QS115" s="90"/>
      <c r="QT115" s="90"/>
      <c r="QU115" s="90"/>
      <c r="QV115" s="90"/>
      <c r="QW115" s="90"/>
      <c r="QX115" s="90"/>
      <c r="QY115" s="90"/>
      <c r="QZ115" s="90"/>
      <c r="RA115" s="90"/>
      <c r="RB115" s="90"/>
      <c r="RC115" s="90"/>
      <c r="RD115" s="90"/>
      <c r="RE115" s="90"/>
      <c r="RF115" s="90"/>
      <c r="RG115" s="90"/>
      <c r="RH115" s="90"/>
      <c r="RI115" s="90"/>
      <c r="RJ115" s="90"/>
      <c r="RK115" s="90"/>
      <c r="RL115" s="90"/>
      <c r="RM115" s="90"/>
      <c r="RN115" s="90"/>
      <c r="RO115" s="90"/>
      <c r="RP115" s="90"/>
      <c r="RQ115" s="90"/>
      <c r="RR115" s="90"/>
      <c r="RS115" s="90"/>
      <c r="RT115" s="90"/>
      <c r="RU115" s="90"/>
      <c r="RV115" s="90"/>
      <c r="RW115" s="90"/>
      <c r="RX115" s="90"/>
      <c r="RY115" s="90"/>
      <c r="RZ115" s="90"/>
      <c r="SA115" s="90"/>
      <c r="SB115" s="90"/>
      <c r="SC115" s="90"/>
      <c r="SD115" s="90"/>
      <c r="SE115" s="90"/>
      <c r="SF115" s="90"/>
      <c r="SG115" s="90"/>
      <c r="SH115" s="90"/>
      <c r="SI115" s="90"/>
      <c r="SJ115" s="90"/>
      <c r="SK115" s="90"/>
      <c r="SL115" s="90"/>
      <c r="SM115" s="90"/>
      <c r="SN115" s="90"/>
      <c r="SO115" s="90"/>
      <c r="SP115" s="90"/>
      <c r="SQ115" s="90"/>
      <c r="SR115" s="90"/>
      <c r="SS115" s="90"/>
      <c r="ST115" s="90"/>
      <c r="SU115" s="90"/>
      <c r="SV115" s="90"/>
      <c r="SW115" s="90"/>
      <c r="SX115" s="90"/>
      <c r="SY115" s="90"/>
      <c r="SZ115" s="90"/>
      <c r="TA115" s="90"/>
      <c r="TB115" s="90"/>
      <c r="TC115" s="90"/>
      <c r="TD115" s="90"/>
      <c r="TE115" s="90"/>
      <c r="TF115" s="90"/>
      <c r="TG115" s="90"/>
      <c r="TH115" s="90"/>
      <c r="TI115" s="90"/>
      <c r="TJ115" s="90"/>
      <c r="TK115" s="90"/>
      <c r="TL115" s="90"/>
      <c r="TM115" s="90"/>
      <c r="TN115" s="90"/>
      <c r="TO115" s="90"/>
      <c r="TP115" s="90"/>
      <c r="TQ115" s="90"/>
      <c r="TR115" s="90"/>
      <c r="TS115" s="90"/>
      <c r="TT115" s="90"/>
      <c r="TU115" s="90"/>
      <c r="TV115" s="90"/>
      <c r="TW115" s="90"/>
      <c r="TX115" s="90"/>
      <c r="TY115" s="90"/>
      <c r="TZ115" s="90"/>
      <c r="UA115" s="90"/>
      <c r="UB115" s="90"/>
      <c r="UC115" s="90"/>
      <c r="UD115" s="90"/>
      <c r="UE115" s="90"/>
      <c r="UF115" s="90"/>
      <c r="UG115" s="90"/>
      <c r="UH115" s="90"/>
      <c r="UI115" s="90"/>
      <c r="UJ115" s="90"/>
      <c r="UK115" s="90"/>
      <c r="UL115" s="90"/>
      <c r="UM115" s="90"/>
      <c r="UN115" s="90"/>
      <c r="UO115" s="90"/>
      <c r="UP115" s="90"/>
      <c r="UQ115" s="90"/>
      <c r="UR115" s="90"/>
      <c r="US115" s="90"/>
      <c r="UT115" s="90"/>
      <c r="UU115" s="90"/>
      <c r="UV115" s="90"/>
      <c r="UW115" s="90"/>
      <c r="UX115" s="90"/>
      <c r="UY115" s="90"/>
      <c r="UZ115" s="90"/>
      <c r="VA115" s="90"/>
      <c r="VB115" s="90"/>
      <c r="VC115" s="90"/>
      <c r="VD115" s="90"/>
      <c r="VE115" s="90"/>
      <c r="VF115" s="90"/>
      <c r="VG115" s="90"/>
      <c r="VH115" s="90"/>
      <c r="VI115" s="90"/>
      <c r="VJ115" s="90"/>
      <c r="VK115" s="90"/>
      <c r="VL115" s="90"/>
      <c r="VM115" s="90"/>
      <c r="VN115" s="90"/>
      <c r="VO115" s="90"/>
      <c r="VP115" s="90"/>
      <c r="VQ115" s="90"/>
      <c r="VR115" s="90"/>
      <c r="VS115" s="90"/>
      <c r="VT115" s="90"/>
      <c r="VU115" s="90"/>
      <c r="VV115" s="90"/>
      <c r="VW115" s="90"/>
      <c r="VX115" s="90"/>
      <c r="VY115" s="90"/>
      <c r="VZ115" s="90"/>
      <c r="WA115" s="90"/>
      <c r="WB115" s="90"/>
      <c r="WC115" s="90"/>
      <c r="WD115" s="90"/>
      <c r="WE115" s="90"/>
      <c r="WF115" s="90"/>
      <c r="WG115" s="90"/>
      <c r="WH115" s="90"/>
      <c r="WI115" s="90"/>
      <c r="WJ115" s="90"/>
      <c r="WK115" s="90"/>
      <c r="WL115" s="90"/>
      <c r="WM115" s="90"/>
      <c r="WN115" s="90"/>
      <c r="WO115" s="90"/>
      <c r="WP115" s="90"/>
      <c r="WQ115" s="90"/>
      <c r="WR115" s="90"/>
      <c r="WS115" s="90"/>
      <c r="WT115" s="90"/>
      <c r="WU115" s="90"/>
      <c r="WV115" s="90"/>
      <c r="WW115" s="90"/>
      <c r="WX115" s="90"/>
      <c r="WY115" s="90"/>
      <c r="WZ115" s="90"/>
      <c r="XA115" s="90"/>
      <c r="XB115" s="90"/>
      <c r="XC115" s="90"/>
      <c r="XD115" s="90"/>
      <c r="XE115" s="90"/>
      <c r="XF115" s="90"/>
      <c r="XG115" s="90"/>
      <c r="XH115" s="90"/>
      <c r="XI115" s="90"/>
      <c r="XJ115" s="90"/>
      <c r="XK115" s="90"/>
      <c r="XL115" s="90"/>
      <c r="XM115" s="90"/>
      <c r="XN115" s="90"/>
      <c r="XO115" s="90"/>
      <c r="XP115" s="90"/>
      <c r="XQ115" s="90"/>
      <c r="XR115" s="90"/>
      <c r="XS115" s="90"/>
      <c r="XT115" s="90"/>
      <c r="XU115" s="90"/>
      <c r="XV115" s="90"/>
      <c r="XW115" s="90"/>
      <c r="XX115" s="90"/>
      <c r="XY115" s="90"/>
      <c r="XZ115" s="90"/>
      <c r="YA115" s="90"/>
      <c r="YB115" s="90"/>
      <c r="YC115" s="90"/>
      <c r="YD115" s="90"/>
      <c r="YE115" s="90"/>
      <c r="YF115" s="90"/>
      <c r="YG115" s="90"/>
      <c r="YH115" s="90"/>
      <c r="YI115" s="90"/>
      <c r="YJ115" s="90"/>
      <c r="YK115" s="90"/>
      <c r="YL115" s="90"/>
      <c r="YM115" s="90"/>
      <c r="YN115" s="90"/>
      <c r="YO115" s="90"/>
      <c r="YP115" s="90"/>
      <c r="YQ115" s="90"/>
      <c r="YR115" s="90"/>
      <c r="YS115" s="90"/>
      <c r="YT115" s="90"/>
      <c r="YU115" s="90"/>
      <c r="YV115" s="90"/>
      <c r="YW115" s="90"/>
      <c r="YX115" s="90"/>
      <c r="YY115" s="90"/>
      <c r="YZ115" s="90"/>
      <c r="ZA115" s="90"/>
      <c r="ZB115" s="90"/>
      <c r="ZC115" s="90"/>
      <c r="ZD115" s="90"/>
      <c r="ZE115" s="90"/>
      <c r="ZF115" s="90"/>
      <c r="ZG115" s="90"/>
      <c r="ZH115" s="90"/>
      <c r="ZI115" s="90"/>
      <c r="ZJ115" s="90"/>
      <c r="ZK115" s="90"/>
      <c r="ZL115" s="90"/>
      <c r="ZM115" s="90"/>
      <c r="ZN115" s="90"/>
      <c r="ZO115" s="90"/>
      <c r="ZP115" s="90"/>
      <c r="ZQ115" s="90"/>
      <c r="ZR115" s="90"/>
      <c r="ZS115" s="90"/>
      <c r="ZT115" s="90"/>
      <c r="ZU115" s="90"/>
      <c r="ZV115" s="90"/>
      <c r="ZW115" s="90"/>
      <c r="ZX115" s="90"/>
      <c r="ZY115" s="90"/>
      <c r="ZZ115" s="90"/>
      <c r="AAA115" s="90"/>
      <c r="AAB115" s="90"/>
      <c r="AAC115" s="90"/>
      <c r="AAD115" s="90"/>
      <c r="AAE115" s="90"/>
      <c r="AAF115" s="90"/>
      <c r="AAG115" s="90"/>
      <c r="AAH115" s="90"/>
      <c r="AAI115" s="90"/>
      <c r="AAJ115" s="90"/>
      <c r="AAK115" s="90"/>
      <c r="AAL115" s="90"/>
      <c r="AAM115" s="90"/>
      <c r="AAN115" s="90"/>
      <c r="AAO115" s="90"/>
      <c r="AAP115" s="90"/>
      <c r="AAQ115" s="90"/>
      <c r="AAR115" s="90"/>
      <c r="AAS115" s="90"/>
      <c r="AAT115" s="90"/>
      <c r="AAU115" s="90"/>
      <c r="AAV115" s="90"/>
      <c r="AAW115" s="90"/>
      <c r="AAX115" s="90"/>
      <c r="AAY115" s="90"/>
      <c r="AAZ115" s="90"/>
      <c r="ABA115" s="90"/>
      <c r="ABB115" s="90"/>
      <c r="ABC115" s="90"/>
      <c r="ABD115" s="90"/>
      <c r="ABE115" s="90"/>
      <c r="ABF115" s="90"/>
      <c r="ABG115" s="90"/>
      <c r="ABH115" s="90"/>
      <c r="ABI115" s="90"/>
      <c r="ABJ115" s="90"/>
      <c r="ABK115" s="90"/>
      <c r="ABL115" s="90"/>
      <c r="ABM115" s="90"/>
      <c r="ABN115" s="90"/>
      <c r="ABO115" s="90"/>
      <c r="ABP115" s="90"/>
      <c r="ABQ115" s="90"/>
      <c r="ABR115" s="90"/>
      <c r="ABS115" s="90"/>
      <c r="ABT115" s="90"/>
      <c r="ABU115" s="90"/>
      <c r="ABV115" s="90"/>
      <c r="ABW115" s="90"/>
      <c r="ABX115" s="90"/>
      <c r="ABY115" s="90"/>
      <c r="ABZ115" s="90"/>
      <c r="ACA115" s="90"/>
      <c r="ACB115" s="90"/>
      <c r="ACC115" s="90"/>
      <c r="ACD115" s="90"/>
      <c r="ACE115" s="90"/>
      <c r="ACF115" s="90"/>
      <c r="ACG115" s="90"/>
      <c r="ACH115" s="90"/>
      <c r="ACI115" s="90"/>
      <c r="ACJ115" s="90"/>
      <c r="ACK115" s="90"/>
      <c r="ACL115" s="90"/>
      <c r="ACM115" s="90"/>
      <c r="ACN115" s="90"/>
      <c r="ACO115" s="90"/>
      <c r="ACP115" s="90"/>
      <c r="ACQ115" s="90"/>
      <c r="ACR115" s="90"/>
      <c r="ACS115" s="90"/>
      <c r="ACT115" s="90"/>
      <c r="ACU115" s="90"/>
      <c r="ACV115" s="90"/>
      <c r="ACW115" s="90"/>
      <c r="ACX115" s="90"/>
      <c r="ACY115" s="90"/>
      <c r="ACZ115" s="90"/>
      <c r="ADA115" s="90"/>
      <c r="ADB115" s="90"/>
      <c r="ADC115" s="90"/>
      <c r="ADD115" s="90"/>
      <c r="ADE115" s="90"/>
      <c r="ADF115" s="90"/>
      <c r="ADG115" s="90"/>
      <c r="ADH115" s="90"/>
      <c r="ADI115" s="90"/>
      <c r="ADJ115" s="90"/>
      <c r="ADK115" s="90"/>
      <c r="ADL115" s="90"/>
      <c r="ADM115" s="90"/>
      <c r="ADN115" s="90"/>
      <c r="ADO115" s="90"/>
      <c r="ADP115" s="90"/>
      <c r="ADQ115" s="90"/>
      <c r="ADR115" s="90"/>
      <c r="ADS115" s="90"/>
      <c r="ADT115" s="90"/>
      <c r="ADU115" s="90"/>
      <c r="ADV115" s="90"/>
      <c r="ADW115" s="90"/>
      <c r="ADX115" s="90"/>
      <c r="ADY115" s="90"/>
      <c r="ADZ115" s="90"/>
      <c r="AEA115" s="90"/>
      <c r="AEB115" s="90"/>
      <c r="AEC115" s="90"/>
      <c r="AED115" s="90"/>
      <c r="AEE115" s="90"/>
      <c r="AEF115" s="90"/>
      <c r="AEG115" s="90"/>
      <c r="AEH115" s="90"/>
      <c r="AEI115" s="90"/>
      <c r="AEJ115" s="90"/>
      <c r="AEK115" s="90"/>
      <c r="AEL115" s="90"/>
      <c r="AEM115" s="90"/>
      <c r="AEN115" s="90"/>
      <c r="AEO115" s="90"/>
      <c r="AEP115" s="90"/>
      <c r="AEQ115" s="90"/>
      <c r="AER115" s="90"/>
      <c r="AES115" s="90"/>
      <c r="AET115" s="90"/>
      <c r="AEU115" s="90"/>
      <c r="AEV115" s="90"/>
      <c r="AEW115" s="90"/>
      <c r="AEX115" s="90"/>
      <c r="AEY115" s="90"/>
      <c r="AEZ115" s="90"/>
      <c r="AFA115" s="90"/>
      <c r="AFB115" s="90"/>
      <c r="AFC115" s="90"/>
      <c r="AFD115" s="90"/>
      <c r="AFE115" s="90"/>
      <c r="AFF115" s="90"/>
      <c r="AFG115" s="90"/>
      <c r="AFH115" s="90"/>
      <c r="AFI115" s="90"/>
      <c r="AFJ115" s="90"/>
      <c r="AFK115" s="90"/>
      <c r="AFL115" s="90"/>
      <c r="AFM115" s="90"/>
      <c r="AFN115" s="90"/>
      <c r="AFO115" s="90"/>
      <c r="AFP115" s="90"/>
      <c r="AFQ115" s="90"/>
      <c r="AFR115" s="90"/>
      <c r="AFS115" s="90"/>
      <c r="AFT115" s="90"/>
      <c r="AFU115" s="90"/>
      <c r="AFV115" s="90"/>
      <c r="AFW115" s="90"/>
      <c r="AFX115" s="90"/>
      <c r="AFY115" s="90"/>
      <c r="AFZ115" s="90"/>
      <c r="AGA115" s="90"/>
      <c r="AGB115" s="90"/>
      <c r="AGC115" s="90"/>
      <c r="AGD115" s="90"/>
      <c r="AGE115" s="90"/>
      <c r="AGF115" s="90"/>
      <c r="AGG115" s="90"/>
      <c r="AGH115" s="90"/>
      <c r="AGI115" s="90"/>
      <c r="AGJ115" s="90"/>
      <c r="AGK115" s="90"/>
      <c r="AGL115" s="90"/>
      <c r="AGM115" s="90"/>
      <c r="AGN115" s="90"/>
      <c r="AGO115" s="90"/>
      <c r="AGP115" s="90"/>
      <c r="AGQ115" s="90"/>
      <c r="AGR115" s="90"/>
      <c r="AGS115" s="90"/>
      <c r="AGT115" s="90"/>
      <c r="AGU115" s="90"/>
      <c r="AGV115" s="90"/>
      <c r="AGW115" s="90"/>
      <c r="AGX115" s="90"/>
      <c r="AGY115" s="90"/>
      <c r="AGZ115" s="90"/>
      <c r="AHA115" s="90"/>
      <c r="AHB115" s="90"/>
      <c r="AHC115" s="90"/>
      <c r="AHD115" s="90"/>
      <c r="AHE115" s="90"/>
      <c r="AHF115" s="90"/>
      <c r="AHG115" s="90"/>
      <c r="AHH115" s="90"/>
      <c r="AHI115" s="90"/>
      <c r="AHJ115" s="90"/>
      <c r="AHK115" s="90"/>
      <c r="AHL115" s="90"/>
      <c r="AHM115" s="90"/>
      <c r="AHN115" s="90"/>
      <c r="AHO115" s="90"/>
      <c r="AHP115" s="90"/>
      <c r="AHQ115" s="90"/>
      <c r="AHR115" s="90"/>
      <c r="AHS115" s="90"/>
      <c r="AHT115" s="90"/>
      <c r="AHU115" s="90"/>
      <c r="AHV115" s="90"/>
      <c r="AHW115" s="90"/>
      <c r="AHX115" s="90"/>
      <c r="AHY115" s="90"/>
      <c r="AHZ115" s="90"/>
      <c r="AIA115" s="90"/>
      <c r="AIB115" s="90"/>
      <c r="AIC115" s="90"/>
      <c r="AID115" s="90"/>
      <c r="AIE115" s="90"/>
      <c r="AIF115" s="90"/>
      <c r="AIG115" s="90"/>
      <c r="AIH115" s="90"/>
      <c r="AII115" s="90"/>
      <c r="AIJ115" s="90"/>
      <c r="AIK115" s="90"/>
      <c r="AIL115" s="90"/>
      <c r="AIM115" s="90"/>
      <c r="AIN115" s="90"/>
      <c r="AIO115" s="90"/>
      <c r="AIP115" s="90"/>
      <c r="AIQ115" s="90"/>
      <c r="AIR115" s="90"/>
      <c r="AIS115" s="90"/>
      <c r="AIT115" s="90"/>
      <c r="AIU115" s="90"/>
      <c r="AIV115" s="90"/>
      <c r="AIW115" s="90"/>
      <c r="AIX115" s="90"/>
      <c r="AIY115" s="90"/>
      <c r="AIZ115" s="90"/>
      <c r="AJA115" s="90"/>
      <c r="AJB115" s="90"/>
      <c r="AJC115" s="90"/>
      <c r="AJD115" s="90"/>
      <c r="AJE115" s="90"/>
      <c r="AJF115" s="90"/>
      <c r="AJG115" s="90"/>
      <c r="AJH115" s="90"/>
      <c r="AJI115" s="90"/>
      <c r="AJJ115" s="90"/>
      <c r="AJK115" s="90"/>
      <c r="AJL115" s="90"/>
      <c r="AJM115" s="90"/>
      <c r="AJN115" s="90"/>
      <c r="AJO115" s="90"/>
      <c r="AJP115" s="90"/>
      <c r="AJQ115" s="90"/>
      <c r="AJR115" s="90"/>
      <c r="AJS115" s="90"/>
      <c r="AJT115" s="90"/>
      <c r="AJU115" s="90"/>
      <c r="AJV115" s="90"/>
      <c r="AJW115" s="90"/>
      <c r="AJX115" s="90"/>
      <c r="AJY115" s="90"/>
      <c r="AJZ115" s="90"/>
      <c r="AKA115" s="90"/>
      <c r="AKB115" s="90"/>
      <c r="AKC115" s="90"/>
      <c r="AKD115" s="90"/>
      <c r="AKE115" s="90"/>
      <c r="AKF115" s="90"/>
      <c r="AKG115" s="90"/>
      <c r="AKH115" s="90"/>
      <c r="AKI115" s="90"/>
      <c r="AKJ115" s="90"/>
      <c r="AKK115" s="90"/>
      <c r="AKL115" s="90"/>
      <c r="AKM115" s="90"/>
      <c r="AKN115" s="90"/>
      <c r="AKO115" s="90"/>
      <c r="AKP115" s="90"/>
      <c r="AKQ115" s="90"/>
      <c r="AKR115" s="90"/>
      <c r="AKS115" s="90"/>
      <c r="AKT115" s="90"/>
      <c r="AKU115" s="90"/>
      <c r="AKV115" s="90"/>
      <c r="AKW115" s="90"/>
      <c r="AKX115" s="90"/>
      <c r="AKY115" s="90"/>
      <c r="AKZ115" s="90"/>
      <c r="ALA115" s="90"/>
      <c r="ALB115" s="90"/>
      <c r="ALC115" s="90"/>
      <c r="ALD115" s="90"/>
      <c r="ALE115" s="90"/>
      <c r="ALF115" s="90"/>
      <c r="ALG115" s="90"/>
      <c r="ALH115" s="90"/>
      <c r="ALI115" s="90"/>
      <c r="ALJ115" s="90"/>
      <c r="ALK115" s="90"/>
      <c r="ALL115" s="90"/>
      <c r="ALM115" s="90"/>
      <c r="ALN115" s="90"/>
      <c r="ALO115" s="90"/>
      <c r="ALP115" s="90"/>
      <c r="ALQ115" s="90"/>
      <c r="ALR115" s="90"/>
      <c r="ALS115" s="90"/>
      <c r="ALT115" s="90"/>
      <c r="ALU115" s="90"/>
      <c r="ALV115" s="90"/>
      <c r="ALW115" s="90"/>
      <c r="ALX115" s="90"/>
      <c r="ALY115" s="90"/>
      <c r="ALZ115" s="90"/>
      <c r="AMA115" s="90"/>
      <c r="AMB115" s="90"/>
      <c r="AMC115" s="90"/>
      <c r="AMD115" s="90"/>
      <c r="AME115" s="90"/>
      <c r="AMF115" s="90"/>
      <c r="AMG115" s="90"/>
      <c r="AMH115" s="90"/>
      <c r="AMI115" s="90"/>
      <c r="AMJ115" s="90"/>
    </row>
    <row r="116" spans="1:1024">
      <c r="D116" s="60" t="s">
        <v>293</v>
      </c>
      <c r="E116" s="61">
        <f>J116</f>
        <v>0</v>
      </c>
      <c r="H116" s="61">
        <f>+H48+H53+H62+H87+H104</f>
        <v>0</v>
      </c>
      <c r="I116" s="61">
        <f>+I48+I53+I62+I87+I104</f>
        <v>0</v>
      </c>
      <c r="J116" s="61">
        <f>+J48+J53+J62+J87+J104</f>
        <v>0</v>
      </c>
      <c r="L116" s="62">
        <f>+L48+L53+L62+L87+L104+L108</f>
        <v>525.99105176</v>
      </c>
      <c r="N116" s="63">
        <f>+N48+N53+N62+N87+N104</f>
        <v>8.4443999999999999</v>
      </c>
      <c r="W116" s="16">
        <f>+W48+W53+W62+W87+W104</f>
        <v>0</v>
      </c>
    </row>
    <row r="118" spans="1:1024">
      <c r="D118" s="64" t="s">
        <v>294</v>
      </c>
      <c r="E118" s="61">
        <f>J118</f>
        <v>0</v>
      </c>
      <c r="H118" s="61">
        <f>+H116</f>
        <v>0</v>
      </c>
      <c r="I118" s="61">
        <f>+I116</f>
        <v>0</v>
      </c>
      <c r="J118" s="61">
        <f>+J116</f>
        <v>0</v>
      </c>
      <c r="L118" s="62">
        <f>+L116</f>
        <v>525.99105176</v>
      </c>
      <c r="N118" s="63">
        <f>+N116</f>
        <v>8.4443999999999999</v>
      </c>
      <c r="W118" s="16">
        <f>+W116</f>
        <v>0</v>
      </c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Zadanie</vt:lpstr>
      <vt:lpstr>Zadanie!Názvy_tlače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Mrázová Katarína</cp:lastModifiedBy>
  <cp:revision>2</cp:revision>
  <cp:lastPrinted>2019-05-20T14:23:00Z</cp:lastPrinted>
  <dcterms:created xsi:type="dcterms:W3CDTF">1999-04-06T07:39:00Z</dcterms:created>
  <dcterms:modified xsi:type="dcterms:W3CDTF">2021-04-26T10:29:34Z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