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D:\Simonka\A3UM\Prace\Aquapark Tornaľa\02-2021\Tornala-rozpočty\profesie\ELi\VV\"/>
    </mc:Choice>
  </mc:AlternateContent>
  <xr:revisionPtr revIDLastSave="0" documentId="13_ncr:1_{379BD815-243A-4627-9FD9-7A7691CEC5BB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Rekapitulácia stavby" sheetId="19" r:id="rId1"/>
    <sheet name="01 - SO01 Relaxačný bazén..." sheetId="20" r:id="rId2"/>
    <sheet name="RS_BAR - Rozvádzač RS_BAR" sheetId="21" r:id="rId3"/>
    <sheet name="RMS1 - Rozvádzač RMS1" sheetId="22" r:id="rId4"/>
    <sheet name="02 - SO02 Detský bazén- E..." sheetId="23" r:id="rId5"/>
    <sheet name="RMS2 - Rozvádzač RMS2" sheetId="24" r:id="rId6"/>
  </sheets>
  <calcPr calcId="181029"/>
</workbook>
</file>

<file path=xl/calcChain.xml><?xml version="1.0" encoding="utf-8"?>
<calcChain xmlns="http://schemas.openxmlformats.org/spreadsheetml/2006/main">
  <c r="F37" i="24" l="1"/>
  <c r="F39" i="24"/>
  <c r="J119" i="24"/>
  <c r="J118" i="24"/>
  <c r="F118" i="24"/>
  <c r="F116" i="24"/>
  <c r="E114" i="24"/>
  <c r="J94" i="24"/>
  <c r="J93" i="24"/>
  <c r="F93" i="24"/>
  <c r="F91" i="24"/>
  <c r="E89" i="24"/>
  <c r="J39" i="24"/>
  <c r="J38" i="24"/>
  <c r="F38" i="24"/>
  <c r="J37" i="24"/>
  <c r="F119" i="24"/>
  <c r="J116" i="24"/>
  <c r="E85" i="24"/>
  <c r="F36" i="23"/>
  <c r="F35" i="23"/>
  <c r="F37" i="23"/>
  <c r="J119" i="23"/>
  <c r="J118" i="23"/>
  <c r="F118" i="23"/>
  <c r="F116" i="23"/>
  <c r="E114" i="23"/>
  <c r="J92" i="23"/>
  <c r="J91" i="23"/>
  <c r="F91" i="23"/>
  <c r="F89" i="23"/>
  <c r="E87" i="23"/>
  <c r="J37" i="23"/>
  <c r="J36" i="23"/>
  <c r="J35" i="23"/>
  <c r="F119" i="23"/>
  <c r="J89" i="23"/>
  <c r="E85" i="23"/>
  <c r="F37" i="22"/>
  <c r="F39" i="22"/>
  <c r="J119" i="22"/>
  <c r="J118" i="22"/>
  <c r="F118" i="22"/>
  <c r="F116" i="22"/>
  <c r="E114" i="22"/>
  <c r="J94" i="22"/>
  <c r="J93" i="22"/>
  <c r="F93" i="22"/>
  <c r="F91" i="22"/>
  <c r="E89" i="22"/>
  <c r="J39" i="22"/>
  <c r="J38" i="22"/>
  <c r="F38" i="22"/>
  <c r="J37" i="22"/>
  <c r="F119" i="22"/>
  <c r="J91" i="22"/>
  <c r="E110" i="22"/>
  <c r="F39" i="21"/>
  <c r="F37" i="21"/>
  <c r="J119" i="21"/>
  <c r="J118" i="21"/>
  <c r="F118" i="21"/>
  <c r="F116" i="21"/>
  <c r="E114" i="21"/>
  <c r="J94" i="21"/>
  <c r="J93" i="21"/>
  <c r="F93" i="21"/>
  <c r="F91" i="21"/>
  <c r="E89" i="21"/>
  <c r="J39" i="21"/>
  <c r="J38" i="21"/>
  <c r="F38" i="21"/>
  <c r="J37" i="21"/>
  <c r="F94" i="21"/>
  <c r="J91" i="21"/>
  <c r="E110" i="21"/>
  <c r="AS95" i="19"/>
  <c r="AU96" i="19"/>
  <c r="AV96" i="19"/>
  <c r="AW96" i="19"/>
  <c r="AX96" i="19"/>
  <c r="AY96" i="19"/>
  <c r="AZ96" i="19"/>
  <c r="BA96" i="19"/>
  <c r="BB96" i="19"/>
  <c r="BC96" i="19"/>
  <c r="BD96" i="19"/>
  <c r="AU97" i="19"/>
  <c r="AV97" i="19"/>
  <c r="AW97" i="19"/>
  <c r="AX97" i="19"/>
  <c r="AY97" i="19"/>
  <c r="AZ97" i="19"/>
  <c r="BA97" i="19"/>
  <c r="BB97" i="19"/>
  <c r="BC97" i="19"/>
  <c r="BD97" i="19"/>
  <c r="AU98" i="19"/>
  <c r="AV98" i="19"/>
  <c r="AW98" i="19"/>
  <c r="AX98" i="19"/>
  <c r="AY98" i="19"/>
  <c r="AZ98" i="19"/>
  <c r="BA98" i="19"/>
  <c r="BB98" i="19"/>
  <c r="BC98" i="19"/>
  <c r="BD98" i="19"/>
  <c r="AS99" i="19"/>
  <c r="AU100" i="19"/>
  <c r="AV100" i="19"/>
  <c r="AW100" i="19"/>
  <c r="AX100" i="19"/>
  <c r="AY100" i="19"/>
  <c r="AZ100" i="19"/>
  <c r="BA100" i="19"/>
  <c r="BB100" i="19"/>
  <c r="BC100" i="19"/>
  <c r="BD100" i="19"/>
  <c r="AU101" i="19"/>
  <c r="AV101" i="19"/>
  <c r="AW101" i="19"/>
  <c r="AX101" i="19"/>
  <c r="AY101" i="19"/>
  <c r="AZ101" i="19"/>
  <c r="BA101" i="19"/>
  <c r="BB101" i="19"/>
  <c r="BC101" i="19"/>
  <c r="BD101" i="19"/>
  <c r="F35" i="20"/>
  <c r="J119" i="20"/>
  <c r="J118" i="20"/>
  <c r="F118" i="20"/>
  <c r="F116" i="20"/>
  <c r="E114" i="20"/>
  <c r="J92" i="20"/>
  <c r="J91" i="20"/>
  <c r="F91" i="20"/>
  <c r="F89" i="20"/>
  <c r="E87" i="20"/>
  <c r="J37" i="20"/>
  <c r="J36" i="20"/>
  <c r="J35" i="20"/>
  <c r="F119" i="20"/>
  <c r="J89" i="20"/>
  <c r="E85" i="20"/>
  <c r="AM90" i="19"/>
  <c r="AM89" i="19"/>
  <c r="L89" i="19"/>
  <c r="AM87" i="19"/>
  <c r="L87" i="19"/>
  <c r="L85" i="19"/>
  <c r="L84" i="19"/>
  <c r="J91" i="24" l="1"/>
  <c r="E110" i="24"/>
  <c r="F94" i="24"/>
  <c r="J116" i="23"/>
  <c r="E112" i="23"/>
  <c r="F92" i="23"/>
  <c r="J116" i="22"/>
  <c r="E85" i="22"/>
  <c r="F94" i="22"/>
  <c r="E85" i="21"/>
  <c r="F119" i="21"/>
  <c r="J116" i="21"/>
  <c r="BD99" i="19"/>
  <c r="AZ99" i="19"/>
  <c r="AV99" i="19" s="1"/>
  <c r="AT99" i="19" s="1"/>
  <c r="AT101" i="19"/>
  <c r="BC99" i="19"/>
  <c r="AY99" i="19" s="1"/>
  <c r="BD95" i="19"/>
  <c r="BD94" i="19" s="1"/>
  <c r="BC95" i="19"/>
  <c r="AY95" i="19" s="1"/>
  <c r="AT96" i="19"/>
  <c r="AU95" i="19"/>
  <c r="AT97" i="19"/>
  <c r="AU99" i="19"/>
  <c r="AZ95" i="19"/>
  <c r="AT100" i="19"/>
  <c r="BA99" i="19"/>
  <c r="AW99" i="19" s="1"/>
  <c r="AT98" i="19"/>
  <c r="BB95" i="19"/>
  <c r="AX95" i="19" s="1"/>
  <c r="BA95" i="19"/>
  <c r="AW95" i="19" s="1"/>
  <c r="BB99" i="19"/>
  <c r="AX99" i="19" s="1"/>
  <c r="AS94" i="19"/>
  <c r="J116" i="20"/>
  <c r="F37" i="20"/>
  <c r="F36" i="20"/>
  <c r="F92" i="20"/>
  <c r="E112" i="20"/>
  <c r="AZ94" i="19" l="1"/>
  <c r="AV94" i="19" s="1"/>
  <c r="AT94" i="19" s="1"/>
  <c r="AV95" i="19"/>
  <c r="AT95" i="19" s="1"/>
  <c r="BC94" i="19"/>
  <c r="AY94" i="19" s="1"/>
  <c r="AU94" i="19"/>
  <c r="BA94" i="19"/>
  <c r="AW94" i="19" s="1"/>
  <c r="BB94" i="19"/>
  <c r="AX94" i="19" s="1"/>
  <c r="W33" i="19"/>
  <c r="W32" i="19" l="1"/>
  <c r="W31" i="19"/>
</calcChain>
</file>

<file path=xl/sharedStrings.xml><?xml version="1.0" encoding="utf-8"?>
<sst xmlns="http://schemas.openxmlformats.org/spreadsheetml/2006/main" count="2048" uniqueCount="484">
  <si>
    <t>Export Komplet</t>
  </si>
  <si>
    <t/>
  </si>
  <si>
    <t>2.0</t>
  </si>
  <si>
    <t>ZAMOK</t>
  </si>
  <si>
    <t>20</t>
  </si>
  <si>
    <t>REKAPITULÁCIA STAVBY</t>
  </si>
  <si>
    <t>v ---  nižšie sa nachádzajú doplnkové a pomocné údaje k zostavám  --- v</t>
  </si>
  <si>
    <t>Kód:</t>
  </si>
  <si>
    <t>85420</t>
  </si>
  <si>
    <t>Stavba:</t>
  </si>
  <si>
    <t>Rekonštrukcia plážového kúpaliska Morské oko v Tornali - 1.etapa - ELEKTROINŠTALÁCIA - Projekt pre stavené povolenie</t>
  </si>
  <si>
    <t>JKSO:</t>
  </si>
  <si>
    <t>KS:</t>
  </si>
  <si>
    <t>Miesto:</t>
  </si>
  <si>
    <t>Tornaľa</t>
  </si>
  <si>
    <t>Dátum:</t>
  </si>
  <si>
    <t>29.5.2020</t>
  </si>
  <si>
    <t>Objednávateľ:</t>
  </si>
  <si>
    <t>IČO:</t>
  </si>
  <si>
    <t>Mesto Tornaľa, Mierová č. 14, Tornaľa, PSČ 982 01</t>
  </si>
  <si>
    <t>IČ DPH:</t>
  </si>
  <si>
    <t>Zhotoviteľ:</t>
  </si>
  <si>
    <t>Projektant:</t>
  </si>
  <si>
    <t>Ing. Ján Božek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</si>
  <si>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</si>
  <si>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</si>
  <si>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</si>
  <si>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</si>
  <si>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</si>
  <si>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</si>
  <si>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</si>
  <si>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</si>
  <si>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</si>
  <si>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</si>
  <si>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</si>
  <si>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</si>
  <si>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</si>
  <si>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</si>
  <si>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</si>
  <si>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</si>
  <si>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</si>
  <si>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</si>
  <si>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</si>
  <si>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</si>
  <si>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</si>
  <si>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</si>
  <si>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</si>
  <si>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</si>
  <si>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</si>
  <si>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</si>
  <si>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</si>
  <si>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</si>
  <si>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</si>
  <si>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</si>
  <si>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</si>
  <si>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</si>
  <si>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</si>
  <si>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</si>
  <si>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</si>
  <si>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</si>
  <si>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</si>
  <si>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</si>
  <si>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</si>
  <si>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</si>
  <si>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</si>
  <si>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</si>
  <si>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01</t>
  </si>
  <si>
    <t>SO01 Relaxačný bazén - Elektroinštalácia</t>
  </si>
  <si>
    <t>STA</t>
  </si>
  <si>
    <t>1</t>
  </si>
  <si>
    <t>/</t>
  </si>
  <si>
    <t>Časť</t>
  </si>
  <si>
    <t>2</t>
  </si>
  <si>
    <t>RS_BAR</t>
  </si>
  <si>
    <t>Rozvádzač RS_BAR</t>
  </si>
  <si>
    <t>RMS1</t>
  </si>
  <si>
    <t>Rozvádzač RMS1</t>
  </si>
  <si>
    <t>02</t>
  </si>
  <si>
    <t>SO02 Detský bazén- Elektroinštalácia</t>
  </si>
  <si>
    <t>RMS2</t>
  </si>
  <si>
    <t>Rozvádzač RMS2</t>
  </si>
  <si>
    <t>12</t>
  </si>
  <si>
    <t>11</t>
  </si>
  <si>
    <t>KRYCÍ LIST ROZPOČTU</t>
  </si>
  <si>
    <t>Objekt:</t>
  </si>
  <si>
    <t>01 - SO01 Relaxačný bazén - Elektroinštalácia</t>
  </si>
  <si>
    <t>REKAPITULÁCIA ROZPOČTU</t>
  </si>
  <si>
    <t>Kód dielu - Popis</t>
  </si>
  <si>
    <t>Cena celkom [EUR]</t>
  </si>
  <si>
    <t>Náklady z rozpočtu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</si>
  <si>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</si>
  <si>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</si>
  <si>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</si>
  <si>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</si>
  <si>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 xml:space="preserve">    46-M - Zemné práce vykonávané pri externých montážnych prácach</t>
  </si>
  <si>
    <t xml:space="preserve">    95-M - Revízie</t>
  </si>
  <si>
    <t>ROZPOČET</t>
  </si>
  <si>
    <t>PČ</t>
  </si>
  <si>
    <t>MJ</t>
  </si>
  <si>
    <t>Množstvo</t>
  </si>
  <si>
    <t>J.cena [EUR]</t>
  </si>
  <si>
    <t>Cenová sústava</t>
  </si>
  <si>
    <t>HSV</t>
  </si>
  <si>
    <t>Práce a dodávky HSV</t>
  </si>
  <si>
    <t>9</t>
  </si>
  <si>
    <t>Ostatné konštrukcie a práce-búranie</t>
  </si>
  <si>
    <t>57</t>
  </si>
  <si>
    <t>K</t>
  </si>
  <si>
    <t>972056010</t>
  </si>
  <si>
    <t>Jadrové vrty diamantovými korunkami do D 110 mm do stropov - železobetónových -0,00023t</t>
  </si>
  <si>
    <t>cm</t>
  </si>
  <si>
    <t>4</t>
  </si>
  <si>
    <t>M</t>
  </si>
  <si>
    <t>Práce a dodávky M</t>
  </si>
  <si>
    <t>3</t>
  </si>
  <si>
    <t>21-M</t>
  </si>
  <si>
    <t>Elektromontáže</t>
  </si>
  <si>
    <t>13</t>
  </si>
  <si>
    <t>210010026</t>
  </si>
  <si>
    <t>Rúrka ohybná elektroinštalačná z PVC typ FXP 25, uložená pevne</t>
  </si>
  <si>
    <t>m</t>
  </si>
  <si>
    <t>64</t>
  </si>
  <si>
    <t>14</t>
  </si>
  <si>
    <t>345710009200</t>
  </si>
  <si>
    <t>Rúrka ohybná vlnitá pancierová PVC-U, FXP DN 25</t>
  </si>
  <si>
    <t>15</t>
  </si>
  <si>
    <t>345710037400</t>
  </si>
  <si>
    <t>Príchytka pre rúrku z PVC CL 25</t>
  </si>
  <si>
    <t>ks</t>
  </si>
  <si>
    <t>16</t>
  </si>
  <si>
    <t>210010060</t>
  </si>
  <si>
    <t>Rúrka tuhá elektroinštalačná z PVC typ 1532, uložená pevne</t>
  </si>
  <si>
    <t>17</t>
  </si>
  <si>
    <t>710037500</t>
  </si>
  <si>
    <t>Príchytka CLK</t>
  </si>
  <si>
    <t>18</t>
  </si>
  <si>
    <t>345710002200</t>
  </si>
  <si>
    <t>Rúrka tuhá pancierová PVC-U, UPRM DN 25</t>
  </si>
  <si>
    <t>210010090</t>
  </si>
  <si>
    <t>Rúrka ohybná elektroinštalačná z HDPE, D 50 uložená voľne</t>
  </si>
  <si>
    <t>345710005600</t>
  </si>
  <si>
    <t>Rúrka ohybná dvojplášťová HDPE, KOPOFLEX BA KF 09050 BA, DN 50, KOPOS</t>
  </si>
  <si>
    <t>19</t>
  </si>
  <si>
    <t>2100103211</t>
  </si>
  <si>
    <t>Krabicana povrch odbočná s viečkom, svorkovnicou vrátane zapojenia, kruhová</t>
  </si>
  <si>
    <t>10011406.00</t>
  </si>
  <si>
    <t>Krabica odbočná 6455-27P/2</t>
  </si>
  <si>
    <t>21</t>
  </si>
  <si>
    <t>210011306</t>
  </si>
  <si>
    <t>Osadenie polyamidovej príchytky HM 8 do ostro pálených tehál, alebo stredne tvrdého kameňa</t>
  </si>
  <si>
    <t>22</t>
  </si>
  <si>
    <t>311310008400</t>
  </si>
  <si>
    <t>Hmoždinka KOPOS HM 8x40 mm PA, pre tvrdé podklady na elektroinštaláciu</t>
  </si>
  <si>
    <t>23</t>
  </si>
  <si>
    <t>210020304</t>
  </si>
  <si>
    <t>Káblový žľab Mars, pozink. vrátane príslušenstva, 125/50 mm bez veka vrátane podpery</t>
  </si>
  <si>
    <t>24</t>
  </si>
  <si>
    <t>8595568903174</t>
  </si>
  <si>
    <t>Žľab káblový drôtový F - žiarovo pozinkované ponorom DZ 60X100 BF</t>
  </si>
  <si>
    <t>25</t>
  </si>
  <si>
    <t>8595568902597</t>
  </si>
  <si>
    <t>Spojka F - žiarovo pozinkované ponorom DZS/B F</t>
  </si>
  <si>
    <t>26</t>
  </si>
  <si>
    <t>8595568902627</t>
  </si>
  <si>
    <t>Záves - 100 ks F - žiarovo pozinkované ponorom DZZ/B F</t>
  </si>
  <si>
    <t>27</t>
  </si>
  <si>
    <t>8595057691179/R</t>
  </si>
  <si>
    <t>Kotva do steny</t>
  </si>
  <si>
    <t>28</t>
  </si>
  <si>
    <t>210020671/R</t>
  </si>
  <si>
    <t>Konštrukcia oceľová, klasická všeobecná výroba, montáž vrátane základného náteru</t>
  </si>
  <si>
    <t>kg</t>
  </si>
  <si>
    <t>29</t>
  </si>
  <si>
    <t>210020911</t>
  </si>
  <si>
    <t>Protipožiarna upchávka</t>
  </si>
  <si>
    <t>m2</t>
  </si>
  <si>
    <t>30</t>
  </si>
  <si>
    <t>Upch</t>
  </si>
  <si>
    <t>Protipožiarna upchávka - alebo iný technicky zrovnateľný ekvivalent</t>
  </si>
  <si>
    <t>31</t>
  </si>
  <si>
    <t>210020951</t>
  </si>
  <si>
    <t>Výstražná a označovacia tabuľka vrátane montáže, smaltovaná cca</t>
  </si>
  <si>
    <t>32</t>
  </si>
  <si>
    <t>548230000400</t>
  </si>
  <si>
    <t xml:space="preserve">Tabuľka výstražná </t>
  </si>
  <si>
    <t>33</t>
  </si>
  <si>
    <t>210100001</t>
  </si>
  <si>
    <t>Ukončenie vodičov v rozvádzač. vrátane zapojenia a vodičovej koncovky do 2.5 mm2 cc</t>
  </si>
  <si>
    <t>88</t>
  </si>
  <si>
    <t>210100002</t>
  </si>
  <si>
    <t>Ukončenie vodičov v rozvádzač. vrátane zapojenia a vodičovej koncovky do 6 mm2</t>
  </si>
  <si>
    <t>91</t>
  </si>
  <si>
    <t>210100003</t>
  </si>
  <si>
    <t>Ukončenie vodičov v rozvádzač. vrátane zapojenia a vodičovej koncovky do 16 mm2</t>
  </si>
  <si>
    <t>89</t>
  </si>
  <si>
    <t>210100004</t>
  </si>
  <si>
    <t>Ukončenie vodičov v rozvádzač. vrátane zapojenia a vodičovej koncovky do 25 mm2</t>
  </si>
  <si>
    <t>90</t>
  </si>
  <si>
    <t>354310020500</t>
  </si>
  <si>
    <t>Káblové oko medené lisovacie CU 25x6 KU</t>
  </si>
  <si>
    <t>94</t>
  </si>
  <si>
    <t>95</t>
  </si>
  <si>
    <t>92</t>
  </si>
  <si>
    <t>210100009</t>
  </si>
  <si>
    <t>Ukončenie vodičov v rozvádzač. vrátane zapojenia a vodičovej koncovky do 120 mm2</t>
  </si>
  <si>
    <t>93</t>
  </si>
  <si>
    <t>354310026100</t>
  </si>
  <si>
    <t>Káblové oko medené lisovacie CU 120x8 KU-L</t>
  </si>
  <si>
    <t>34</t>
  </si>
  <si>
    <t>210110001</t>
  </si>
  <si>
    <t>Jednopólový spínač - radenie 1, nástenný IP 44, vrátane zapojenia</t>
  </si>
  <si>
    <t>35</t>
  </si>
  <si>
    <t>345340003000</t>
  </si>
  <si>
    <t>Spínač PRAKTIK jednopolový nástenný IP 44, ABB</t>
  </si>
  <si>
    <t>8</t>
  </si>
  <si>
    <t>80</t>
  </si>
  <si>
    <t>210111031</t>
  </si>
  <si>
    <t>Domová zásuvka v krabici pre vonkajšie prostredie 10/16 A 250 V 2P + Z</t>
  </si>
  <si>
    <t>81</t>
  </si>
  <si>
    <t>345510005600</t>
  </si>
  <si>
    <t xml:space="preserve">Zásuvka 5517-2750, dvojpólová, kryté pre vonkajšie prostredie, 10/16 A, krabica aj viečko </t>
  </si>
  <si>
    <t>96</t>
  </si>
  <si>
    <t>210120106</t>
  </si>
  <si>
    <t>Poistka nožová veľkost 000 do 160A 500 V</t>
  </si>
  <si>
    <t>97</t>
  </si>
  <si>
    <t>345290005600</t>
  </si>
  <si>
    <t>Poistková vložka PNA000 160A gG, Un AC 400 V/DC 250 V, veľkosť 000, gG</t>
  </si>
  <si>
    <t>36</t>
  </si>
  <si>
    <t>210190002/N</t>
  </si>
  <si>
    <t>Montáž zásuvkovej skrine</t>
  </si>
  <si>
    <t>37</t>
  </si>
  <si>
    <t>SEZ DK</t>
  </si>
  <si>
    <t>Zásuvková skriňa s prúdovým chráničom</t>
  </si>
  <si>
    <t>38</t>
  </si>
  <si>
    <t>210190006</t>
  </si>
  <si>
    <t>Montáž  rozvodnice RMS1, RS_BAR</t>
  </si>
  <si>
    <t>39</t>
  </si>
  <si>
    <t>210201081</t>
  </si>
  <si>
    <t>Zapojenie svietidla IP44, stropného - nástenného LED</t>
  </si>
  <si>
    <t>40</t>
  </si>
  <si>
    <t>Ledvance</t>
  </si>
  <si>
    <t>B   Svietidlo prisadené SURFACE-C LED 400 24W 3000K, IP44 (Ledvance)</t>
  </si>
  <si>
    <t>41</t>
  </si>
  <si>
    <t>210201345</t>
  </si>
  <si>
    <t>Zapojenie svietidla IP66, LED, priemyselné stropného - nástenného</t>
  </si>
  <si>
    <t>42</t>
  </si>
  <si>
    <t>4058075079953</t>
  </si>
  <si>
    <t>A   Svietidlo prisadené DampProof LED 1500 55W/4000K IP65</t>
  </si>
  <si>
    <t>43</t>
  </si>
  <si>
    <t>210201903</t>
  </si>
  <si>
    <t>Montáž svietidla interiérového na stenu do 5 kg</t>
  </si>
  <si>
    <t>44</t>
  </si>
  <si>
    <t>210201912</t>
  </si>
  <si>
    <t>Montáž svietidla interiérového na strop do 2 kg</t>
  </si>
  <si>
    <t>70</t>
  </si>
  <si>
    <t>210220020</t>
  </si>
  <si>
    <t>Uzemňovacie vedenie v zemi FeZn vrátane izolácie spojov</t>
  </si>
  <si>
    <t>71</t>
  </si>
  <si>
    <t>354410058800.S</t>
  </si>
  <si>
    <t>Pásovina uzemňovacia FeZn 30 x 4 mm</t>
  </si>
  <si>
    <t>72</t>
  </si>
  <si>
    <t>210220021</t>
  </si>
  <si>
    <t>Uzemňovacie vedenie v zemi FeZn vrátane izolácie spojov O 10 mm</t>
  </si>
  <si>
    <t>73</t>
  </si>
  <si>
    <t>5021235</t>
  </si>
  <si>
    <t>Kruhový vodič V2A</t>
  </si>
  <si>
    <t>45</t>
  </si>
  <si>
    <t>210220040</t>
  </si>
  <si>
    <t>Svorka na potrubie "BERNARD" vrátane pásika Cu</t>
  </si>
  <si>
    <t>46</t>
  </si>
  <si>
    <t>354410006200</t>
  </si>
  <si>
    <t>Svorka uzemňovacia Bernard ZSA 16</t>
  </si>
  <si>
    <t>47</t>
  </si>
  <si>
    <t>354410066900</t>
  </si>
  <si>
    <t>Páska CU, bleskozvodný a uzemňovací materiál, dĺžka 0,5 m</t>
  </si>
  <si>
    <t>74</t>
  </si>
  <si>
    <t>210220241</t>
  </si>
  <si>
    <t>Svorka FeZn krížová SK a diagonálna krížová DKS</t>
  </si>
  <si>
    <t>75</t>
  </si>
  <si>
    <t>354410002500.S</t>
  </si>
  <si>
    <t>Svorka FeZn krížová označenie SK</t>
  </si>
  <si>
    <t>76</t>
  </si>
  <si>
    <t>210220245</t>
  </si>
  <si>
    <t>Svorka FeZn pripojovacia SP</t>
  </si>
  <si>
    <t>77</t>
  </si>
  <si>
    <t>5334934</t>
  </si>
  <si>
    <t>Koncový dielec 5011 VA M10</t>
  </si>
  <si>
    <t>78</t>
  </si>
  <si>
    <t>210220253</t>
  </si>
  <si>
    <t>Svorka FeZn uzemňovacia SR03</t>
  </si>
  <si>
    <t>79</t>
  </si>
  <si>
    <t>354410000900.S</t>
  </si>
  <si>
    <t>Svorka FeZn uzemňovacia označenie SR 03 A</t>
  </si>
  <si>
    <t>48</t>
  </si>
  <si>
    <t>210222031</t>
  </si>
  <si>
    <t>Ekvipotenciálna svorkovnica EPS 2 v krabici KO 125 E, pre vonkajšie práce</t>
  </si>
  <si>
    <t>49</t>
  </si>
  <si>
    <t>345410000400</t>
  </si>
  <si>
    <t>Krabica odbočná z PVC s viečkom pod omietku KO 125 E, šxvxh 150x150x77 mm, KOPOS</t>
  </si>
  <si>
    <t>50</t>
  </si>
  <si>
    <t>345610005100</t>
  </si>
  <si>
    <t>Svorkovnica ekvipotencionálna EPS 2, KOPOS</t>
  </si>
  <si>
    <t>51</t>
  </si>
  <si>
    <t>210222301</t>
  </si>
  <si>
    <t>Ochranné pospájanie v práčovniach, kúpeľniach, pevne uložené Cu 4-16mm2, pre vonkajšie práce</t>
  </si>
  <si>
    <t>52</t>
  </si>
  <si>
    <t>341110012200</t>
  </si>
  <si>
    <t>Kábel medený H07V-U 4 mm2</t>
  </si>
  <si>
    <t>53</t>
  </si>
  <si>
    <t>210800107</t>
  </si>
  <si>
    <t>Kábel medený uložený voľne CYKY 450/750 V 3x1,5</t>
  </si>
  <si>
    <t>54</t>
  </si>
  <si>
    <t>341110000700</t>
  </si>
  <si>
    <t>Kábel medený CYKY 3x1,5 mm2</t>
  </si>
  <si>
    <t>60</t>
  </si>
  <si>
    <t>210800120</t>
  </si>
  <si>
    <t>Kábel medený uložený voľne CYKY 450/750 V 5x2,5</t>
  </si>
  <si>
    <t>61</t>
  </si>
  <si>
    <t>341110002000</t>
  </si>
  <si>
    <t>Kábel medený CYKY 5x2,5 mm2</t>
  </si>
  <si>
    <t>58</t>
  </si>
  <si>
    <t>210800122</t>
  </si>
  <si>
    <t>Kábel medený uložený voľne CYKY 450/750 V 5x6</t>
  </si>
  <si>
    <t>59</t>
  </si>
  <si>
    <t>341110002200</t>
  </si>
  <si>
    <t>Kábel medený CYKY 5x6 mm2</t>
  </si>
  <si>
    <t>62</t>
  </si>
  <si>
    <t>210800123</t>
  </si>
  <si>
    <t>Kábel medený uložený voľne CYKY 450/750 V 5x10</t>
  </si>
  <si>
    <t>63</t>
  </si>
  <si>
    <t>341110002300</t>
  </si>
  <si>
    <t>Kábel medený CYKY 5x10 mm2</t>
  </si>
  <si>
    <t>68</t>
  </si>
  <si>
    <t>210800124</t>
  </si>
  <si>
    <t>Kábel medený uložený voľne CYKY 450/750 V 5x16</t>
  </si>
  <si>
    <t>69</t>
  </si>
  <si>
    <t>341110002400</t>
  </si>
  <si>
    <t>Kábel medený CYKY 5x16 mm2</t>
  </si>
  <si>
    <t>55</t>
  </si>
  <si>
    <t>210800616</t>
  </si>
  <si>
    <t>Vodič medený uložený voľne H07V-K (CYA)  450/750 V 25</t>
  </si>
  <si>
    <t>56</t>
  </si>
  <si>
    <t>341310009400</t>
  </si>
  <si>
    <t>Vodič medený flexibilný H07V-K 25 mm2</t>
  </si>
  <si>
    <t>210810018</t>
  </si>
  <si>
    <t>Kábel medený silový uložený voľne 1-CYKY 0,6/1 kV 3x120+70</t>
  </si>
  <si>
    <t>65</t>
  </si>
  <si>
    <t>341110005700</t>
  </si>
  <si>
    <t>Kábel medený 1-CYKY 3x120+70 mm2</t>
  </si>
  <si>
    <t>66</t>
  </si>
  <si>
    <t>210810026</t>
  </si>
  <si>
    <t>Kábel medený silový uložený voľne 1-CYKY 0,6/1 kV 5x25</t>
  </si>
  <si>
    <t>67</t>
  </si>
  <si>
    <t>341110006500</t>
  </si>
  <si>
    <t>Kábel medený 1-CYKY 5x25 mm2</t>
  </si>
  <si>
    <t>82</t>
  </si>
  <si>
    <t>MD</t>
  </si>
  <si>
    <t>Mimostavenisková doprava</t>
  </si>
  <si>
    <t>%</t>
  </si>
  <si>
    <t>83</t>
  </si>
  <si>
    <t>MV</t>
  </si>
  <si>
    <t>Murárske výpomoci</t>
  </si>
  <si>
    <t>84</t>
  </si>
  <si>
    <t>PD</t>
  </si>
  <si>
    <t>Presun dodávok</t>
  </si>
  <si>
    <t>85</t>
  </si>
  <si>
    <t>PM</t>
  </si>
  <si>
    <t>Podružný materiál</t>
  </si>
  <si>
    <t>87</t>
  </si>
  <si>
    <t>PPV</t>
  </si>
  <si>
    <t>Podiel pridružených výkonov</t>
  </si>
  <si>
    <t>46-M</t>
  </si>
  <si>
    <t>Zemné práce vykonávané pri externých montážnych prácach</t>
  </si>
  <si>
    <t>460200164.S</t>
  </si>
  <si>
    <t>Hĺbenie káblovej ryhy ručne 35 cm širokej a 80 cm hlbokej, v zemine triedy 4</t>
  </si>
  <si>
    <t>460300006.S</t>
  </si>
  <si>
    <t>Zhutnenie zeminy po vrstvách pri zahrnutí rýh strojom, vrstva zeminy 20 cm</t>
  </si>
  <si>
    <t>m3</t>
  </si>
  <si>
    <t>5</t>
  </si>
  <si>
    <t>460420022.S</t>
  </si>
  <si>
    <t>Zriadenie, rekonšt. káblového lôžka z piesku bez zakrytia, v ryhe šír. do 65 cm, hrúbky vrstvy 10 cm</t>
  </si>
  <si>
    <t>6</t>
  </si>
  <si>
    <t>583110000300.S</t>
  </si>
  <si>
    <t>Drvina vápencová frakcia 0-4 mm</t>
  </si>
  <si>
    <t>t</t>
  </si>
  <si>
    <t>VV</t>
  </si>
  <si>
    <t>40*0,104 'Přepočítané koeficientom množstva</t>
  </si>
  <si>
    <t>7</t>
  </si>
  <si>
    <t>460490012.S</t>
  </si>
  <si>
    <t>Rozvinutie a uloženie výstražnej fólie z PE do ryhy, šírka do 33 cm</t>
  </si>
  <si>
    <t>283230008000</t>
  </si>
  <si>
    <t>Výstražná fóla PE, šxhr 300x0,08 mm, dĺ. 250 m, farba červená, HAGARD</t>
  </si>
  <si>
    <t>460560164.S</t>
  </si>
  <si>
    <t>Ručný zásyp nezap. káblovej ryhy bez zhutn. zeminy, 35 cm širokej, 80 cm hlbokej v zemine tr. 4</t>
  </si>
  <si>
    <t>10</t>
  </si>
  <si>
    <t>460620014.S</t>
  </si>
  <si>
    <t>Proviz. úprava terénu v zemine tr. 4, aby nerovnosti terénu neboli väčšie ako 2 cm od vodor.hladiny</t>
  </si>
  <si>
    <t>86</t>
  </si>
  <si>
    <t>95-M</t>
  </si>
  <si>
    <t>Revízie</t>
  </si>
  <si>
    <t>Odhad</t>
  </si>
  <si>
    <t>Komplexné a predkomplexné skúšky, merania, revízna správa, skutkový stav</t>
  </si>
  <si>
    <t>Časť:</t>
  </si>
  <si>
    <t>RS_BAR - Rozvádzač RS_BAR</t>
  </si>
  <si>
    <t>OEZ:44387</t>
  </si>
  <si>
    <t>Rozvodnicová skriňa RZI-N-2T24, pre nástennú montáž, krytie IP65, priehľadné dvere, počet radov 2, počet modulov v rade 12, PE+N, farba sivá, materiál ABS + ranžír + prípojnice</t>
  </si>
  <si>
    <t>210120401</t>
  </si>
  <si>
    <t>Istič vzduchový jednopólový do 63 A</t>
  </si>
  <si>
    <t>OEZ:41640</t>
  </si>
  <si>
    <t>Istič LTN-16B-1, In 16 A, Ue AC 230/400 V/DC 72 V, charakteristika B, 1-pól, Icn 10 kA</t>
  </si>
  <si>
    <t>OEZ:41638</t>
  </si>
  <si>
    <t>Istič LTN-10B-1, In 10 A, Ue AC 230/400 V/DC 72 V, charakteristika B, 1-pól, Icn 10 kA</t>
  </si>
  <si>
    <t>210120404</t>
  </si>
  <si>
    <t>Istič vzduchový trojpólový do 63 A</t>
  </si>
  <si>
    <t>OEZ:42335</t>
  </si>
  <si>
    <t>Vypínač MSO-40-3, In 40 A, Ue AC 250/440 V, 3-pól</t>
  </si>
  <si>
    <t>210120410</t>
  </si>
  <si>
    <t>Prúdové chrániče dvojpólové 16 - 80 A</t>
  </si>
  <si>
    <t>OEZ:42409</t>
  </si>
  <si>
    <t>Prúdový chránič LFN-25-2-030AC, In 25 A, Ue AC 230 V, Idn 30 mA, 2-pól, Inc 10 kA, typ AC</t>
  </si>
  <si>
    <t>210120423</t>
  </si>
  <si>
    <t>Zvodiče prepätia kombinované typu 1+2 (triedy B + C) 3pól, 3+1pól</t>
  </si>
  <si>
    <t>358240002936</t>
  </si>
  <si>
    <t>Kombinovaný zvodič bleskových prúdov a prepätia SVBC-12,5-3-MZ, typ 1+2, 12,5 kA, AC 335 V, varistor</t>
  </si>
  <si>
    <t>RMS1 - Rozvádzač RMS1</t>
  </si>
  <si>
    <t>OEZ:35492</t>
  </si>
  <si>
    <t>Radová rozvádzačová skriňa QA40-200804, krytie IP40, jednokrídlové dvere, V x Š x H 2000 x 800 x 400 + ranžír + rpípojnice + signálky + stop tlačítko</t>
  </si>
  <si>
    <t>OEZ:41775</t>
  </si>
  <si>
    <t>Istič LTN-32B-3, In 32 A, Ue AC 230/400 V/DC 216 V, charakteristika B, 3-pól, Icn 10 kA</t>
  </si>
  <si>
    <t>OEZ:41794</t>
  </si>
  <si>
    <t>Istič LTN-50C-3, In 50 A, Ue AC 230/400 V/DC 216 V, charakteristika C, 3-pól, Icn 10 kA</t>
  </si>
  <si>
    <t>OEZ:41795</t>
  </si>
  <si>
    <t>Istič LTN-63C-3, In 63 A, Ue AC 230/400 V/DC 216 V, charakteristika C, 3-pól, Icn 10 kA</t>
  </si>
  <si>
    <t>210120408</t>
  </si>
  <si>
    <t>Istič vzduchový štvorpólový do 125 A na DIN lištu</t>
  </si>
  <si>
    <t>OEZ:43224</t>
  </si>
  <si>
    <t>Istič LTN-80C-3, In 80 A, Ue AC 230/400 V/DC 216 V, charakteristika C, 3-pól, Icn 10 kA</t>
  </si>
  <si>
    <t>OEZ:38361</t>
  </si>
  <si>
    <t>Kombinovaný zvodič bleskových prúdov a prepätia SJBC-25E-3-MZS, typ 1+2, Iimp 25 kA, Uc AC 350 V, výmenné moduly, so signalizáciou, iskrisko, varistor</t>
  </si>
  <si>
    <t>210120502</t>
  </si>
  <si>
    <t>Výkonové ističe vzduchové do 250 A, 3P</t>
  </si>
  <si>
    <t>OEZ:14414</t>
  </si>
  <si>
    <t>Spínací blok BD250NE305, 3-pól, Iu 250 A, Icu 36 kA, pre BD250</t>
  </si>
  <si>
    <t>OEZ:24120</t>
  </si>
  <si>
    <t>Blok odpínača SE-BD-0250-V001, pre BD250</t>
  </si>
  <si>
    <t>OEZ:13691</t>
  </si>
  <si>
    <t>Spínač PS-BHD-1100, 1x NO + 1x NC, AC/DC 60 - 500 V, pre BH630/BD250</t>
  </si>
  <si>
    <t>OEZ:24520</t>
  </si>
  <si>
    <t>Podpäťová spúšť SP-BHD-X230-0001, AC 230, 400, 500 V/DC 220 V predstihový kontakt, pre BH630/BD250</t>
  </si>
  <si>
    <t>210161011</t>
  </si>
  <si>
    <t>Elektromer trojfázový na priame pripojenie</t>
  </si>
  <si>
    <t>389810000800/R</t>
  </si>
  <si>
    <t>Elektromer digitálny In=80A</t>
  </si>
  <si>
    <t>02 - SO02 Detský bazén- Elektroinštalácia</t>
  </si>
  <si>
    <t>210010093</t>
  </si>
  <si>
    <t>Rúrka ohybná elektroinštalačná z HDPE, D 90 uložená voľne</t>
  </si>
  <si>
    <t>345710005900</t>
  </si>
  <si>
    <t>Rúrka ohybná dvojplášťová HDPE, KOPOFLEX BA KF 09090 BA, DN 90, KOPOS</t>
  </si>
  <si>
    <t>Montáž  rozvodnice RMS2</t>
  </si>
  <si>
    <t>354410054800</t>
  </si>
  <si>
    <t>Drôt bleskozvodový FeZn, d 10 mm</t>
  </si>
  <si>
    <t>20*0,625 'Přepočítané koeficientom množstva</t>
  </si>
  <si>
    <t>210800116</t>
  </si>
  <si>
    <t>Kábel medený uložený voľne CYKY 450/750 V 4x6</t>
  </si>
  <si>
    <t>341110001600</t>
  </si>
  <si>
    <t>Kábel medený CYKY 4x6 mm2</t>
  </si>
  <si>
    <t>210902144</t>
  </si>
  <si>
    <t>Kábel hliníkový silový uložený v rúrke 1-AYKY 0,6/1 kV 4x70</t>
  </si>
  <si>
    <t>341110030800</t>
  </si>
  <si>
    <t>Kábel hliníkový 1-AYKY 4x70 mm2</t>
  </si>
  <si>
    <t>140*0,104 'Přepočítané koeficientom množstva</t>
  </si>
  <si>
    <t>RMS2 - Rozvádzač RMS2</t>
  </si>
  <si>
    <t>OEZ:39425</t>
  </si>
  <si>
    <t>Rozvodnicová skriňa DN43-2407, pre nástennú montáž, jednokrídlové dvere, nepriehľadné dvere, vnútorná V x Š 1157 x 510, počet radov 7, rozstup 150 mm, počet modulov v rade 24, krytie IP43, materiál : oceľ-plech + prípojnice + ranžír + Stop tlačítko</t>
  </si>
  <si>
    <t>OEZ:41634</t>
  </si>
  <si>
    <t>Istič LTN-2B-1, In 2 A, Ue AC 230/400 V/DC 72 V, charakteristika B, 1-pól, Icn 10 kA</t>
  </si>
  <si>
    <t>OEZ:41789</t>
  </si>
  <si>
    <t>Istič LTN-16C-3, In 16 A, Ue AC 230/400 V/DC 216 V, charakteristika C, 3-pól, Icn 10 kA</t>
  </si>
  <si>
    <t>210120407</t>
  </si>
  <si>
    <t>Istič vzduchový trojpólový do 125 A na DIN lištu</t>
  </si>
  <si>
    <t>OEZ:42277</t>
  </si>
  <si>
    <t>Istič LVN-100C-3, In 100 A, Ue AC 230/400 V/DC 216 V, charakteristika C, 3-pól, Icn 10 kA</t>
  </si>
  <si>
    <t>OEZ:42315</t>
  </si>
  <si>
    <t>Podpäťová spúšť SP-LT-A230, Uc AC 230 V, pre LTE, LTN, LVN, LFE, LFN, OLE, OLI, MSN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</si>
</sst>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1" xfId="0" applyFont="1" applyBorder="1" applyAlignment="1" applyProtection="1">
      <alignment horizontal="center" vertical="center"/>
    </xf>
    <xf numFmtId="49" fontId="18" fillId="0" borderId="21" xfId="0" applyNumberFormat="1" applyFont="1" applyBorder="1" applyAlignment="1" applyProtection="1">
      <alignment horizontal="left" vertical="center" wrapText="1"/>
    </xf>
    <xf numFmtId="0" fontId="18" fillId="0" borderId="21" xfId="0" applyFont="1" applyBorder="1" applyAlignment="1" applyProtection="1">
      <alignment horizontal="left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167" fontId="18" fillId="0" borderId="21" xfId="0" applyNumberFormat="1" applyFont="1" applyBorder="1" applyAlignment="1" applyProtection="1">
      <alignment vertical="center"/>
    </xf>
    <xf numFmtId="4" fontId="18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27" fillId="0" borderId="21" xfId="0" applyFont="1" applyBorder="1" applyAlignment="1" applyProtection="1">
      <alignment horizontal="center" vertical="center"/>
    </xf>
    <xf numFmtId="49" fontId="27" fillId="0" borderId="21" xfId="0" applyNumberFormat="1" applyFont="1" applyBorder="1" applyAlignment="1" applyProtection="1">
      <alignment horizontal="left" vertical="center" wrapText="1"/>
    </xf>
    <xf numFmtId="0" fontId="27" fillId="0" borderId="21" xfId="0" applyFont="1" applyBorder="1" applyAlignment="1" applyProtection="1">
      <alignment horizontal="left" vertical="center" wrapText="1"/>
    </xf>
    <xf numFmtId="0" fontId="27" fillId="0" borderId="21" xfId="0" applyFont="1" applyBorder="1" applyAlignment="1" applyProtection="1">
      <alignment horizontal="center" vertical="center" wrapText="1"/>
    </xf>
    <xf numFmtId="167" fontId="27" fillId="0" borderId="21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21" xfId="0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27" fillId="2" borderId="19" xfId="0" applyFont="1" applyFill="1" applyBorder="1" applyAlignment="1" applyProtection="1">
      <alignment horizontal="left" vertical="center"/>
      <protection locked="0"/>
    </xf>
    <xf numFmtId="0" fontId="30" fillId="0" borderId="0" xfId="1" applyAlignment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vertical="top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" fontId="18" fillId="0" borderId="21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protection locked="0"/>
    </xf>
    <xf numFmtId="4" fontId="27" fillId="0" borderId="21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167" fontId="18" fillId="0" borderId="21" xfId="0" applyNumberFormat="1" applyFont="1" applyFill="1" applyBorder="1" applyAlignment="1" applyProtection="1">
      <alignment vertical="center"/>
      <protection locked="0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top" wrapText="1"/>
    </xf>
    <xf numFmtId="0" fontId="31" fillId="0" borderId="22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E446C-7EEB-42CF-8C59-29F423E524EB}">
  <dimension ref="A1:BD103"/>
  <sheetViews>
    <sheetView showGridLines="0" tabSelected="1" topLeftCell="A67" zoomScaleNormal="100" workbookViewId="0">
      <selection activeCell="BE89" sqref="BE8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16384" width="9.33203125" style="1"/>
  </cols>
  <sheetData>
    <row r="1" spans="1:56" x14ac:dyDescent="0.2">
      <c r="A1" s="14" t="s">
        <v>0</v>
      </c>
      <c r="AZ1" s="14" t="s">
        <v>1</v>
      </c>
      <c r="BA1" s="14" t="s">
        <v>2</v>
      </c>
      <c r="BB1" s="14" t="s">
        <v>3</v>
      </c>
    </row>
    <row r="2" spans="1:56" ht="36.950000000000003" customHeight="1" x14ac:dyDescent="0.2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</row>
    <row r="3" spans="1:5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</row>
    <row r="4" spans="1:56" ht="24.95" customHeight="1" x14ac:dyDescent="0.2">
      <c r="B4" s="18"/>
      <c r="C4" s="19"/>
      <c r="D4" s="20" t="s">
        <v>5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6</v>
      </c>
    </row>
    <row r="5" spans="1:56" ht="12" customHeight="1" x14ac:dyDescent="0.2">
      <c r="B5" s="18"/>
      <c r="C5" s="19"/>
      <c r="D5" s="22" t="s">
        <v>7</v>
      </c>
      <c r="E5" s="19"/>
      <c r="F5" s="19"/>
      <c r="G5" s="19"/>
      <c r="H5" s="19"/>
      <c r="I5" s="19"/>
      <c r="J5" s="19"/>
      <c r="K5" s="237" t="s">
        <v>8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19"/>
      <c r="AQ5" s="19"/>
      <c r="AR5" s="17"/>
    </row>
    <row r="6" spans="1:56" ht="36.950000000000003" customHeight="1" x14ac:dyDescent="0.2">
      <c r="B6" s="18"/>
      <c r="C6" s="19"/>
      <c r="D6" s="24" t="s">
        <v>9</v>
      </c>
      <c r="E6" s="19"/>
      <c r="F6" s="19"/>
      <c r="G6" s="19"/>
      <c r="H6" s="19"/>
      <c r="I6" s="19"/>
      <c r="J6" s="19"/>
      <c r="K6" s="239" t="s">
        <v>10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19"/>
      <c r="AQ6" s="19"/>
      <c r="AR6" s="17"/>
    </row>
    <row r="7" spans="1:56" ht="12" customHeight="1" x14ac:dyDescent="0.2">
      <c r="B7" s="18"/>
      <c r="C7" s="19"/>
      <c r="D7" s="25" t="s">
        <v>11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12</v>
      </c>
      <c r="AL7" s="19"/>
      <c r="AM7" s="19"/>
      <c r="AN7" s="23" t="s">
        <v>1</v>
      </c>
      <c r="AO7" s="19"/>
      <c r="AP7" s="19"/>
      <c r="AQ7" s="19"/>
      <c r="AR7" s="17"/>
    </row>
    <row r="8" spans="1:56" ht="12" customHeight="1" x14ac:dyDescent="0.2">
      <c r="B8" s="18"/>
      <c r="C8" s="19"/>
      <c r="D8" s="25" t="s">
        <v>13</v>
      </c>
      <c r="E8" s="19"/>
      <c r="F8" s="19"/>
      <c r="G8" s="19"/>
      <c r="H8" s="19"/>
      <c r="I8" s="19"/>
      <c r="J8" s="19"/>
      <c r="K8" s="23" t="s">
        <v>14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15</v>
      </c>
      <c r="AL8" s="19"/>
      <c r="AM8" s="19"/>
      <c r="AN8" s="194" t="s">
        <v>16</v>
      </c>
      <c r="AO8" s="19"/>
      <c r="AP8" s="19"/>
      <c r="AQ8" s="19"/>
      <c r="AR8" s="17"/>
    </row>
    <row r="9" spans="1:56" ht="14.45" customHeight="1" x14ac:dyDescent="0.2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</row>
    <row r="10" spans="1:56" ht="12" customHeight="1" x14ac:dyDescent="0.2">
      <c r="B10" s="18"/>
      <c r="C10" s="19"/>
      <c r="D10" s="25" t="s">
        <v>17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18</v>
      </c>
      <c r="AL10" s="19"/>
      <c r="AM10" s="19"/>
      <c r="AN10" s="23" t="s">
        <v>1</v>
      </c>
      <c r="AO10" s="19"/>
      <c r="AP10" s="19"/>
      <c r="AQ10" s="19"/>
      <c r="AR10" s="17"/>
    </row>
    <row r="11" spans="1:56" ht="18.399999999999999" customHeight="1" x14ac:dyDescent="0.2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20</v>
      </c>
      <c r="AL11" s="19"/>
      <c r="AM11" s="19"/>
      <c r="AN11" s="23" t="s">
        <v>1</v>
      </c>
      <c r="AO11" s="19"/>
      <c r="AP11" s="19"/>
      <c r="AQ11" s="19"/>
      <c r="AR11" s="17"/>
    </row>
    <row r="12" spans="1:56" ht="6.95" customHeight="1" x14ac:dyDescent="0.2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</row>
    <row r="13" spans="1:56" ht="12" customHeight="1" x14ac:dyDescent="0.2">
      <c r="B13" s="18"/>
      <c r="C13" s="19"/>
      <c r="D13" s="25" t="s">
        <v>21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18</v>
      </c>
      <c r="AL13" s="19"/>
      <c r="AM13" s="19"/>
      <c r="AN13" s="195"/>
      <c r="AO13" s="19"/>
      <c r="AP13" s="19"/>
      <c r="AQ13" s="19"/>
      <c r="AR13" s="17"/>
    </row>
    <row r="14" spans="1:56" ht="12.75" x14ac:dyDescent="0.2">
      <c r="B14" s="18"/>
      <c r="C14" s="19"/>
      <c r="D14" s="19"/>
      <c r="E14" s="240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5" t="s">
        <v>20</v>
      </c>
      <c r="AL14" s="19"/>
      <c r="AM14" s="19"/>
      <c r="AN14" s="195"/>
      <c r="AO14" s="19"/>
      <c r="AP14" s="19"/>
      <c r="AQ14" s="19"/>
      <c r="AR14" s="17"/>
    </row>
    <row r="15" spans="1:56" ht="6.95" customHeight="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</row>
    <row r="16" spans="1:56" ht="12" customHeight="1" x14ac:dyDescent="0.2">
      <c r="B16" s="18"/>
      <c r="C16" s="19"/>
      <c r="D16" s="25" t="s">
        <v>22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18</v>
      </c>
      <c r="AL16" s="19"/>
      <c r="AM16" s="19"/>
      <c r="AN16" s="23" t="s">
        <v>1</v>
      </c>
      <c r="AO16" s="19"/>
      <c r="AP16" s="19"/>
      <c r="AQ16" s="19"/>
      <c r="AR16" s="17"/>
    </row>
    <row r="17" spans="1:44" ht="18.399999999999999" customHeight="1" x14ac:dyDescent="0.2">
      <c r="B17" s="18"/>
      <c r="C17" s="19"/>
      <c r="D17" s="19"/>
      <c r="E17" s="23" t="s">
        <v>23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20</v>
      </c>
      <c r="AL17" s="19"/>
      <c r="AM17" s="19"/>
      <c r="AN17" s="23" t="s">
        <v>1</v>
      </c>
      <c r="AO17" s="19"/>
      <c r="AP17" s="19"/>
      <c r="AQ17" s="19"/>
      <c r="AR17" s="17"/>
    </row>
    <row r="18" spans="1:44" ht="6.95" customHeight="1" x14ac:dyDescent="0.2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</row>
    <row r="19" spans="1:44" ht="12" customHeight="1" x14ac:dyDescent="0.2">
      <c r="B19" s="18"/>
      <c r="C19" s="19"/>
      <c r="D19" s="25" t="s">
        <v>24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18</v>
      </c>
      <c r="AL19" s="19"/>
      <c r="AM19" s="19"/>
      <c r="AN19" s="23" t="s">
        <v>1</v>
      </c>
      <c r="AO19" s="19"/>
      <c r="AP19" s="19"/>
      <c r="AQ19" s="19"/>
      <c r="AR19" s="17"/>
    </row>
    <row r="20" spans="1:44" ht="18.399999999999999" customHeight="1" x14ac:dyDescent="0.2">
      <c r="B20" s="18"/>
      <c r="C20" s="19"/>
      <c r="D20" s="19"/>
      <c r="E20" s="23" t="s">
        <v>23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20</v>
      </c>
      <c r="AL20" s="19"/>
      <c r="AM20" s="19"/>
      <c r="AN20" s="23" t="s">
        <v>1</v>
      </c>
      <c r="AO20" s="19"/>
      <c r="AP20" s="19"/>
      <c r="AQ20" s="19"/>
      <c r="AR20" s="17"/>
    </row>
    <row r="21" spans="1:44" ht="6.95" customHeight="1" x14ac:dyDescent="0.2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44" ht="12" customHeight="1" x14ac:dyDescent="0.2">
      <c r="B22" s="18"/>
      <c r="C22" s="19"/>
      <c r="D22" s="25" t="s">
        <v>25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44" ht="16.5" customHeight="1" x14ac:dyDescent="0.2">
      <c r="B23" s="18"/>
      <c r="C23" s="19"/>
      <c r="D23" s="19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19"/>
      <c r="AP23" s="19"/>
      <c r="AQ23" s="19"/>
      <c r="AR23" s="17"/>
    </row>
    <row r="24" spans="1:44" ht="6.9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44" ht="6.95" customHeight="1" x14ac:dyDescent="0.2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44" s="2" customFormat="1" ht="25.9" customHeight="1" x14ac:dyDescent="0.2">
      <c r="A26" s="28"/>
      <c r="B26" s="29"/>
      <c r="C26" s="30"/>
      <c r="D26" s="31" t="s">
        <v>26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43"/>
      <c r="AL26" s="244"/>
      <c r="AM26" s="244"/>
      <c r="AN26" s="244"/>
      <c r="AO26" s="244"/>
      <c r="AP26" s="30"/>
      <c r="AQ26" s="30"/>
      <c r="AR26" s="33"/>
    </row>
    <row r="27" spans="1:44" s="2" customFormat="1" ht="6.95" customHeight="1" x14ac:dyDescent="0.2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</row>
    <row r="28" spans="1:44" s="2" customFormat="1" ht="12.75" x14ac:dyDescent="0.2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45" t="s">
        <v>27</v>
      </c>
      <c r="M28" s="245"/>
      <c r="N28" s="245"/>
      <c r="O28" s="245"/>
      <c r="P28" s="245"/>
      <c r="Q28" s="30"/>
      <c r="R28" s="30"/>
      <c r="S28" s="30"/>
      <c r="T28" s="30"/>
      <c r="U28" s="30"/>
      <c r="V28" s="30"/>
      <c r="W28" s="245" t="s">
        <v>28</v>
      </c>
      <c r="X28" s="245"/>
      <c r="Y28" s="245"/>
      <c r="Z28" s="245"/>
      <c r="AA28" s="245"/>
      <c r="AB28" s="245"/>
      <c r="AC28" s="245"/>
      <c r="AD28" s="245"/>
      <c r="AE28" s="245"/>
      <c r="AF28" s="30"/>
      <c r="AG28" s="30"/>
      <c r="AH28" s="30"/>
      <c r="AI28" s="30"/>
      <c r="AJ28" s="30"/>
      <c r="AK28" s="245" t="s">
        <v>29</v>
      </c>
      <c r="AL28" s="245"/>
      <c r="AM28" s="245"/>
      <c r="AN28" s="245"/>
      <c r="AO28" s="245"/>
      <c r="AP28" s="30"/>
      <c r="AQ28" s="30"/>
      <c r="AR28" s="33"/>
    </row>
    <row r="29" spans="1:44" s="3" customFormat="1" ht="14.45" customHeight="1" x14ac:dyDescent="0.2">
      <c r="B29" s="34"/>
      <c r="C29" s="35"/>
      <c r="D29" s="25" t="s">
        <v>30</v>
      </c>
      <c r="E29" s="35"/>
      <c r="F29" s="25" t="s">
        <v>31</v>
      </c>
      <c r="G29" s="35"/>
      <c r="H29" s="35"/>
      <c r="I29" s="35"/>
      <c r="J29" s="35"/>
      <c r="K29" s="35"/>
      <c r="L29" s="227">
        <v>0.2</v>
      </c>
      <c r="M29" s="228"/>
      <c r="N29" s="228"/>
      <c r="O29" s="228"/>
      <c r="P29" s="228"/>
      <c r="Q29" s="35"/>
      <c r="R29" s="35"/>
      <c r="S29" s="35"/>
      <c r="T29" s="35"/>
      <c r="U29" s="35"/>
      <c r="V29" s="35"/>
      <c r="W29" s="229"/>
      <c r="X29" s="228"/>
      <c r="Y29" s="228"/>
      <c r="Z29" s="228"/>
      <c r="AA29" s="228"/>
      <c r="AB29" s="228"/>
      <c r="AC29" s="228"/>
      <c r="AD29" s="228"/>
      <c r="AE29" s="228"/>
      <c r="AF29" s="35"/>
      <c r="AG29" s="35"/>
      <c r="AH29" s="35"/>
      <c r="AI29" s="35"/>
      <c r="AJ29" s="35"/>
      <c r="AK29" s="229"/>
      <c r="AL29" s="228"/>
      <c r="AM29" s="228"/>
      <c r="AN29" s="228"/>
      <c r="AO29" s="228"/>
      <c r="AP29" s="35"/>
      <c r="AQ29" s="35"/>
      <c r="AR29" s="36"/>
    </row>
    <row r="30" spans="1:44" s="3" customFormat="1" ht="14.45" customHeight="1" x14ac:dyDescent="0.2">
      <c r="B30" s="34"/>
      <c r="C30" s="35"/>
      <c r="D30" s="35"/>
      <c r="E30" s="35"/>
      <c r="F30" s="25" t="s">
        <v>32</v>
      </c>
      <c r="G30" s="35"/>
      <c r="H30" s="35"/>
      <c r="I30" s="35"/>
      <c r="J30" s="35"/>
      <c r="K30" s="35"/>
      <c r="L30" s="227">
        <v>0.2</v>
      </c>
      <c r="M30" s="228"/>
      <c r="N30" s="228"/>
      <c r="O30" s="228"/>
      <c r="P30" s="228"/>
      <c r="Q30" s="35"/>
      <c r="R30" s="35"/>
      <c r="S30" s="35"/>
      <c r="T30" s="35"/>
      <c r="U30" s="35"/>
      <c r="V30" s="35"/>
      <c r="W30" s="229"/>
      <c r="X30" s="228"/>
      <c r="Y30" s="228"/>
      <c r="Z30" s="228"/>
      <c r="AA30" s="228"/>
      <c r="AB30" s="228"/>
      <c r="AC30" s="228"/>
      <c r="AD30" s="228"/>
      <c r="AE30" s="228"/>
      <c r="AF30" s="35"/>
      <c r="AG30" s="35"/>
      <c r="AH30" s="35"/>
      <c r="AI30" s="35"/>
      <c r="AJ30" s="35"/>
      <c r="AK30" s="229"/>
      <c r="AL30" s="228"/>
      <c r="AM30" s="228"/>
      <c r="AN30" s="228"/>
      <c r="AO30" s="228"/>
      <c r="AP30" s="35"/>
      <c r="AQ30" s="35"/>
      <c r="AR30" s="36"/>
    </row>
    <row r="31" spans="1:44" s="3" customFormat="1" ht="14.45" hidden="1" customHeight="1" x14ac:dyDescent="0.2">
      <c r="B31" s="34"/>
      <c r="C31" s="35"/>
      <c r="D31" s="35"/>
      <c r="E31" s="35"/>
      <c r="F31" s="25" t="s">
        <v>33</v>
      </c>
      <c r="G31" s="35"/>
      <c r="H31" s="35"/>
      <c r="I31" s="35"/>
      <c r="J31" s="35"/>
      <c r="K31" s="35"/>
      <c r="L31" s="227">
        <v>0.2</v>
      </c>
      <c r="M31" s="228"/>
      <c r="N31" s="228"/>
      <c r="O31" s="228"/>
      <c r="P31" s="228"/>
      <c r="Q31" s="35"/>
      <c r="R31" s="35"/>
      <c r="S31" s="35"/>
      <c r="T31" s="35"/>
      <c r="U31" s="35"/>
      <c r="V31" s="35"/>
      <c r="W31" s="229" t="e">
        <f>ROUND(BB94, 2)</f>
        <v>#REF!</v>
      </c>
      <c r="X31" s="228"/>
      <c r="Y31" s="228"/>
      <c r="Z31" s="228"/>
      <c r="AA31" s="228"/>
      <c r="AB31" s="228"/>
      <c r="AC31" s="228"/>
      <c r="AD31" s="228"/>
      <c r="AE31" s="228"/>
      <c r="AF31" s="35"/>
      <c r="AG31" s="35"/>
      <c r="AH31" s="35"/>
      <c r="AI31" s="35"/>
      <c r="AJ31" s="35"/>
      <c r="AK31" s="229">
        <v>0</v>
      </c>
      <c r="AL31" s="228"/>
      <c r="AM31" s="228"/>
      <c r="AN31" s="228"/>
      <c r="AO31" s="228"/>
      <c r="AP31" s="35"/>
      <c r="AQ31" s="35"/>
      <c r="AR31" s="36"/>
    </row>
    <row r="32" spans="1:44" s="3" customFormat="1" ht="14.45" hidden="1" customHeight="1" x14ac:dyDescent="0.2">
      <c r="B32" s="34"/>
      <c r="C32" s="35"/>
      <c r="D32" s="35"/>
      <c r="E32" s="35"/>
      <c r="F32" s="25" t="s">
        <v>34</v>
      </c>
      <c r="G32" s="35"/>
      <c r="H32" s="35"/>
      <c r="I32" s="35"/>
      <c r="J32" s="35"/>
      <c r="K32" s="35"/>
      <c r="L32" s="227">
        <v>0.2</v>
      </c>
      <c r="M32" s="228"/>
      <c r="N32" s="228"/>
      <c r="O32" s="228"/>
      <c r="P32" s="228"/>
      <c r="Q32" s="35"/>
      <c r="R32" s="35"/>
      <c r="S32" s="35"/>
      <c r="T32" s="35"/>
      <c r="U32" s="35"/>
      <c r="V32" s="35"/>
      <c r="W32" s="229" t="e">
        <f>ROUND(BC94, 2)</f>
        <v>#REF!</v>
      </c>
      <c r="X32" s="228"/>
      <c r="Y32" s="228"/>
      <c r="Z32" s="228"/>
      <c r="AA32" s="228"/>
      <c r="AB32" s="228"/>
      <c r="AC32" s="228"/>
      <c r="AD32" s="228"/>
      <c r="AE32" s="228"/>
      <c r="AF32" s="35"/>
      <c r="AG32" s="35"/>
      <c r="AH32" s="35"/>
      <c r="AI32" s="35"/>
      <c r="AJ32" s="35"/>
      <c r="AK32" s="229">
        <v>0</v>
      </c>
      <c r="AL32" s="228"/>
      <c r="AM32" s="228"/>
      <c r="AN32" s="228"/>
      <c r="AO32" s="228"/>
      <c r="AP32" s="35"/>
      <c r="AQ32" s="35"/>
      <c r="AR32" s="36"/>
    </row>
    <row r="33" spans="1:44" s="3" customFormat="1" ht="14.45" hidden="1" customHeight="1" x14ac:dyDescent="0.2">
      <c r="B33" s="34"/>
      <c r="C33" s="35"/>
      <c r="D33" s="35"/>
      <c r="E33" s="35"/>
      <c r="F33" s="25" t="s">
        <v>35</v>
      </c>
      <c r="G33" s="35"/>
      <c r="H33" s="35"/>
      <c r="I33" s="35"/>
      <c r="J33" s="35"/>
      <c r="K33" s="35"/>
      <c r="L33" s="227">
        <v>0</v>
      </c>
      <c r="M33" s="228"/>
      <c r="N33" s="228"/>
      <c r="O33" s="228"/>
      <c r="P33" s="228"/>
      <c r="Q33" s="35"/>
      <c r="R33" s="35"/>
      <c r="S33" s="35"/>
      <c r="T33" s="35"/>
      <c r="U33" s="35"/>
      <c r="V33" s="35"/>
      <c r="W33" s="229" t="e">
        <f>ROUND(BD94, 2)</f>
        <v>#REF!</v>
      </c>
      <c r="X33" s="228"/>
      <c r="Y33" s="228"/>
      <c r="Z33" s="228"/>
      <c r="AA33" s="228"/>
      <c r="AB33" s="228"/>
      <c r="AC33" s="228"/>
      <c r="AD33" s="228"/>
      <c r="AE33" s="228"/>
      <c r="AF33" s="35"/>
      <c r="AG33" s="35"/>
      <c r="AH33" s="35"/>
      <c r="AI33" s="35"/>
      <c r="AJ33" s="35"/>
      <c r="AK33" s="229">
        <v>0</v>
      </c>
      <c r="AL33" s="228"/>
      <c r="AM33" s="228"/>
      <c r="AN33" s="228"/>
      <c r="AO33" s="228"/>
      <c r="AP33" s="35"/>
      <c r="AQ33" s="35"/>
      <c r="AR33" s="36"/>
    </row>
    <row r="34" spans="1:44" s="2" customFormat="1" ht="6.95" customHeight="1" x14ac:dyDescent="0.2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</row>
    <row r="35" spans="1:44" s="2" customFormat="1" ht="25.9" customHeight="1" x14ac:dyDescent="0.2">
      <c r="A35" s="28"/>
      <c r="B35" s="29"/>
      <c r="C35" s="37"/>
      <c r="D35" s="38" t="s">
        <v>36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37</v>
      </c>
      <c r="U35" s="39"/>
      <c r="V35" s="39"/>
      <c r="W35" s="39"/>
      <c r="X35" s="230" t="s">
        <v>38</v>
      </c>
      <c r="Y35" s="231"/>
      <c r="Z35" s="231"/>
      <c r="AA35" s="231"/>
      <c r="AB35" s="231"/>
      <c r="AC35" s="39"/>
      <c r="AD35" s="39"/>
      <c r="AE35" s="39"/>
      <c r="AF35" s="39"/>
      <c r="AG35" s="39"/>
      <c r="AH35" s="39"/>
      <c r="AI35" s="39"/>
      <c r="AJ35" s="39"/>
      <c r="AK35" s="232"/>
      <c r="AL35" s="231"/>
      <c r="AM35" s="231"/>
      <c r="AN35" s="231"/>
      <c r="AO35" s="233"/>
      <c r="AP35" s="37"/>
      <c r="AQ35" s="37"/>
      <c r="AR35" s="33"/>
    </row>
    <row r="36" spans="1:44" s="2" customFormat="1" ht="6.95" customHeight="1" x14ac:dyDescent="0.2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1:44" s="2" customFormat="1" ht="14.45" customHeight="1" x14ac:dyDescent="0.2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</row>
    <row r="38" spans="1:44" ht="14.45" customHeight="1" x14ac:dyDescent="0.2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44" ht="14.45" customHeight="1" x14ac:dyDescent="0.2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44" ht="14.45" customHeight="1" x14ac:dyDescent="0.2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44" ht="14.45" customHeight="1" x14ac:dyDescent="0.2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44" ht="14.45" customHeight="1" x14ac:dyDescent="0.2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44" ht="14.45" customHeight="1" x14ac:dyDescent="0.2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44" ht="14.45" customHeight="1" x14ac:dyDescent="0.2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44" ht="14.45" customHeight="1" x14ac:dyDescent="0.2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44" ht="14.45" customHeight="1" x14ac:dyDescent="0.2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44" ht="14.45" customHeight="1" x14ac:dyDescent="0.2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44" ht="14.45" customHeight="1" x14ac:dyDescent="0.2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44" s="2" customFormat="1" ht="14.45" customHeight="1" x14ac:dyDescent="0.2">
      <c r="B49" s="41"/>
      <c r="C49" s="42"/>
      <c r="D49" s="43" t="s">
        <v>39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40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44" x14ac:dyDescent="0.2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44" x14ac:dyDescent="0.2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44" x14ac:dyDescent="0.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44" x14ac:dyDescent="0.2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44" x14ac:dyDescent="0.2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44" x14ac:dyDescent="0.2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44" x14ac:dyDescent="0.2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44" x14ac:dyDescent="0.2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44" x14ac:dyDescent="0.2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44" x14ac:dyDescent="0.2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44" s="2" customFormat="1" ht="12.75" x14ac:dyDescent="0.2">
      <c r="A60" s="28"/>
      <c r="B60" s="29"/>
      <c r="C60" s="30"/>
      <c r="D60" s="46" t="s">
        <v>41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41</v>
      </c>
      <c r="AI60" s="32"/>
      <c r="AJ60" s="32"/>
      <c r="AK60" s="32"/>
      <c r="AL60" s="32"/>
      <c r="AM60" s="46" t="s">
        <v>42</v>
      </c>
      <c r="AN60" s="32"/>
      <c r="AO60" s="32"/>
      <c r="AP60" s="30"/>
      <c r="AQ60" s="30"/>
      <c r="AR60" s="33"/>
    </row>
    <row r="61" spans="1:44" x14ac:dyDescent="0.2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44" x14ac:dyDescent="0.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44" x14ac:dyDescent="0.2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44" s="2" customFormat="1" ht="12.75" x14ac:dyDescent="0.2">
      <c r="A64" s="28"/>
      <c r="B64" s="29"/>
      <c r="C64" s="30"/>
      <c r="D64" s="43" t="s">
        <v>43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44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</row>
    <row r="65" spans="1:44" x14ac:dyDescent="0.2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44" x14ac:dyDescent="0.2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44" x14ac:dyDescent="0.2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44" x14ac:dyDescent="0.2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44" x14ac:dyDescent="0.2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44" x14ac:dyDescent="0.2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44" x14ac:dyDescent="0.2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44" x14ac:dyDescent="0.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44" x14ac:dyDescent="0.2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44" x14ac:dyDescent="0.2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44" s="2" customFormat="1" ht="12.75" x14ac:dyDescent="0.2">
      <c r="A75" s="28"/>
      <c r="B75" s="29"/>
      <c r="C75" s="30"/>
      <c r="D75" s="46" t="s">
        <v>41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41</v>
      </c>
      <c r="AI75" s="32"/>
      <c r="AJ75" s="32"/>
      <c r="AK75" s="32"/>
      <c r="AL75" s="32"/>
      <c r="AM75" s="46" t="s">
        <v>42</v>
      </c>
      <c r="AN75" s="32"/>
      <c r="AO75" s="32"/>
      <c r="AP75" s="30"/>
      <c r="AQ75" s="30"/>
      <c r="AR75" s="33"/>
    </row>
    <row r="76" spans="1:44" s="2" customFormat="1" x14ac:dyDescent="0.2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</row>
    <row r="77" spans="1:44" s="2" customFormat="1" ht="6.95" customHeight="1" x14ac:dyDescent="0.2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</row>
    <row r="81" spans="1:56" s="2" customFormat="1" ht="6.95" customHeight="1" x14ac:dyDescent="0.2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</row>
    <row r="82" spans="1:56" s="2" customFormat="1" ht="24.95" customHeight="1" x14ac:dyDescent="0.2">
      <c r="A82" s="28"/>
      <c r="B82" s="29"/>
      <c r="C82" s="20" t="s">
        <v>45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</row>
    <row r="83" spans="1:56" s="2" customFormat="1" ht="6.95" customHeight="1" x14ac:dyDescent="0.2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</row>
    <row r="84" spans="1:56" s="4" customFormat="1" ht="12" customHeight="1" x14ac:dyDescent="0.2">
      <c r="B84" s="52"/>
      <c r="C84" s="25" t="s">
        <v>7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85420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56" s="5" customFormat="1" ht="36.950000000000003" customHeight="1" x14ac:dyDescent="0.2">
      <c r="B85" s="55"/>
      <c r="C85" s="56" t="s">
        <v>9</v>
      </c>
      <c r="D85" s="57"/>
      <c r="E85" s="57"/>
      <c r="F85" s="57"/>
      <c r="G85" s="57"/>
      <c r="H85" s="57"/>
      <c r="I85" s="57"/>
      <c r="J85" s="57"/>
      <c r="K85" s="57"/>
      <c r="L85" s="234" t="str">
        <f>K6</f>
        <v>Rekonštrukcia plážového kúpaliska Morské oko v Tornali - 1.etapa - ELEKTROINŠTALÁCIA - Projekt pre stavené povolenie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57"/>
      <c r="AQ85" s="57"/>
      <c r="AR85" s="58"/>
    </row>
    <row r="86" spans="1:56" s="2" customFormat="1" ht="6.95" customHeight="1" x14ac:dyDescent="0.2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</row>
    <row r="87" spans="1:56" s="2" customFormat="1" ht="12" customHeight="1" x14ac:dyDescent="0.2">
      <c r="A87" s="28"/>
      <c r="B87" s="29"/>
      <c r="C87" s="25" t="s">
        <v>13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Tornaľa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15</v>
      </c>
      <c r="AJ87" s="30"/>
      <c r="AK87" s="30"/>
      <c r="AL87" s="30"/>
      <c r="AM87" s="219" t="str">
        <f>IF(AN8= "","",AN8)</f>
        <v>29.5.2020</v>
      </c>
      <c r="AN87" s="219"/>
      <c r="AO87" s="30"/>
      <c r="AP87" s="30"/>
      <c r="AQ87" s="30"/>
      <c r="AR87" s="33"/>
    </row>
    <row r="88" spans="1:56" s="2" customFormat="1" ht="6.95" customHeight="1" x14ac:dyDescent="0.2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</row>
    <row r="89" spans="1:56" s="2" customFormat="1" ht="15.2" customHeight="1" x14ac:dyDescent="0.2">
      <c r="A89" s="28"/>
      <c r="B89" s="29"/>
      <c r="C89" s="25" t="s">
        <v>17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Mesto Tornaľa, Mierová č. 14, Tornaľa, PSČ 982 01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22</v>
      </c>
      <c r="AJ89" s="30"/>
      <c r="AK89" s="30"/>
      <c r="AL89" s="30"/>
      <c r="AM89" s="220" t="str">
        <f>IF(E17="","",E17)</f>
        <v>Ing. Ján Božek</v>
      </c>
      <c r="AN89" s="221"/>
      <c r="AO89" s="221"/>
      <c r="AP89" s="221"/>
      <c r="AQ89" s="30"/>
      <c r="AR89" s="33"/>
      <c r="AS89" s="204" t="s">
        <v>46</v>
      </c>
      <c r="AT89" s="205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56" s="2" customFormat="1" ht="15.2" customHeight="1" x14ac:dyDescent="0.2">
      <c r="A90" s="28"/>
      <c r="B90" s="29"/>
      <c r="C90" s="25" t="s">
        <v>21</v>
      </c>
      <c r="D90" s="30"/>
      <c r="E90" s="30"/>
      <c r="F90" s="30"/>
      <c r="G90" s="30"/>
      <c r="H90" s="30"/>
      <c r="I90" s="30"/>
      <c r="J90" s="30"/>
      <c r="K90" s="30"/>
      <c r="L90" s="53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24</v>
      </c>
      <c r="AJ90" s="30"/>
      <c r="AK90" s="30"/>
      <c r="AL90" s="30"/>
      <c r="AM90" s="220" t="str">
        <f>IF(E20="","",E20)</f>
        <v>Ing. Ján Božek</v>
      </c>
      <c r="AN90" s="221"/>
      <c r="AO90" s="221"/>
      <c r="AP90" s="221"/>
      <c r="AQ90" s="30"/>
      <c r="AR90" s="33"/>
      <c r="AS90" s="206"/>
      <c r="AT90" s="207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56" s="2" customFormat="1" ht="10.9" customHeight="1" x14ac:dyDescent="0.2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08"/>
      <c r="AT91" s="209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56" s="2" customFormat="1" ht="29.25" customHeight="1" x14ac:dyDescent="0.2">
      <c r="A92" s="28"/>
      <c r="B92" s="29"/>
      <c r="C92" s="222" t="s">
        <v>47</v>
      </c>
      <c r="D92" s="223"/>
      <c r="E92" s="223"/>
      <c r="F92" s="223"/>
      <c r="G92" s="223"/>
      <c r="H92" s="67"/>
      <c r="I92" s="224" t="s">
        <v>48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49</v>
      </c>
      <c r="AH92" s="223"/>
      <c r="AI92" s="223"/>
      <c r="AJ92" s="223"/>
      <c r="AK92" s="223"/>
      <c r="AL92" s="223"/>
      <c r="AM92" s="223"/>
      <c r="AN92" s="224" t="s">
        <v>50</v>
      </c>
      <c r="AO92" s="223"/>
      <c r="AP92" s="226"/>
      <c r="AQ92" s="68" t="s">
        <v>51</v>
      </c>
      <c r="AR92" s="33"/>
      <c r="AS92" s="69" t="s">
        <v>52</v>
      </c>
      <c r="AT92" s="70" t="s">
        <v>53</v>
      </c>
      <c r="AU92" s="70" t="s">
        <v>54</v>
      </c>
      <c r="AV92" s="70" t="s">
        <v>55</v>
      </c>
      <c r="AW92" s="70" t="s">
        <v>56</v>
      </c>
      <c r="AX92" s="70" t="s">
        <v>57</v>
      </c>
      <c r="AY92" s="70" t="s">
        <v>58</v>
      </c>
      <c r="AZ92" s="70" t="s">
        <v>59</v>
      </c>
      <c r="BA92" s="70" t="s">
        <v>60</v>
      </c>
      <c r="BB92" s="70" t="s">
        <v>61</v>
      </c>
      <c r="BC92" s="70" t="s">
        <v>62</v>
      </c>
      <c r="BD92" s="71" t="s">
        <v>63</v>
      </c>
    </row>
    <row r="93" spans="1:56" s="2" customFormat="1" ht="10.9" customHeight="1" x14ac:dyDescent="0.2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56" s="6" customFormat="1" ht="32.450000000000003" customHeight="1" x14ac:dyDescent="0.2">
      <c r="B94" s="75"/>
      <c r="C94" s="76" t="s">
        <v>64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17"/>
      <c r="AH94" s="217"/>
      <c r="AI94" s="217"/>
      <c r="AJ94" s="217"/>
      <c r="AK94" s="217"/>
      <c r="AL94" s="217"/>
      <c r="AM94" s="217"/>
      <c r="AN94" s="218"/>
      <c r="AO94" s="218"/>
      <c r="AP94" s="218"/>
      <c r="AQ94" s="79" t="s">
        <v>1</v>
      </c>
      <c r="AR94" s="80"/>
      <c r="AS94" s="81" t="e">
        <f>ROUND(AS95+AS99+#REF!+#REF!+#REF!+#REF!+#REF!+#REF!,2)</f>
        <v>#REF!</v>
      </c>
      <c r="AT94" s="82" t="e">
        <f t="shared" ref="AT94:AT101" si="0">ROUND(SUM(AV94:AW94),2)</f>
        <v>#REF!</v>
      </c>
      <c r="AU94" s="83" t="e">
        <f>ROUND(AU95+AU99+#REF!+#REF!+#REF!+#REF!+#REF!+#REF!,5)</f>
        <v>#REF!</v>
      </c>
      <c r="AV94" s="82" t="e">
        <f>ROUND(AZ94*L29,2)</f>
        <v>#REF!</v>
      </c>
      <c r="AW94" s="82" t="e">
        <f>ROUND(BA94*L30,2)</f>
        <v>#REF!</v>
      </c>
      <c r="AX94" s="82" t="e">
        <f>ROUND(BB94*L29,2)</f>
        <v>#REF!</v>
      </c>
      <c r="AY94" s="82" t="e">
        <f>ROUND(BC94*L30,2)</f>
        <v>#REF!</v>
      </c>
      <c r="AZ94" s="82" t="e">
        <f>ROUND(AZ95+AZ99+#REF!+#REF!+#REF!+#REF!+#REF!+#REF!,2)</f>
        <v>#REF!</v>
      </c>
      <c r="BA94" s="82" t="e">
        <f>ROUND(BA95+BA99+#REF!+#REF!+#REF!+#REF!+#REF!+#REF!,2)</f>
        <v>#REF!</v>
      </c>
      <c r="BB94" s="82" t="e">
        <f>ROUND(BB95+BB99+#REF!+#REF!+#REF!+#REF!+#REF!+#REF!,2)</f>
        <v>#REF!</v>
      </c>
      <c r="BC94" s="82" t="e">
        <f>ROUND(BC95+BC99+#REF!+#REF!+#REF!+#REF!+#REF!+#REF!,2)</f>
        <v>#REF!</v>
      </c>
      <c r="BD94" s="84" t="e">
        <f>ROUND(BD95+BD99+#REF!+#REF!+#REF!+#REF!+#REF!+#REF!,2)</f>
        <v>#REF!</v>
      </c>
    </row>
    <row r="95" spans="1:56" s="7" customFormat="1" ht="24.75" customHeight="1" x14ac:dyDescent="0.2">
      <c r="B95" s="85"/>
      <c r="C95" s="86"/>
      <c r="D95" s="213" t="s">
        <v>66</v>
      </c>
      <c r="E95" s="213"/>
      <c r="F95" s="213"/>
      <c r="G95" s="213"/>
      <c r="H95" s="213"/>
      <c r="I95" s="87"/>
      <c r="J95" s="213" t="s">
        <v>67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4"/>
      <c r="AH95" s="215"/>
      <c r="AI95" s="215"/>
      <c r="AJ95" s="215"/>
      <c r="AK95" s="215"/>
      <c r="AL95" s="215"/>
      <c r="AM95" s="215"/>
      <c r="AN95" s="216"/>
      <c r="AO95" s="215"/>
      <c r="AP95" s="215"/>
      <c r="AQ95" s="88" t="s">
        <v>68</v>
      </c>
      <c r="AR95" s="89"/>
      <c r="AS95" s="90">
        <f>ROUND(SUM(AS96:AS98),2)</f>
        <v>0</v>
      </c>
      <c r="AT95" s="91" t="e">
        <f t="shared" si="0"/>
        <v>#REF!</v>
      </c>
      <c r="AU95" s="92" t="e">
        <f>ROUND(SUM(AU96:AU98),5)</f>
        <v>#REF!</v>
      </c>
      <c r="AV95" s="91" t="e">
        <f>ROUND(AZ95*L29,2)</f>
        <v>#REF!</v>
      </c>
      <c r="AW95" s="91" t="e">
        <f>ROUND(BA95*L30,2)</f>
        <v>#REF!</v>
      </c>
      <c r="AX95" s="91" t="e">
        <f>ROUND(BB95*L29,2)</f>
        <v>#REF!</v>
      </c>
      <c r="AY95" s="91" t="e">
        <f>ROUND(BC95*L30,2)</f>
        <v>#REF!</v>
      </c>
      <c r="AZ95" s="91" t="e">
        <f>ROUND(SUM(AZ96:AZ98),2)</f>
        <v>#REF!</v>
      </c>
      <c r="BA95" s="91" t="e">
        <f>ROUND(SUM(BA96:BA98),2)</f>
        <v>#REF!</v>
      </c>
      <c r="BB95" s="91" t="e">
        <f>ROUND(SUM(BB96:BB98),2)</f>
        <v>#REF!</v>
      </c>
      <c r="BC95" s="91" t="e">
        <f>ROUND(SUM(BC96:BC98),2)</f>
        <v>#REF!</v>
      </c>
      <c r="BD95" s="93" t="e">
        <f>ROUND(SUM(BD96:BD98),2)</f>
        <v>#REF!</v>
      </c>
    </row>
    <row r="96" spans="1:56" s="4" customFormat="1" ht="16.5" customHeight="1" x14ac:dyDescent="0.2">
      <c r="A96" s="193" t="s">
        <v>70</v>
      </c>
      <c r="B96" s="52"/>
      <c r="C96" s="94"/>
      <c r="D96" s="94"/>
      <c r="E96" s="210" t="s">
        <v>66</v>
      </c>
      <c r="F96" s="210"/>
      <c r="G96" s="210"/>
      <c r="H96" s="210"/>
      <c r="I96" s="210"/>
      <c r="J96" s="94"/>
      <c r="K96" s="210" t="s">
        <v>67</v>
      </c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1"/>
      <c r="AH96" s="212"/>
      <c r="AI96" s="212"/>
      <c r="AJ96" s="212"/>
      <c r="AK96" s="212"/>
      <c r="AL96" s="212"/>
      <c r="AM96" s="212"/>
      <c r="AN96" s="211"/>
      <c r="AO96" s="212"/>
      <c r="AP96" s="212"/>
      <c r="AQ96" s="95" t="s">
        <v>71</v>
      </c>
      <c r="AR96" s="54"/>
      <c r="AS96" s="96">
        <v>0</v>
      </c>
      <c r="AT96" s="97" t="e">
        <f t="shared" si="0"/>
        <v>#REF!</v>
      </c>
      <c r="AU96" s="98" t="e">
        <f>#REF!</f>
        <v>#REF!</v>
      </c>
      <c r="AV96" s="97" t="e">
        <f>#REF!</f>
        <v>#REF!</v>
      </c>
      <c r="AW96" s="97" t="e">
        <f>#REF!</f>
        <v>#REF!</v>
      </c>
      <c r="AX96" s="97" t="e">
        <f>#REF!</f>
        <v>#REF!</v>
      </c>
      <c r="AY96" s="97" t="e">
        <f>#REF!</f>
        <v>#REF!</v>
      </c>
      <c r="AZ96" s="97" t="e">
        <f>#REF!</f>
        <v>#REF!</v>
      </c>
      <c r="BA96" s="97" t="e">
        <f>#REF!</f>
        <v>#REF!</v>
      </c>
      <c r="BB96" s="97" t="e">
        <f>#REF!</f>
        <v>#REF!</v>
      </c>
      <c r="BC96" s="97" t="e">
        <f>#REF!</f>
        <v>#REF!</v>
      </c>
      <c r="BD96" s="99" t="e">
        <f>#REF!</f>
        <v>#REF!</v>
      </c>
    </row>
    <row r="97" spans="1:56" s="4" customFormat="1" ht="16.5" customHeight="1" x14ac:dyDescent="0.2">
      <c r="A97" s="193" t="s">
        <v>70</v>
      </c>
      <c r="B97" s="52"/>
      <c r="C97" s="94"/>
      <c r="D97" s="94"/>
      <c r="E97" s="210" t="s">
        <v>73</v>
      </c>
      <c r="F97" s="210"/>
      <c r="G97" s="210"/>
      <c r="H97" s="210"/>
      <c r="I97" s="210"/>
      <c r="J97" s="94"/>
      <c r="K97" s="210" t="s">
        <v>74</v>
      </c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1"/>
      <c r="AH97" s="212"/>
      <c r="AI97" s="212"/>
      <c r="AJ97" s="212"/>
      <c r="AK97" s="212"/>
      <c r="AL97" s="212"/>
      <c r="AM97" s="212"/>
      <c r="AN97" s="211"/>
      <c r="AO97" s="212"/>
      <c r="AP97" s="212"/>
      <c r="AQ97" s="95" t="s">
        <v>71</v>
      </c>
      <c r="AR97" s="54"/>
      <c r="AS97" s="96">
        <v>0</v>
      </c>
      <c r="AT97" s="97" t="e">
        <f t="shared" si="0"/>
        <v>#REF!</v>
      </c>
      <c r="AU97" s="98" t="e">
        <f>#REF!</f>
        <v>#REF!</v>
      </c>
      <c r="AV97" s="97" t="e">
        <f>#REF!</f>
        <v>#REF!</v>
      </c>
      <c r="AW97" s="97" t="e">
        <f>#REF!</f>
        <v>#REF!</v>
      </c>
      <c r="AX97" s="97" t="e">
        <f>#REF!</f>
        <v>#REF!</v>
      </c>
      <c r="AY97" s="97" t="e">
        <f>#REF!</f>
        <v>#REF!</v>
      </c>
      <c r="AZ97" s="97" t="e">
        <f>#REF!</f>
        <v>#REF!</v>
      </c>
      <c r="BA97" s="97" t="e">
        <f>#REF!</f>
        <v>#REF!</v>
      </c>
      <c r="BB97" s="97" t="e">
        <f>#REF!</f>
        <v>#REF!</v>
      </c>
      <c r="BC97" s="97" t="e">
        <f>#REF!</f>
        <v>#REF!</v>
      </c>
      <c r="BD97" s="99" t="e">
        <f>#REF!</f>
        <v>#REF!</v>
      </c>
    </row>
    <row r="98" spans="1:56" s="4" customFormat="1" ht="16.5" customHeight="1" x14ac:dyDescent="0.2">
      <c r="A98" s="193" t="s">
        <v>70</v>
      </c>
      <c r="B98" s="52"/>
      <c r="C98" s="94"/>
      <c r="D98" s="94"/>
      <c r="E98" s="210" t="s">
        <v>75</v>
      </c>
      <c r="F98" s="210"/>
      <c r="G98" s="210"/>
      <c r="H98" s="210"/>
      <c r="I98" s="210"/>
      <c r="J98" s="94"/>
      <c r="K98" s="210" t="s">
        <v>76</v>
      </c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1"/>
      <c r="AH98" s="212"/>
      <c r="AI98" s="212"/>
      <c r="AJ98" s="212"/>
      <c r="AK98" s="212"/>
      <c r="AL98" s="212"/>
      <c r="AM98" s="212"/>
      <c r="AN98" s="211"/>
      <c r="AO98" s="212"/>
      <c r="AP98" s="212"/>
      <c r="AQ98" s="95" t="s">
        <v>71</v>
      </c>
      <c r="AR98" s="54"/>
      <c r="AS98" s="96">
        <v>0</v>
      </c>
      <c r="AT98" s="97" t="e">
        <f t="shared" si="0"/>
        <v>#REF!</v>
      </c>
      <c r="AU98" s="98" t="e">
        <f>#REF!</f>
        <v>#REF!</v>
      </c>
      <c r="AV98" s="97" t="e">
        <f>#REF!</f>
        <v>#REF!</v>
      </c>
      <c r="AW98" s="97" t="e">
        <f>#REF!</f>
        <v>#REF!</v>
      </c>
      <c r="AX98" s="97" t="e">
        <f>#REF!</f>
        <v>#REF!</v>
      </c>
      <c r="AY98" s="97" t="e">
        <f>#REF!</f>
        <v>#REF!</v>
      </c>
      <c r="AZ98" s="97" t="e">
        <f>#REF!</f>
        <v>#REF!</v>
      </c>
      <c r="BA98" s="97" t="e">
        <f>#REF!</f>
        <v>#REF!</v>
      </c>
      <c r="BB98" s="97" t="e">
        <f>#REF!</f>
        <v>#REF!</v>
      </c>
      <c r="BC98" s="97" t="e">
        <f>#REF!</f>
        <v>#REF!</v>
      </c>
      <c r="BD98" s="99" t="e">
        <f>#REF!</f>
        <v>#REF!</v>
      </c>
    </row>
    <row r="99" spans="1:56" s="7" customFormat="1" ht="16.5" customHeight="1" x14ac:dyDescent="0.2">
      <c r="B99" s="85"/>
      <c r="C99" s="86"/>
      <c r="D99" s="213" t="s">
        <v>77</v>
      </c>
      <c r="E99" s="213"/>
      <c r="F99" s="213"/>
      <c r="G99" s="213"/>
      <c r="H99" s="213"/>
      <c r="I99" s="87"/>
      <c r="J99" s="213" t="s">
        <v>78</v>
      </c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14"/>
      <c r="AH99" s="215"/>
      <c r="AI99" s="215"/>
      <c r="AJ99" s="215"/>
      <c r="AK99" s="215"/>
      <c r="AL99" s="215"/>
      <c r="AM99" s="215"/>
      <c r="AN99" s="216"/>
      <c r="AO99" s="215"/>
      <c r="AP99" s="215"/>
      <c r="AQ99" s="88" t="s">
        <v>68</v>
      </c>
      <c r="AR99" s="89"/>
      <c r="AS99" s="90">
        <f>ROUND(SUM(AS100:AS101),2)</f>
        <v>0</v>
      </c>
      <c r="AT99" s="91" t="e">
        <f t="shared" si="0"/>
        <v>#REF!</v>
      </c>
      <c r="AU99" s="92" t="e">
        <f>ROUND(SUM(AU100:AU101),5)</f>
        <v>#REF!</v>
      </c>
      <c r="AV99" s="91" t="e">
        <f>ROUND(AZ99*L29,2)</f>
        <v>#REF!</v>
      </c>
      <c r="AW99" s="91" t="e">
        <f>ROUND(BA99*L30,2)</f>
        <v>#REF!</v>
      </c>
      <c r="AX99" s="91" t="e">
        <f>ROUND(BB99*L29,2)</f>
        <v>#REF!</v>
      </c>
      <c r="AY99" s="91" t="e">
        <f>ROUND(BC99*L30,2)</f>
        <v>#REF!</v>
      </c>
      <c r="AZ99" s="91" t="e">
        <f>ROUND(SUM(AZ100:AZ101),2)</f>
        <v>#REF!</v>
      </c>
      <c r="BA99" s="91" t="e">
        <f>ROUND(SUM(BA100:BA101),2)</f>
        <v>#REF!</v>
      </c>
      <c r="BB99" s="91" t="e">
        <f>ROUND(SUM(BB100:BB101),2)</f>
        <v>#REF!</v>
      </c>
      <c r="BC99" s="91" t="e">
        <f>ROUND(SUM(BC100:BC101),2)</f>
        <v>#REF!</v>
      </c>
      <c r="BD99" s="93" t="e">
        <f>ROUND(SUM(BD100:BD101),2)</f>
        <v>#REF!</v>
      </c>
    </row>
    <row r="100" spans="1:56" s="4" customFormat="1" ht="16.5" customHeight="1" x14ac:dyDescent="0.2">
      <c r="A100" s="193" t="s">
        <v>70</v>
      </c>
      <c r="B100" s="52"/>
      <c r="C100" s="94"/>
      <c r="D100" s="94"/>
      <c r="E100" s="210" t="s">
        <v>77</v>
      </c>
      <c r="F100" s="210"/>
      <c r="G100" s="210"/>
      <c r="H100" s="210"/>
      <c r="I100" s="210"/>
      <c r="J100" s="94"/>
      <c r="K100" s="210" t="s">
        <v>78</v>
      </c>
      <c r="L100" s="210"/>
      <c r="M100" s="210"/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1"/>
      <c r="AH100" s="212"/>
      <c r="AI100" s="212"/>
      <c r="AJ100" s="212"/>
      <c r="AK100" s="212"/>
      <c r="AL100" s="212"/>
      <c r="AM100" s="212"/>
      <c r="AN100" s="211"/>
      <c r="AO100" s="212"/>
      <c r="AP100" s="212"/>
      <c r="AQ100" s="95" t="s">
        <v>71</v>
      </c>
      <c r="AR100" s="54"/>
      <c r="AS100" s="96">
        <v>0</v>
      </c>
      <c r="AT100" s="97" t="e">
        <f t="shared" si="0"/>
        <v>#REF!</v>
      </c>
      <c r="AU100" s="98" t="e">
        <f>#REF!</f>
        <v>#REF!</v>
      </c>
      <c r="AV100" s="97" t="e">
        <f>#REF!</f>
        <v>#REF!</v>
      </c>
      <c r="AW100" s="97" t="e">
        <f>#REF!</f>
        <v>#REF!</v>
      </c>
      <c r="AX100" s="97" t="e">
        <f>#REF!</f>
        <v>#REF!</v>
      </c>
      <c r="AY100" s="97" t="e">
        <f>#REF!</f>
        <v>#REF!</v>
      </c>
      <c r="AZ100" s="97" t="e">
        <f>#REF!</f>
        <v>#REF!</v>
      </c>
      <c r="BA100" s="97" t="e">
        <f>#REF!</f>
        <v>#REF!</v>
      </c>
      <c r="BB100" s="97" t="e">
        <f>#REF!</f>
        <v>#REF!</v>
      </c>
      <c r="BC100" s="97" t="e">
        <f>#REF!</f>
        <v>#REF!</v>
      </c>
      <c r="BD100" s="99" t="e">
        <f>#REF!</f>
        <v>#REF!</v>
      </c>
    </row>
    <row r="101" spans="1:56" s="4" customFormat="1" ht="16.5" customHeight="1" x14ac:dyDescent="0.2">
      <c r="A101" s="193" t="s">
        <v>70</v>
      </c>
      <c r="B101" s="52"/>
      <c r="C101" s="94"/>
      <c r="D101" s="94"/>
      <c r="E101" s="210" t="s">
        <v>79</v>
      </c>
      <c r="F101" s="210"/>
      <c r="G101" s="210"/>
      <c r="H101" s="210"/>
      <c r="I101" s="210"/>
      <c r="J101" s="94"/>
      <c r="K101" s="210" t="s">
        <v>80</v>
      </c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1"/>
      <c r="AH101" s="212"/>
      <c r="AI101" s="212"/>
      <c r="AJ101" s="212"/>
      <c r="AK101" s="212"/>
      <c r="AL101" s="212"/>
      <c r="AM101" s="212"/>
      <c r="AN101" s="211"/>
      <c r="AO101" s="212"/>
      <c r="AP101" s="212"/>
      <c r="AQ101" s="95" t="s">
        <v>71</v>
      </c>
      <c r="AR101" s="54"/>
      <c r="AS101" s="96">
        <v>0</v>
      </c>
      <c r="AT101" s="97" t="e">
        <f t="shared" si="0"/>
        <v>#REF!</v>
      </c>
      <c r="AU101" s="98" t="e">
        <f>#REF!</f>
        <v>#REF!</v>
      </c>
      <c r="AV101" s="97" t="e">
        <f>#REF!</f>
        <v>#REF!</v>
      </c>
      <c r="AW101" s="97" t="e">
        <f>#REF!</f>
        <v>#REF!</v>
      </c>
      <c r="AX101" s="97" t="e">
        <f>#REF!</f>
        <v>#REF!</v>
      </c>
      <c r="AY101" s="97" t="e">
        <f>#REF!</f>
        <v>#REF!</v>
      </c>
      <c r="AZ101" s="97" t="e">
        <f>#REF!</f>
        <v>#REF!</v>
      </c>
      <c r="BA101" s="97" t="e">
        <f>#REF!</f>
        <v>#REF!</v>
      </c>
      <c r="BB101" s="97" t="e">
        <f>#REF!</f>
        <v>#REF!</v>
      </c>
      <c r="BC101" s="97" t="e">
        <f>#REF!</f>
        <v>#REF!</v>
      </c>
      <c r="BD101" s="99" t="e">
        <f>#REF!</f>
        <v>#REF!</v>
      </c>
    </row>
    <row r="102" spans="1:56" s="2" customFormat="1" ht="30" customHeight="1" x14ac:dyDescent="0.2">
      <c r="A102" s="28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3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</row>
    <row r="103" spans="1:56" s="2" customFormat="1" ht="6.95" customHeight="1" x14ac:dyDescent="0.2">
      <c r="A103" s="28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33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</row>
  </sheetData>
  <mergeCells count="65">
    <mergeCell ref="AK26:AO26"/>
    <mergeCell ref="L28:P28"/>
    <mergeCell ref="W28:AE28"/>
    <mergeCell ref="AK28:AO28"/>
    <mergeCell ref="AR2:BD2"/>
    <mergeCell ref="K5:AO5"/>
    <mergeCell ref="K6:AO6"/>
    <mergeCell ref="E14:AJ14"/>
    <mergeCell ref="E23:AN23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C92:G92"/>
    <mergeCell ref="I92:AF92"/>
    <mergeCell ref="AG92:AM92"/>
    <mergeCell ref="AN92:AP92"/>
    <mergeCell ref="L33:P33"/>
    <mergeCell ref="W33:AE33"/>
    <mergeCell ref="AK33:AO33"/>
    <mergeCell ref="X35:AB35"/>
    <mergeCell ref="AK35:AO35"/>
    <mergeCell ref="L85:AO85"/>
    <mergeCell ref="J95:AF95"/>
    <mergeCell ref="AG95:AM95"/>
    <mergeCell ref="AN95:AP95"/>
    <mergeCell ref="AM87:AN87"/>
    <mergeCell ref="AM89:AP89"/>
    <mergeCell ref="AM90:AP90"/>
    <mergeCell ref="E101:I101"/>
    <mergeCell ref="K101:AF101"/>
    <mergeCell ref="AG101:AM101"/>
    <mergeCell ref="AN101:AP101"/>
    <mergeCell ref="E98:I98"/>
    <mergeCell ref="K98:AF98"/>
    <mergeCell ref="AG98:AM98"/>
    <mergeCell ref="AN98:AP98"/>
    <mergeCell ref="D99:H99"/>
    <mergeCell ref="J99:AF99"/>
    <mergeCell ref="AG99:AM99"/>
    <mergeCell ref="AN99:AP99"/>
    <mergeCell ref="AS89:AT91"/>
    <mergeCell ref="E100:I100"/>
    <mergeCell ref="K100:AF100"/>
    <mergeCell ref="AG100:AM100"/>
    <mergeCell ref="AN100:AP100"/>
    <mergeCell ref="E96:I96"/>
    <mergeCell ref="K96:AF96"/>
    <mergeCell ref="AG96:AM96"/>
    <mergeCell ref="AN96:AP96"/>
    <mergeCell ref="E97:I97"/>
    <mergeCell ref="K97:AF97"/>
    <mergeCell ref="AG97:AM97"/>
    <mergeCell ref="AN97:AP97"/>
    <mergeCell ref="AG94:AM94"/>
    <mergeCell ref="AN94:AP94"/>
    <mergeCell ref="D95:H95"/>
  </mergeCells>
  <hyperlinks>
    <hyperlink ref="A96" location="'01 - SO01 Relaxačný bazén...'!A1" display="/" xr:uid="{05B6B74D-C4E8-42EA-95E8-5F6AE68105F4}"/>
    <hyperlink ref="A97" location="'RS_BAR - Rozvádzač RS_BAR'!C2" display="/" xr:uid="{3DD1029D-5602-44A1-8650-59B1B1878C71}"/>
    <hyperlink ref="A98" location="'RMS1 - Rozvádzač RMS1'!C2" display="/" xr:uid="{F78E7E31-3995-40C3-A587-7F8E59734C11}"/>
    <hyperlink ref="A100" location="'02 - SO02 Detský bazén- E...'!C2" display="/" xr:uid="{36E0AD98-9BB5-4D4E-9DF5-AC1DC64DB856}"/>
    <hyperlink ref="A101" location="'RMS2 - Rozvádzač RMS2'!C2" display="/" xr:uid="{13D128C3-18BE-477C-A176-95D625DDE37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FD30A-C675-4B3D-A335-CAE778011CF7}">
  <dimension ref="A2:AI226"/>
  <sheetViews>
    <sheetView showGridLines="0" workbookViewId="0">
      <selection activeCell="I33" sqref="I3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/>
    <col min="13" max="13" width="10.83203125" style="1" hidden="1" customWidth="1"/>
    <col min="14" max="16384" width="9.33203125" style="1"/>
  </cols>
  <sheetData>
    <row r="2" spans="1:35" ht="36.950000000000003" customHeight="1" x14ac:dyDescent="0.2">
      <c r="L2" s="236"/>
      <c r="M2" s="236"/>
    </row>
    <row r="3" spans="1:35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</row>
    <row r="4" spans="1:35" ht="24.95" customHeight="1" x14ac:dyDescent="0.2">
      <c r="B4" s="17"/>
      <c r="D4" s="103" t="s">
        <v>83</v>
      </c>
      <c r="L4" s="17"/>
      <c r="M4" s="104" t="s">
        <v>6</v>
      </c>
    </row>
    <row r="5" spans="1:35" ht="6.95" customHeight="1" x14ac:dyDescent="0.2">
      <c r="B5" s="17"/>
      <c r="L5" s="17"/>
    </row>
    <row r="6" spans="1:35" ht="12" customHeight="1" x14ac:dyDescent="0.2">
      <c r="B6" s="17"/>
      <c r="D6" s="105" t="s">
        <v>9</v>
      </c>
      <c r="L6" s="17"/>
    </row>
    <row r="7" spans="1:35" ht="23.25" customHeight="1" x14ac:dyDescent="0.2">
      <c r="B7" s="17"/>
      <c r="E7" s="249" t="s">
        <v>10</v>
      </c>
      <c r="F7" s="249"/>
      <c r="G7" s="249"/>
      <c r="H7" s="249"/>
      <c r="I7" s="249"/>
      <c r="J7" s="250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</row>
    <row r="8" spans="1:35" s="2" customFormat="1" ht="12" customHeight="1" x14ac:dyDescent="0.2">
      <c r="A8" s="28"/>
      <c r="B8" s="33"/>
      <c r="C8" s="28"/>
      <c r="D8" s="105" t="s">
        <v>84</v>
      </c>
      <c r="E8" s="28"/>
      <c r="F8" s="28"/>
      <c r="G8" s="28"/>
      <c r="H8" s="28"/>
      <c r="I8" s="28"/>
      <c r="J8" s="28"/>
      <c r="K8" s="28"/>
      <c r="L8" s="45"/>
    </row>
    <row r="9" spans="1:35" s="2" customFormat="1" ht="16.5" customHeight="1" x14ac:dyDescent="0.2">
      <c r="A9" s="28"/>
      <c r="B9" s="33"/>
      <c r="C9" s="28"/>
      <c r="D9" s="28"/>
      <c r="E9" s="251" t="s">
        <v>85</v>
      </c>
      <c r="F9" s="252"/>
      <c r="G9" s="252"/>
      <c r="H9" s="252"/>
      <c r="I9" s="28"/>
      <c r="J9" s="28"/>
      <c r="K9" s="28"/>
      <c r="L9" s="45"/>
    </row>
    <row r="10" spans="1:35" s="2" customFormat="1" x14ac:dyDescent="0.2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</row>
    <row r="11" spans="1:35" s="2" customFormat="1" ht="12" customHeight="1" x14ac:dyDescent="0.2">
      <c r="A11" s="28"/>
      <c r="B11" s="33"/>
      <c r="C11" s="28"/>
      <c r="D11" s="105" t="s">
        <v>11</v>
      </c>
      <c r="E11" s="28"/>
      <c r="F11" s="100" t="s">
        <v>1</v>
      </c>
      <c r="G11" s="28"/>
      <c r="H11" s="28"/>
      <c r="I11" s="105" t="s">
        <v>12</v>
      </c>
      <c r="J11" s="100" t="s">
        <v>1</v>
      </c>
      <c r="K11" s="28"/>
      <c r="L11" s="45"/>
    </row>
    <row r="12" spans="1:35" s="2" customFormat="1" ht="12" customHeight="1" x14ac:dyDescent="0.2">
      <c r="A12" s="28"/>
      <c r="B12" s="33"/>
      <c r="C12" s="28"/>
      <c r="D12" s="105" t="s">
        <v>13</v>
      </c>
      <c r="E12" s="28"/>
      <c r="F12" s="100" t="s">
        <v>14</v>
      </c>
      <c r="G12" s="28"/>
      <c r="H12" s="28"/>
      <c r="I12" s="105" t="s">
        <v>15</v>
      </c>
      <c r="J12" s="194" t="s">
        <v>16</v>
      </c>
      <c r="K12" s="28"/>
      <c r="L12" s="45"/>
    </row>
    <row r="13" spans="1:35" s="2" customFormat="1" ht="10.9" customHeight="1" x14ac:dyDescent="0.2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</row>
    <row r="14" spans="1:35" s="2" customFormat="1" ht="12" customHeight="1" x14ac:dyDescent="0.2">
      <c r="A14" s="28"/>
      <c r="B14" s="33"/>
      <c r="C14" s="28"/>
      <c r="D14" s="105" t="s">
        <v>17</v>
      </c>
      <c r="E14" s="28"/>
      <c r="F14" s="28"/>
      <c r="G14" s="28"/>
      <c r="H14" s="28"/>
      <c r="I14" s="105" t="s">
        <v>18</v>
      </c>
      <c r="J14" s="100" t="s">
        <v>1</v>
      </c>
      <c r="K14" s="28"/>
      <c r="L14" s="45"/>
    </row>
    <row r="15" spans="1:35" s="2" customFormat="1" ht="18" customHeight="1" x14ac:dyDescent="0.2">
      <c r="A15" s="28"/>
      <c r="B15" s="33"/>
      <c r="C15" s="28"/>
      <c r="D15" s="28"/>
      <c r="E15" s="100" t="s">
        <v>19</v>
      </c>
      <c r="F15" s="28"/>
      <c r="G15" s="28"/>
      <c r="H15" s="28"/>
      <c r="I15" s="105" t="s">
        <v>20</v>
      </c>
      <c r="J15" s="100" t="s">
        <v>1</v>
      </c>
      <c r="K15" s="28"/>
      <c r="L15" s="45"/>
    </row>
    <row r="16" spans="1:35" s="2" customFormat="1" ht="6.95" customHeight="1" x14ac:dyDescent="0.2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</row>
    <row r="17" spans="1:12" s="2" customFormat="1" ht="12" customHeight="1" x14ac:dyDescent="0.2">
      <c r="A17" s="28"/>
      <c r="B17" s="33"/>
      <c r="C17" s="28"/>
      <c r="D17" s="105" t="s">
        <v>21</v>
      </c>
      <c r="E17" s="28"/>
      <c r="F17" s="28"/>
      <c r="G17" s="28"/>
      <c r="H17" s="28"/>
      <c r="I17" s="105" t="s">
        <v>18</v>
      </c>
      <c r="J17" s="194"/>
      <c r="K17" s="28"/>
      <c r="L17" s="45"/>
    </row>
    <row r="18" spans="1:12" s="2" customFormat="1" ht="18" customHeight="1" x14ac:dyDescent="0.2">
      <c r="A18" s="28"/>
      <c r="B18" s="33"/>
      <c r="C18" s="28"/>
      <c r="D18" s="28"/>
      <c r="E18" s="253"/>
      <c r="F18" s="254"/>
      <c r="G18" s="254"/>
      <c r="H18" s="254"/>
      <c r="I18" s="105" t="s">
        <v>20</v>
      </c>
      <c r="J18" s="194"/>
      <c r="K18" s="28"/>
      <c r="L18" s="45"/>
    </row>
    <row r="19" spans="1:12" s="2" customFormat="1" ht="6.95" customHeight="1" x14ac:dyDescent="0.2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</row>
    <row r="20" spans="1:12" s="2" customFormat="1" ht="12" customHeight="1" x14ac:dyDescent="0.2">
      <c r="A20" s="28"/>
      <c r="B20" s="33"/>
      <c r="C20" s="28"/>
      <c r="D20" s="105" t="s">
        <v>22</v>
      </c>
      <c r="E20" s="28"/>
      <c r="F20" s="28"/>
      <c r="G20" s="28"/>
      <c r="H20" s="28"/>
      <c r="I20" s="105" t="s">
        <v>18</v>
      </c>
      <c r="J20" s="100" t="s">
        <v>1</v>
      </c>
      <c r="K20" s="28"/>
      <c r="L20" s="45"/>
    </row>
    <row r="21" spans="1:12" s="2" customFormat="1" ht="18" customHeight="1" x14ac:dyDescent="0.2">
      <c r="A21" s="28"/>
      <c r="B21" s="33"/>
      <c r="C21" s="28"/>
      <c r="D21" s="28"/>
      <c r="E21" s="100" t="s">
        <v>23</v>
      </c>
      <c r="F21" s="28"/>
      <c r="G21" s="28"/>
      <c r="H21" s="28"/>
      <c r="I21" s="105" t="s">
        <v>20</v>
      </c>
      <c r="J21" s="100" t="s">
        <v>1</v>
      </c>
      <c r="K21" s="28"/>
      <c r="L21" s="45"/>
    </row>
    <row r="22" spans="1:12" s="2" customFormat="1" ht="6.95" customHeight="1" x14ac:dyDescent="0.2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</row>
    <row r="23" spans="1:12" s="2" customFormat="1" ht="12" customHeight="1" x14ac:dyDescent="0.2">
      <c r="A23" s="28"/>
      <c r="B23" s="33"/>
      <c r="C23" s="28"/>
      <c r="D23" s="105" t="s">
        <v>24</v>
      </c>
      <c r="E23" s="28"/>
      <c r="F23" s="28"/>
      <c r="G23" s="28"/>
      <c r="H23" s="28"/>
      <c r="I23" s="105" t="s">
        <v>18</v>
      </c>
      <c r="J23" s="100" t="s">
        <v>1</v>
      </c>
      <c r="K23" s="28"/>
      <c r="L23" s="45"/>
    </row>
    <row r="24" spans="1:12" s="2" customFormat="1" ht="18" customHeight="1" x14ac:dyDescent="0.2">
      <c r="A24" s="28"/>
      <c r="B24" s="33"/>
      <c r="C24" s="28"/>
      <c r="D24" s="28"/>
      <c r="E24" s="100" t="s">
        <v>23</v>
      </c>
      <c r="F24" s="28"/>
      <c r="G24" s="28"/>
      <c r="H24" s="28"/>
      <c r="I24" s="105" t="s">
        <v>20</v>
      </c>
      <c r="J24" s="100" t="s">
        <v>1</v>
      </c>
      <c r="K24" s="28"/>
      <c r="L24" s="45"/>
    </row>
    <row r="25" spans="1:12" s="2" customFormat="1" ht="6.95" customHeight="1" x14ac:dyDescent="0.2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</row>
    <row r="26" spans="1:12" s="2" customFormat="1" ht="12" customHeight="1" x14ac:dyDescent="0.2">
      <c r="A26" s="28"/>
      <c r="B26" s="33"/>
      <c r="C26" s="28"/>
      <c r="D26" s="105" t="s">
        <v>25</v>
      </c>
      <c r="E26" s="28"/>
      <c r="F26" s="28"/>
      <c r="G26" s="28"/>
      <c r="H26" s="28"/>
      <c r="I26" s="28"/>
      <c r="J26" s="28"/>
      <c r="K26" s="28"/>
      <c r="L26" s="45"/>
    </row>
    <row r="27" spans="1:12" s="8" customFormat="1" ht="16.5" customHeight="1" x14ac:dyDescent="0.2">
      <c r="A27" s="106"/>
      <c r="B27" s="107"/>
      <c r="C27" s="106"/>
      <c r="D27" s="106"/>
      <c r="E27" s="255" t="s">
        <v>1</v>
      </c>
      <c r="F27" s="255"/>
      <c r="G27" s="255"/>
      <c r="H27" s="255"/>
      <c r="I27" s="106"/>
      <c r="J27" s="106"/>
      <c r="K27" s="106"/>
      <c r="L27" s="108"/>
    </row>
    <row r="28" spans="1:12" s="2" customFormat="1" ht="6.95" customHeight="1" x14ac:dyDescent="0.2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</row>
    <row r="29" spans="1:12" s="2" customFormat="1" ht="6.95" customHeight="1" x14ac:dyDescent="0.2">
      <c r="A29" s="28"/>
      <c r="B29" s="33"/>
      <c r="C29" s="28"/>
      <c r="D29" s="109"/>
      <c r="E29" s="109"/>
      <c r="F29" s="109"/>
      <c r="G29" s="109"/>
      <c r="H29" s="109"/>
      <c r="I29" s="109"/>
      <c r="J29" s="109"/>
      <c r="K29" s="109"/>
      <c r="L29" s="45"/>
    </row>
    <row r="30" spans="1:12" s="2" customFormat="1" ht="25.35" customHeight="1" x14ac:dyDescent="0.2">
      <c r="A30" s="28"/>
      <c r="B30" s="33"/>
      <c r="C30" s="28"/>
      <c r="D30" s="110" t="s">
        <v>26</v>
      </c>
      <c r="E30" s="28"/>
      <c r="F30" s="28"/>
      <c r="G30" s="28"/>
      <c r="H30" s="28"/>
      <c r="I30" s="28"/>
      <c r="J30" s="111"/>
      <c r="K30" s="28"/>
      <c r="L30" s="45"/>
    </row>
    <row r="31" spans="1:12" s="2" customFormat="1" ht="6.95" customHeight="1" x14ac:dyDescent="0.2">
      <c r="A31" s="28"/>
      <c r="B31" s="33"/>
      <c r="C31" s="28"/>
      <c r="D31" s="109"/>
      <c r="E31" s="109"/>
      <c r="F31" s="109"/>
      <c r="G31" s="109"/>
      <c r="H31" s="109"/>
      <c r="I31" s="109"/>
      <c r="J31" s="109"/>
      <c r="K31" s="109"/>
      <c r="L31" s="45"/>
    </row>
    <row r="32" spans="1:12" s="2" customFormat="1" ht="14.45" customHeight="1" x14ac:dyDescent="0.2">
      <c r="A32" s="28"/>
      <c r="B32" s="33"/>
      <c r="C32" s="28"/>
      <c r="D32" s="28"/>
      <c r="E32" s="28"/>
      <c r="F32" s="112" t="s">
        <v>28</v>
      </c>
      <c r="G32" s="28"/>
      <c r="H32" s="28"/>
      <c r="I32" s="112" t="s">
        <v>27</v>
      </c>
      <c r="J32" s="112" t="s">
        <v>29</v>
      </c>
      <c r="K32" s="28"/>
      <c r="L32" s="45"/>
    </row>
    <row r="33" spans="1:12" s="2" customFormat="1" ht="14.45" customHeight="1" x14ac:dyDescent="0.2">
      <c r="A33" s="28"/>
      <c r="B33" s="33"/>
      <c r="C33" s="28"/>
      <c r="D33" s="113" t="s">
        <v>30</v>
      </c>
      <c r="E33" s="105" t="s">
        <v>31</v>
      </c>
      <c r="F33" s="114"/>
      <c r="G33" s="28"/>
      <c r="H33" s="28"/>
      <c r="I33" s="115"/>
      <c r="J33" s="114"/>
      <c r="K33" s="28"/>
      <c r="L33" s="45"/>
    </row>
    <row r="34" spans="1:12" s="2" customFormat="1" ht="14.45" customHeight="1" x14ac:dyDescent="0.2">
      <c r="A34" s="28"/>
      <c r="B34" s="33"/>
      <c r="C34" s="28"/>
      <c r="D34" s="28"/>
      <c r="E34" s="105" t="s">
        <v>32</v>
      </c>
      <c r="F34" s="114"/>
      <c r="G34" s="28"/>
      <c r="H34" s="28"/>
      <c r="I34" s="115">
        <v>0.2</v>
      </c>
      <c r="J34" s="114"/>
      <c r="K34" s="28"/>
      <c r="L34" s="45"/>
    </row>
    <row r="35" spans="1:12" s="2" customFormat="1" ht="14.45" hidden="1" customHeight="1" x14ac:dyDescent="0.2">
      <c r="A35" s="28"/>
      <c r="B35" s="33"/>
      <c r="C35" s="28"/>
      <c r="D35" s="28"/>
      <c r="E35" s="105" t="s">
        <v>33</v>
      </c>
      <c r="F35" s="114" t="e">
        <f>ROUND((SUM(#REF!)),  2)</f>
        <v>#REF!</v>
      </c>
      <c r="G35" s="28"/>
      <c r="H35" s="28"/>
      <c r="I35" s="115">
        <v>0.2</v>
      </c>
      <c r="J35" s="114">
        <f>0</f>
        <v>0</v>
      </c>
      <c r="K35" s="28"/>
      <c r="L35" s="45"/>
    </row>
    <row r="36" spans="1:12" s="2" customFormat="1" ht="14.45" hidden="1" customHeight="1" x14ac:dyDescent="0.2">
      <c r="A36" s="28"/>
      <c r="B36" s="33"/>
      <c r="C36" s="28"/>
      <c r="D36" s="28"/>
      <c r="E36" s="105" t="s">
        <v>34</v>
      </c>
      <c r="F36" s="114" t="e">
        <f>ROUND((SUM(#REF!)),  2)</f>
        <v>#REF!</v>
      </c>
      <c r="G36" s="28"/>
      <c r="H36" s="28"/>
      <c r="I36" s="115">
        <v>0.2</v>
      </c>
      <c r="J36" s="114">
        <f>0</f>
        <v>0</v>
      </c>
      <c r="K36" s="28"/>
      <c r="L36" s="45"/>
    </row>
    <row r="37" spans="1:12" s="2" customFormat="1" ht="14.45" hidden="1" customHeight="1" x14ac:dyDescent="0.2">
      <c r="A37" s="28"/>
      <c r="B37" s="33"/>
      <c r="C37" s="28"/>
      <c r="D37" s="28"/>
      <c r="E37" s="105" t="s">
        <v>35</v>
      </c>
      <c r="F37" s="114" t="e">
        <f>ROUND((SUM(#REF!)),  2)</f>
        <v>#REF!</v>
      </c>
      <c r="G37" s="28"/>
      <c r="H37" s="28"/>
      <c r="I37" s="115">
        <v>0</v>
      </c>
      <c r="J37" s="114">
        <f>0</f>
        <v>0</v>
      </c>
      <c r="K37" s="28"/>
      <c r="L37" s="45"/>
    </row>
    <row r="38" spans="1:12" s="2" customFormat="1" ht="6.95" customHeight="1" x14ac:dyDescent="0.2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</row>
    <row r="39" spans="1:12" s="2" customFormat="1" ht="25.35" customHeight="1" x14ac:dyDescent="0.2">
      <c r="A39" s="28"/>
      <c r="B39" s="33"/>
      <c r="C39" s="116"/>
      <c r="D39" s="117" t="s">
        <v>36</v>
      </c>
      <c r="E39" s="118"/>
      <c r="F39" s="118"/>
      <c r="G39" s="119" t="s">
        <v>37</v>
      </c>
      <c r="H39" s="120" t="s">
        <v>38</v>
      </c>
      <c r="I39" s="118"/>
      <c r="J39" s="121"/>
      <c r="K39" s="122"/>
      <c r="L39" s="45"/>
    </row>
    <row r="40" spans="1:12" s="2" customFormat="1" ht="14.45" customHeight="1" x14ac:dyDescent="0.2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</row>
    <row r="41" spans="1:12" ht="14.45" customHeight="1" x14ac:dyDescent="0.2">
      <c r="B41" s="17"/>
      <c r="L41" s="17"/>
    </row>
    <row r="42" spans="1:12" ht="14.45" customHeight="1" x14ac:dyDescent="0.2">
      <c r="B42" s="17"/>
      <c r="L42" s="17"/>
    </row>
    <row r="43" spans="1:12" ht="14.45" customHeight="1" x14ac:dyDescent="0.2">
      <c r="B43" s="17"/>
      <c r="L43" s="17"/>
    </row>
    <row r="44" spans="1:12" ht="14.45" customHeight="1" x14ac:dyDescent="0.2">
      <c r="B44" s="17"/>
      <c r="L44" s="17"/>
    </row>
    <row r="45" spans="1:12" ht="14.45" customHeight="1" x14ac:dyDescent="0.2">
      <c r="B45" s="17"/>
      <c r="L45" s="17"/>
    </row>
    <row r="46" spans="1:12" ht="14.45" customHeight="1" x14ac:dyDescent="0.2">
      <c r="B46" s="17"/>
      <c r="L46" s="17"/>
    </row>
    <row r="47" spans="1:12" ht="14.45" customHeight="1" x14ac:dyDescent="0.2">
      <c r="B47" s="17"/>
      <c r="L47" s="17"/>
    </row>
    <row r="48" spans="1:12" ht="14.45" customHeight="1" x14ac:dyDescent="0.2">
      <c r="B48" s="17"/>
      <c r="L48" s="17"/>
    </row>
    <row r="49" spans="1:12" ht="14.45" customHeight="1" x14ac:dyDescent="0.2">
      <c r="B49" s="17"/>
      <c r="L49" s="17"/>
    </row>
    <row r="50" spans="1:12" s="2" customFormat="1" ht="14.45" customHeight="1" x14ac:dyDescent="0.2">
      <c r="B50" s="45"/>
      <c r="D50" s="123" t="s">
        <v>39</v>
      </c>
      <c r="E50" s="124"/>
      <c r="F50" s="124"/>
      <c r="G50" s="123" t="s">
        <v>40</v>
      </c>
      <c r="H50" s="124"/>
      <c r="I50" s="124"/>
      <c r="J50" s="124"/>
      <c r="K50" s="124"/>
      <c r="L50" s="45"/>
    </row>
    <row r="51" spans="1:12" x14ac:dyDescent="0.2">
      <c r="B51" s="17"/>
      <c r="L51" s="17"/>
    </row>
    <row r="52" spans="1:12" x14ac:dyDescent="0.2">
      <c r="B52" s="17"/>
      <c r="L52" s="17"/>
    </row>
    <row r="53" spans="1:12" x14ac:dyDescent="0.2">
      <c r="B53" s="17"/>
      <c r="L53" s="17"/>
    </row>
    <row r="54" spans="1:12" x14ac:dyDescent="0.2">
      <c r="B54" s="17"/>
      <c r="L54" s="17"/>
    </row>
    <row r="55" spans="1:12" x14ac:dyDescent="0.2">
      <c r="B55" s="17"/>
      <c r="L55" s="17"/>
    </row>
    <row r="56" spans="1:12" x14ac:dyDescent="0.2">
      <c r="B56" s="17"/>
      <c r="L56" s="17"/>
    </row>
    <row r="57" spans="1:12" x14ac:dyDescent="0.2">
      <c r="B57" s="17"/>
      <c r="L57" s="17"/>
    </row>
    <row r="58" spans="1:12" x14ac:dyDescent="0.2">
      <c r="B58" s="17"/>
      <c r="L58" s="17"/>
    </row>
    <row r="59" spans="1:12" x14ac:dyDescent="0.2">
      <c r="B59" s="17"/>
      <c r="L59" s="17"/>
    </row>
    <row r="60" spans="1:12" x14ac:dyDescent="0.2">
      <c r="B60" s="17"/>
      <c r="L60" s="17"/>
    </row>
    <row r="61" spans="1:12" s="2" customFormat="1" ht="12.75" x14ac:dyDescent="0.2">
      <c r="A61" s="28"/>
      <c r="B61" s="33"/>
      <c r="C61" s="28"/>
      <c r="D61" s="125" t="s">
        <v>41</v>
      </c>
      <c r="E61" s="126"/>
      <c r="F61" s="127" t="s">
        <v>42</v>
      </c>
      <c r="G61" s="125" t="s">
        <v>41</v>
      </c>
      <c r="H61" s="126"/>
      <c r="I61" s="126"/>
      <c r="J61" s="128" t="s">
        <v>42</v>
      </c>
      <c r="K61" s="126"/>
      <c r="L61" s="45"/>
    </row>
    <row r="62" spans="1:12" x14ac:dyDescent="0.2">
      <c r="B62" s="17"/>
      <c r="L62" s="17"/>
    </row>
    <row r="63" spans="1:12" x14ac:dyDescent="0.2">
      <c r="B63" s="17"/>
      <c r="L63" s="17"/>
    </row>
    <row r="64" spans="1:12" x14ac:dyDescent="0.2">
      <c r="B64" s="17"/>
      <c r="L64" s="17"/>
    </row>
    <row r="65" spans="1:12" s="2" customFormat="1" ht="12.75" x14ac:dyDescent="0.2">
      <c r="A65" s="28"/>
      <c r="B65" s="33"/>
      <c r="C65" s="28"/>
      <c r="D65" s="123" t="s">
        <v>43</v>
      </c>
      <c r="E65" s="129"/>
      <c r="F65" s="129"/>
      <c r="G65" s="123" t="s">
        <v>44</v>
      </c>
      <c r="H65" s="129"/>
      <c r="I65" s="129"/>
      <c r="J65" s="129"/>
      <c r="K65" s="129"/>
      <c r="L65" s="45"/>
    </row>
    <row r="66" spans="1:12" x14ac:dyDescent="0.2">
      <c r="B66" s="17"/>
      <c r="L66" s="17"/>
    </row>
    <row r="67" spans="1:12" x14ac:dyDescent="0.2">
      <c r="B67" s="17"/>
      <c r="L67" s="17"/>
    </row>
    <row r="68" spans="1:12" x14ac:dyDescent="0.2">
      <c r="B68" s="17"/>
      <c r="L68" s="17"/>
    </row>
    <row r="69" spans="1:12" x14ac:dyDescent="0.2">
      <c r="B69" s="17"/>
      <c r="L69" s="17"/>
    </row>
    <row r="70" spans="1:12" x14ac:dyDescent="0.2">
      <c r="B70" s="17"/>
      <c r="L70" s="17"/>
    </row>
    <row r="71" spans="1:12" x14ac:dyDescent="0.2">
      <c r="B71" s="17"/>
      <c r="L71" s="17"/>
    </row>
    <row r="72" spans="1:12" x14ac:dyDescent="0.2">
      <c r="B72" s="17"/>
      <c r="L72" s="17"/>
    </row>
    <row r="73" spans="1:12" x14ac:dyDescent="0.2">
      <c r="B73" s="17"/>
      <c r="L73" s="17"/>
    </row>
    <row r="74" spans="1:12" x14ac:dyDescent="0.2">
      <c r="B74" s="17"/>
      <c r="L74" s="17"/>
    </row>
    <row r="75" spans="1:12" x14ac:dyDescent="0.2">
      <c r="B75" s="17"/>
      <c r="L75" s="17"/>
    </row>
    <row r="76" spans="1:12" s="2" customFormat="1" ht="12.75" x14ac:dyDescent="0.2">
      <c r="A76" s="28"/>
      <c r="B76" s="33"/>
      <c r="C76" s="28"/>
      <c r="D76" s="125" t="s">
        <v>41</v>
      </c>
      <c r="E76" s="126"/>
      <c r="F76" s="127" t="s">
        <v>42</v>
      </c>
      <c r="G76" s="125" t="s">
        <v>41</v>
      </c>
      <c r="H76" s="126"/>
      <c r="I76" s="126"/>
      <c r="J76" s="128" t="s">
        <v>42</v>
      </c>
      <c r="K76" s="126"/>
      <c r="L76" s="45"/>
    </row>
    <row r="77" spans="1:12" s="2" customFormat="1" ht="14.45" customHeight="1" x14ac:dyDescent="0.2">
      <c r="A77" s="2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5"/>
    </row>
    <row r="81" spans="1:12" s="2" customFormat="1" ht="6.95" customHeight="1" x14ac:dyDescent="0.2">
      <c r="A81" s="28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5"/>
    </row>
    <row r="82" spans="1:12" s="2" customFormat="1" ht="24.95" customHeight="1" x14ac:dyDescent="0.2">
      <c r="A82" s="28"/>
      <c r="B82" s="29"/>
      <c r="C82" s="20" t="s">
        <v>86</v>
      </c>
      <c r="D82" s="30"/>
      <c r="E82" s="30"/>
      <c r="F82" s="30"/>
      <c r="G82" s="30"/>
      <c r="H82" s="30"/>
      <c r="I82" s="30"/>
      <c r="J82" s="30"/>
      <c r="K82" s="30"/>
      <c r="L82" s="45"/>
    </row>
    <row r="83" spans="1:12" s="2" customFormat="1" ht="6.95" customHeight="1" x14ac:dyDescent="0.2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</row>
    <row r="84" spans="1:12" s="2" customFormat="1" ht="12" customHeight="1" x14ac:dyDescent="0.2">
      <c r="A84" s="28"/>
      <c r="B84" s="29"/>
      <c r="C84" s="25" t="s">
        <v>9</v>
      </c>
      <c r="D84" s="30"/>
      <c r="E84" s="30"/>
      <c r="F84" s="30"/>
      <c r="G84" s="30"/>
      <c r="H84" s="30"/>
      <c r="I84" s="30"/>
      <c r="J84" s="30"/>
      <c r="K84" s="30"/>
      <c r="L84" s="45"/>
    </row>
    <row r="85" spans="1:12" s="2" customFormat="1" ht="23.25" customHeight="1" x14ac:dyDescent="0.2">
      <c r="A85" s="28"/>
      <c r="B85" s="29"/>
      <c r="C85" s="30"/>
      <c r="D85" s="30"/>
      <c r="E85" s="247" t="str">
        <f>E7</f>
        <v>Rekonštrukcia plážového kúpaliska Morské oko v Tornali - 1.etapa - ELEKTROINŠTALÁCIA - Projekt pre stavené povolenie</v>
      </c>
      <c r="F85" s="248"/>
      <c r="G85" s="248"/>
      <c r="H85" s="248"/>
      <c r="I85" s="30"/>
      <c r="J85" s="30"/>
      <c r="K85" s="30"/>
      <c r="L85" s="45"/>
    </row>
    <row r="86" spans="1:12" s="2" customFormat="1" ht="12" customHeight="1" x14ac:dyDescent="0.2">
      <c r="A86" s="28"/>
      <c r="B86" s="29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45"/>
    </row>
    <row r="87" spans="1:12" s="2" customFormat="1" ht="16.5" customHeight="1" x14ac:dyDescent="0.2">
      <c r="A87" s="28"/>
      <c r="B87" s="29"/>
      <c r="C87" s="30"/>
      <c r="D87" s="30"/>
      <c r="E87" s="234" t="str">
        <f>E9</f>
        <v>01 - SO01 Relaxačný bazén - Elektroinštalácia</v>
      </c>
      <c r="F87" s="246"/>
      <c r="G87" s="246"/>
      <c r="H87" s="246"/>
      <c r="I87" s="30"/>
      <c r="J87" s="30"/>
      <c r="K87" s="30"/>
      <c r="L87" s="45"/>
    </row>
    <row r="88" spans="1:12" s="2" customFormat="1" ht="6.95" customHeight="1" x14ac:dyDescent="0.2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</row>
    <row r="89" spans="1:12" s="2" customFormat="1" ht="12" customHeight="1" x14ac:dyDescent="0.2">
      <c r="A89" s="28"/>
      <c r="B89" s="29"/>
      <c r="C89" s="25" t="s">
        <v>13</v>
      </c>
      <c r="D89" s="30"/>
      <c r="E89" s="30"/>
      <c r="F89" s="23" t="str">
        <f>F12</f>
        <v>Tornaľa</v>
      </c>
      <c r="G89" s="30"/>
      <c r="H89" s="30"/>
      <c r="I89" s="25" t="s">
        <v>15</v>
      </c>
      <c r="J89" s="60" t="str">
        <f>IF(J12="","",J12)</f>
        <v>29.5.2020</v>
      </c>
      <c r="K89" s="30"/>
      <c r="L89" s="45"/>
    </row>
    <row r="90" spans="1:12" s="2" customFormat="1" ht="6.95" customHeight="1" x14ac:dyDescent="0.2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</row>
    <row r="91" spans="1:12" s="2" customFormat="1" ht="15.2" customHeight="1" x14ac:dyDescent="0.2">
      <c r="A91" s="28"/>
      <c r="B91" s="29"/>
      <c r="C91" s="25" t="s">
        <v>17</v>
      </c>
      <c r="D91" s="30"/>
      <c r="E91" s="30"/>
      <c r="F91" s="23" t="str">
        <f>E15</f>
        <v>Mesto Tornaľa, Mierová č. 14, Tornaľa, PSČ 982 01</v>
      </c>
      <c r="G91" s="30"/>
      <c r="H91" s="30"/>
      <c r="I91" s="25" t="s">
        <v>22</v>
      </c>
      <c r="J91" s="26" t="str">
        <f>E21</f>
        <v>Ing. Ján Božek</v>
      </c>
      <c r="K91" s="30"/>
      <c r="L91" s="45"/>
    </row>
    <row r="92" spans="1:12" s="2" customFormat="1" ht="15.2" customHeight="1" x14ac:dyDescent="0.2">
      <c r="A92" s="28"/>
      <c r="B92" s="29"/>
      <c r="C92" s="25" t="s">
        <v>21</v>
      </c>
      <c r="D92" s="30"/>
      <c r="E92" s="30"/>
      <c r="F92" s="23" t="str">
        <f>IF(E18="","",E18)</f>
        <v/>
      </c>
      <c r="G92" s="30"/>
      <c r="H92" s="30"/>
      <c r="I92" s="25" t="s">
        <v>24</v>
      </c>
      <c r="J92" s="26" t="str">
        <f>E24</f>
        <v>Ing. Ján Božek</v>
      </c>
      <c r="K92" s="30"/>
      <c r="L92" s="45"/>
    </row>
    <row r="93" spans="1:12" s="2" customFormat="1" ht="10.35" customHeight="1" x14ac:dyDescent="0.2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</row>
    <row r="94" spans="1:12" s="2" customFormat="1" ht="29.25" customHeight="1" x14ac:dyDescent="0.2">
      <c r="A94" s="28"/>
      <c r="B94" s="29"/>
      <c r="C94" s="134" t="s">
        <v>87</v>
      </c>
      <c r="D94" s="135"/>
      <c r="E94" s="135"/>
      <c r="F94" s="135"/>
      <c r="G94" s="135"/>
      <c r="H94" s="135"/>
      <c r="I94" s="135"/>
      <c r="J94" s="136" t="s">
        <v>88</v>
      </c>
      <c r="K94" s="135"/>
      <c r="L94" s="45"/>
    </row>
    <row r="95" spans="1:12" s="2" customFormat="1" ht="10.35" customHeight="1" x14ac:dyDescent="0.2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</row>
    <row r="96" spans="1:12" s="2" customFormat="1" ht="22.9" customHeight="1" x14ac:dyDescent="0.2">
      <c r="A96" s="28"/>
      <c r="B96" s="29"/>
      <c r="C96" s="137" t="s">
        <v>89</v>
      </c>
      <c r="D96" s="30"/>
      <c r="E96" s="30"/>
      <c r="F96" s="30"/>
      <c r="G96" s="30"/>
      <c r="H96" s="30"/>
      <c r="I96" s="30"/>
      <c r="J96" s="78"/>
      <c r="K96" s="30"/>
      <c r="L96" s="45"/>
    </row>
    <row r="97" spans="1:12" s="9" customFormat="1" ht="24.95" customHeight="1" x14ac:dyDescent="0.2">
      <c r="B97" s="138"/>
      <c r="C97" s="139"/>
      <c r="D97" s="140" t="s">
        <v>90</v>
      </c>
      <c r="E97" s="141"/>
      <c r="F97" s="141"/>
      <c r="G97" s="141"/>
      <c r="H97" s="141"/>
      <c r="I97" s="141"/>
      <c r="J97" s="142"/>
      <c r="K97" s="139"/>
      <c r="L97" s="143"/>
    </row>
    <row r="98" spans="1:12" s="10" customFormat="1" ht="19.899999999999999" customHeight="1" x14ac:dyDescent="0.2">
      <c r="B98" s="144"/>
      <c r="C98" s="94"/>
      <c r="D98" s="145" t="s">
        <v>91</v>
      </c>
      <c r="E98" s="146"/>
      <c r="F98" s="146"/>
      <c r="G98" s="146"/>
      <c r="H98" s="146"/>
      <c r="I98" s="146"/>
      <c r="J98" s="147"/>
      <c r="K98" s="94"/>
      <c r="L98" s="148"/>
    </row>
    <row r="99" spans="1:12" s="9" customFormat="1" ht="24.95" customHeight="1" x14ac:dyDescent="0.2">
      <c r="B99" s="138"/>
      <c r="C99" s="139"/>
      <c r="D99" s="140" t="s">
        <v>92</v>
      </c>
      <c r="E99" s="141"/>
      <c r="F99" s="141"/>
      <c r="G99" s="141"/>
      <c r="H99" s="141"/>
      <c r="I99" s="141"/>
      <c r="J99" s="142"/>
      <c r="K99" s="139"/>
      <c r="L99" s="143"/>
    </row>
    <row r="100" spans="1:12" s="10" customFormat="1" ht="19.899999999999999" customHeight="1" x14ac:dyDescent="0.2">
      <c r="B100" s="144"/>
      <c r="C100" s="94"/>
      <c r="D100" s="145" t="s">
        <v>93</v>
      </c>
      <c r="E100" s="146"/>
      <c r="F100" s="146"/>
      <c r="G100" s="146"/>
      <c r="H100" s="146"/>
      <c r="I100" s="146"/>
      <c r="J100" s="147"/>
      <c r="K100" s="94"/>
      <c r="L100" s="148"/>
    </row>
    <row r="101" spans="1:12" s="10" customFormat="1" ht="19.899999999999999" customHeight="1" x14ac:dyDescent="0.2">
      <c r="B101" s="144"/>
      <c r="C101" s="94"/>
      <c r="D101" s="145" t="s">
        <v>94</v>
      </c>
      <c r="E101" s="146"/>
      <c r="F101" s="146"/>
      <c r="G101" s="146"/>
      <c r="H101" s="146"/>
      <c r="I101" s="146"/>
      <c r="J101" s="147"/>
      <c r="K101" s="94"/>
      <c r="L101" s="148"/>
    </row>
    <row r="102" spans="1:12" s="10" customFormat="1" ht="19.899999999999999" customHeight="1" x14ac:dyDescent="0.2">
      <c r="B102" s="144"/>
      <c r="C102" s="94"/>
      <c r="D102" s="145" t="s">
        <v>95</v>
      </c>
      <c r="E102" s="146"/>
      <c r="F102" s="146"/>
      <c r="G102" s="146"/>
      <c r="H102" s="146"/>
      <c r="I102" s="146"/>
      <c r="J102" s="147"/>
      <c r="K102" s="94"/>
      <c r="L102" s="148"/>
    </row>
    <row r="103" spans="1:12" s="2" customFormat="1" ht="21.75" customHeight="1" x14ac:dyDescent="0.2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5"/>
    </row>
    <row r="104" spans="1:12" s="2" customFormat="1" ht="6.95" customHeight="1" x14ac:dyDescent="0.2">
      <c r="A104" s="2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5"/>
    </row>
    <row r="108" spans="1:12" s="2" customFormat="1" ht="6.95" customHeight="1" x14ac:dyDescent="0.2">
      <c r="A108" s="28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5"/>
    </row>
    <row r="109" spans="1:12" s="2" customFormat="1" ht="24.95" customHeight="1" x14ac:dyDescent="0.2">
      <c r="A109" s="28"/>
      <c r="B109" s="29"/>
      <c r="C109" s="20" t="s">
        <v>96</v>
      </c>
      <c r="D109" s="30"/>
      <c r="E109" s="30"/>
      <c r="F109" s="30"/>
      <c r="G109" s="30"/>
      <c r="H109" s="30"/>
      <c r="I109" s="30"/>
      <c r="J109" s="30"/>
      <c r="K109" s="30"/>
      <c r="L109" s="45"/>
    </row>
    <row r="110" spans="1:12" s="2" customFormat="1" ht="6.95" customHeight="1" x14ac:dyDescent="0.2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5"/>
    </row>
    <row r="111" spans="1:12" s="2" customFormat="1" ht="12" customHeight="1" x14ac:dyDescent="0.2">
      <c r="A111" s="28"/>
      <c r="B111" s="29"/>
      <c r="C111" s="25" t="s">
        <v>9</v>
      </c>
      <c r="D111" s="30"/>
      <c r="E111" s="30"/>
      <c r="F111" s="30"/>
      <c r="G111" s="30"/>
      <c r="H111" s="30"/>
      <c r="I111" s="30"/>
      <c r="J111" s="30"/>
      <c r="K111" s="30"/>
      <c r="L111" s="45"/>
    </row>
    <row r="112" spans="1:12" s="2" customFormat="1" ht="23.25" customHeight="1" x14ac:dyDescent="0.2">
      <c r="A112" s="28"/>
      <c r="B112" s="29"/>
      <c r="C112" s="30"/>
      <c r="D112" s="30"/>
      <c r="E112" s="247" t="str">
        <f>E7</f>
        <v>Rekonštrukcia plážového kúpaliska Morské oko v Tornali - 1.etapa - ELEKTROINŠTALÁCIA - Projekt pre stavené povolenie</v>
      </c>
      <c r="F112" s="248"/>
      <c r="G112" s="248"/>
      <c r="H112" s="248"/>
      <c r="I112" s="30"/>
      <c r="J112" s="30"/>
      <c r="K112" s="30"/>
      <c r="L112" s="45"/>
    </row>
    <row r="113" spans="1:13" s="2" customFormat="1" ht="12" customHeight="1" x14ac:dyDescent="0.2">
      <c r="A113" s="28"/>
      <c r="B113" s="29"/>
      <c r="C113" s="25" t="s">
        <v>84</v>
      </c>
      <c r="D113" s="30"/>
      <c r="E113" s="30"/>
      <c r="F113" s="30"/>
      <c r="G113" s="30"/>
      <c r="H113" s="30"/>
      <c r="I113" s="30"/>
      <c r="J113" s="30"/>
      <c r="K113" s="30"/>
      <c r="L113" s="45"/>
    </row>
    <row r="114" spans="1:13" s="2" customFormat="1" ht="16.5" customHeight="1" x14ac:dyDescent="0.2">
      <c r="A114" s="28"/>
      <c r="B114" s="29"/>
      <c r="C114" s="30"/>
      <c r="D114" s="30"/>
      <c r="E114" s="234" t="str">
        <f>E9</f>
        <v>01 - SO01 Relaxačný bazén - Elektroinštalácia</v>
      </c>
      <c r="F114" s="246"/>
      <c r="G114" s="246"/>
      <c r="H114" s="246"/>
      <c r="I114" s="30"/>
      <c r="J114" s="30"/>
      <c r="K114" s="30"/>
      <c r="L114" s="45"/>
    </row>
    <row r="115" spans="1:13" s="2" customFormat="1" ht="6.95" customHeight="1" x14ac:dyDescent="0.2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</row>
    <row r="116" spans="1:13" s="2" customFormat="1" ht="12" customHeight="1" x14ac:dyDescent="0.2">
      <c r="A116" s="28"/>
      <c r="B116" s="29"/>
      <c r="C116" s="25" t="s">
        <v>13</v>
      </c>
      <c r="D116" s="30"/>
      <c r="E116" s="30"/>
      <c r="F116" s="23" t="str">
        <f>F12</f>
        <v>Tornaľa</v>
      </c>
      <c r="G116" s="30"/>
      <c r="H116" s="30"/>
      <c r="I116" s="25" t="s">
        <v>15</v>
      </c>
      <c r="J116" s="60" t="str">
        <f>IF(J12="","",J12)</f>
        <v>29.5.2020</v>
      </c>
      <c r="K116" s="30"/>
      <c r="L116" s="45"/>
    </row>
    <row r="117" spans="1:13" s="2" customFormat="1" ht="6.95" customHeight="1" x14ac:dyDescent="0.2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5"/>
    </row>
    <row r="118" spans="1:13" s="2" customFormat="1" ht="15.2" customHeight="1" x14ac:dyDescent="0.2">
      <c r="A118" s="28"/>
      <c r="B118" s="29"/>
      <c r="C118" s="25" t="s">
        <v>17</v>
      </c>
      <c r="D118" s="30"/>
      <c r="E118" s="30"/>
      <c r="F118" s="23" t="str">
        <f>E15</f>
        <v>Mesto Tornaľa, Mierová č. 14, Tornaľa, PSČ 982 01</v>
      </c>
      <c r="G118" s="30"/>
      <c r="H118" s="30"/>
      <c r="I118" s="25" t="s">
        <v>22</v>
      </c>
      <c r="J118" s="26" t="str">
        <f>E21</f>
        <v>Ing. Ján Božek</v>
      </c>
      <c r="K118" s="30"/>
      <c r="L118" s="45"/>
    </row>
    <row r="119" spans="1:13" s="2" customFormat="1" ht="15.2" customHeight="1" x14ac:dyDescent="0.2">
      <c r="A119" s="28"/>
      <c r="B119" s="29"/>
      <c r="C119" s="25" t="s">
        <v>21</v>
      </c>
      <c r="D119" s="30"/>
      <c r="E119" s="30"/>
      <c r="F119" s="23" t="str">
        <f>IF(E18="","",E18)</f>
        <v/>
      </c>
      <c r="G119" s="30"/>
      <c r="H119" s="30"/>
      <c r="I119" s="25" t="s">
        <v>24</v>
      </c>
      <c r="J119" s="26" t="str">
        <f>E24</f>
        <v>Ing. Ján Božek</v>
      </c>
      <c r="K119" s="30"/>
      <c r="L119" s="45"/>
    </row>
    <row r="120" spans="1:13" s="2" customFormat="1" ht="10.35" customHeight="1" x14ac:dyDescent="0.2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5"/>
    </row>
    <row r="121" spans="1:13" s="11" customFormat="1" ht="29.25" customHeight="1" x14ac:dyDescent="0.2">
      <c r="A121" s="149"/>
      <c r="B121" s="150"/>
      <c r="C121" s="151" t="s">
        <v>97</v>
      </c>
      <c r="D121" s="152" t="s">
        <v>51</v>
      </c>
      <c r="E121" s="152" t="s">
        <v>47</v>
      </c>
      <c r="F121" s="152" t="s">
        <v>48</v>
      </c>
      <c r="G121" s="152" t="s">
        <v>98</v>
      </c>
      <c r="H121" s="152" t="s">
        <v>99</v>
      </c>
      <c r="I121" s="152" t="s">
        <v>100</v>
      </c>
      <c r="J121" s="153" t="s">
        <v>88</v>
      </c>
      <c r="K121" s="154" t="s">
        <v>101</v>
      </c>
      <c r="L121" s="155"/>
      <c r="M121" s="69" t="s">
        <v>1</v>
      </c>
    </row>
    <row r="122" spans="1:13" s="2" customFormat="1" ht="22.9" customHeight="1" x14ac:dyDescent="0.25">
      <c r="A122" s="28"/>
      <c r="B122" s="29"/>
      <c r="C122" s="76" t="s">
        <v>89</v>
      </c>
      <c r="D122" s="30"/>
      <c r="E122" s="30"/>
      <c r="F122" s="30"/>
      <c r="G122" s="30"/>
      <c r="H122" s="30"/>
      <c r="I122" s="30"/>
      <c r="J122" s="156"/>
      <c r="K122" s="30"/>
      <c r="L122" s="33"/>
      <c r="M122" s="72"/>
    </row>
    <row r="123" spans="1:13" s="12" customFormat="1" ht="25.9" customHeight="1" x14ac:dyDescent="0.2">
      <c r="B123" s="157"/>
      <c r="C123" s="158"/>
      <c r="D123" s="159" t="s">
        <v>65</v>
      </c>
      <c r="E123" s="160" t="s">
        <v>102</v>
      </c>
      <c r="F123" s="160" t="s">
        <v>103</v>
      </c>
      <c r="G123" s="158"/>
      <c r="H123" s="158"/>
      <c r="I123" s="161"/>
      <c r="J123" s="162"/>
      <c r="K123" s="158"/>
      <c r="L123" s="163"/>
      <c r="M123" s="164"/>
    </row>
    <row r="124" spans="1:13" s="12" customFormat="1" ht="22.9" customHeight="1" x14ac:dyDescent="0.2">
      <c r="B124" s="157"/>
      <c r="C124" s="158"/>
      <c r="D124" s="159" t="s">
        <v>65</v>
      </c>
      <c r="E124" s="165" t="s">
        <v>104</v>
      </c>
      <c r="F124" s="165" t="s">
        <v>105</v>
      </c>
      <c r="G124" s="158"/>
      <c r="H124" s="158"/>
      <c r="I124" s="161"/>
      <c r="J124" s="166"/>
      <c r="K124" s="158"/>
      <c r="L124" s="163"/>
      <c r="M124" s="164"/>
    </row>
    <row r="125" spans="1:13" s="2" customFormat="1" ht="24.2" customHeight="1" x14ac:dyDescent="0.2">
      <c r="A125" s="28"/>
      <c r="B125" s="29"/>
      <c r="C125" s="167" t="s">
        <v>106</v>
      </c>
      <c r="D125" s="167" t="s">
        <v>107</v>
      </c>
      <c r="E125" s="168" t="s">
        <v>108</v>
      </c>
      <c r="F125" s="169" t="s">
        <v>109</v>
      </c>
      <c r="G125" s="170" t="s">
        <v>110</v>
      </c>
      <c r="H125" s="171">
        <v>60</v>
      </c>
      <c r="I125" s="199"/>
      <c r="J125" s="172"/>
      <c r="K125" s="173"/>
      <c r="L125" s="33"/>
      <c r="M125" s="174" t="s">
        <v>1</v>
      </c>
    </row>
    <row r="126" spans="1:13" s="12" customFormat="1" ht="25.9" customHeight="1" x14ac:dyDescent="0.2">
      <c r="B126" s="157"/>
      <c r="C126" s="158"/>
      <c r="D126" s="159" t="s">
        <v>65</v>
      </c>
      <c r="E126" s="160" t="s">
        <v>112</v>
      </c>
      <c r="F126" s="160" t="s">
        <v>113</v>
      </c>
      <c r="G126" s="158"/>
      <c r="H126" s="158"/>
      <c r="I126" s="200"/>
      <c r="J126" s="162"/>
      <c r="K126" s="158"/>
      <c r="L126" s="163"/>
      <c r="M126" s="164"/>
    </row>
    <row r="127" spans="1:13" s="12" customFormat="1" ht="22.9" customHeight="1" x14ac:dyDescent="0.2">
      <c r="B127" s="157"/>
      <c r="C127" s="158"/>
      <c r="D127" s="159" t="s">
        <v>65</v>
      </c>
      <c r="E127" s="165" t="s">
        <v>115</v>
      </c>
      <c r="F127" s="165" t="s">
        <v>116</v>
      </c>
      <c r="G127" s="158"/>
      <c r="H127" s="158"/>
      <c r="I127" s="200"/>
      <c r="J127" s="166"/>
      <c r="K127" s="158"/>
      <c r="L127" s="163"/>
      <c r="M127" s="164"/>
    </row>
    <row r="128" spans="1:13" s="2" customFormat="1" ht="24.2" customHeight="1" x14ac:dyDescent="0.2">
      <c r="A128" s="28"/>
      <c r="B128" s="29"/>
      <c r="C128" s="167" t="s">
        <v>117</v>
      </c>
      <c r="D128" s="167" t="s">
        <v>107</v>
      </c>
      <c r="E128" s="168" t="s">
        <v>118</v>
      </c>
      <c r="F128" s="169" t="s">
        <v>119</v>
      </c>
      <c r="G128" s="170" t="s">
        <v>120</v>
      </c>
      <c r="H128" s="171">
        <v>50</v>
      </c>
      <c r="I128" s="199"/>
      <c r="J128" s="172"/>
      <c r="K128" s="173"/>
      <c r="L128" s="33"/>
      <c r="M128" s="174" t="s">
        <v>1</v>
      </c>
    </row>
    <row r="129" spans="1:13" s="2" customFormat="1" ht="14.45" customHeight="1" x14ac:dyDescent="0.2">
      <c r="A129" s="28"/>
      <c r="B129" s="29"/>
      <c r="C129" s="175" t="s">
        <v>122</v>
      </c>
      <c r="D129" s="175" t="s">
        <v>112</v>
      </c>
      <c r="E129" s="176" t="s">
        <v>123</v>
      </c>
      <c r="F129" s="177" t="s">
        <v>124</v>
      </c>
      <c r="G129" s="178" t="s">
        <v>120</v>
      </c>
      <c r="H129" s="179">
        <v>50</v>
      </c>
      <c r="I129" s="201"/>
      <c r="J129" s="180"/>
      <c r="K129" s="181"/>
      <c r="L129" s="182"/>
      <c r="M129" s="183" t="s">
        <v>1</v>
      </c>
    </row>
    <row r="130" spans="1:13" s="2" customFormat="1" ht="14.45" customHeight="1" x14ac:dyDescent="0.2">
      <c r="A130" s="28"/>
      <c r="B130" s="29"/>
      <c r="C130" s="175" t="s">
        <v>125</v>
      </c>
      <c r="D130" s="175" t="s">
        <v>112</v>
      </c>
      <c r="E130" s="176" t="s">
        <v>126</v>
      </c>
      <c r="F130" s="177" t="s">
        <v>127</v>
      </c>
      <c r="G130" s="178" t="s">
        <v>128</v>
      </c>
      <c r="H130" s="179">
        <v>50</v>
      </c>
      <c r="I130" s="201"/>
      <c r="J130" s="180"/>
      <c r="K130" s="181"/>
      <c r="L130" s="182"/>
      <c r="M130" s="183" t="s">
        <v>1</v>
      </c>
    </row>
    <row r="131" spans="1:13" s="2" customFormat="1" ht="24.2" customHeight="1" x14ac:dyDescent="0.2">
      <c r="A131" s="28"/>
      <c r="B131" s="29"/>
      <c r="C131" s="167" t="s">
        <v>129</v>
      </c>
      <c r="D131" s="167" t="s">
        <v>107</v>
      </c>
      <c r="E131" s="168" t="s">
        <v>130</v>
      </c>
      <c r="F131" s="169" t="s">
        <v>131</v>
      </c>
      <c r="G131" s="170" t="s">
        <v>120</v>
      </c>
      <c r="H131" s="171">
        <v>30</v>
      </c>
      <c r="I131" s="199"/>
      <c r="J131" s="172"/>
      <c r="K131" s="173"/>
      <c r="L131" s="33"/>
      <c r="M131" s="174" t="s">
        <v>1</v>
      </c>
    </row>
    <row r="132" spans="1:13" s="2" customFormat="1" ht="14.45" customHeight="1" x14ac:dyDescent="0.2">
      <c r="A132" s="28"/>
      <c r="B132" s="29"/>
      <c r="C132" s="175" t="s">
        <v>132</v>
      </c>
      <c r="D132" s="175" t="s">
        <v>112</v>
      </c>
      <c r="E132" s="176" t="s">
        <v>133</v>
      </c>
      <c r="F132" s="177" t="s">
        <v>134</v>
      </c>
      <c r="G132" s="178" t="s">
        <v>128</v>
      </c>
      <c r="H132" s="179">
        <v>30</v>
      </c>
      <c r="I132" s="201"/>
      <c r="J132" s="180"/>
      <c r="K132" s="181"/>
      <c r="L132" s="182"/>
      <c r="M132" s="183" t="s">
        <v>1</v>
      </c>
    </row>
    <row r="133" spans="1:13" s="2" customFormat="1" ht="14.45" customHeight="1" x14ac:dyDescent="0.2">
      <c r="A133" s="28"/>
      <c r="B133" s="29"/>
      <c r="C133" s="175" t="s">
        <v>135</v>
      </c>
      <c r="D133" s="175" t="s">
        <v>112</v>
      </c>
      <c r="E133" s="176" t="s">
        <v>136</v>
      </c>
      <c r="F133" s="177" t="s">
        <v>137</v>
      </c>
      <c r="G133" s="178" t="s">
        <v>120</v>
      </c>
      <c r="H133" s="179">
        <v>30</v>
      </c>
      <c r="I133" s="201"/>
      <c r="J133" s="180"/>
      <c r="K133" s="181"/>
      <c r="L133" s="182"/>
      <c r="M133" s="183" t="s">
        <v>1</v>
      </c>
    </row>
    <row r="134" spans="1:13" s="2" customFormat="1" ht="24.2" customHeight="1" x14ac:dyDescent="0.2">
      <c r="A134" s="28"/>
      <c r="B134" s="29"/>
      <c r="C134" s="167" t="s">
        <v>69</v>
      </c>
      <c r="D134" s="167" t="s">
        <v>107</v>
      </c>
      <c r="E134" s="168" t="s">
        <v>138</v>
      </c>
      <c r="F134" s="169" t="s">
        <v>139</v>
      </c>
      <c r="G134" s="170" t="s">
        <v>120</v>
      </c>
      <c r="H134" s="171">
        <v>60</v>
      </c>
      <c r="I134" s="199"/>
      <c r="J134" s="172"/>
      <c r="K134" s="173"/>
      <c r="L134" s="33"/>
      <c r="M134" s="174" t="s">
        <v>1</v>
      </c>
    </row>
    <row r="135" spans="1:13" s="2" customFormat="1" ht="24.2" customHeight="1" x14ac:dyDescent="0.2">
      <c r="A135" s="28"/>
      <c r="B135" s="29"/>
      <c r="C135" s="175" t="s">
        <v>72</v>
      </c>
      <c r="D135" s="175" t="s">
        <v>112</v>
      </c>
      <c r="E135" s="176" t="s">
        <v>140</v>
      </c>
      <c r="F135" s="177" t="s">
        <v>141</v>
      </c>
      <c r="G135" s="178" t="s">
        <v>120</v>
      </c>
      <c r="H135" s="179">
        <v>60</v>
      </c>
      <c r="I135" s="201"/>
      <c r="J135" s="180"/>
      <c r="K135" s="181"/>
      <c r="L135" s="182"/>
      <c r="M135" s="183" t="s">
        <v>1</v>
      </c>
    </row>
    <row r="136" spans="1:13" s="2" customFormat="1" ht="24.2" customHeight="1" x14ac:dyDescent="0.2">
      <c r="A136" s="28"/>
      <c r="B136" s="29"/>
      <c r="C136" s="167" t="s">
        <v>142</v>
      </c>
      <c r="D136" s="167" t="s">
        <v>107</v>
      </c>
      <c r="E136" s="168" t="s">
        <v>143</v>
      </c>
      <c r="F136" s="169" t="s">
        <v>144</v>
      </c>
      <c r="G136" s="170" t="s">
        <v>128</v>
      </c>
      <c r="H136" s="171">
        <v>2</v>
      </c>
      <c r="I136" s="199"/>
      <c r="J136" s="172"/>
      <c r="K136" s="173"/>
      <c r="L136" s="33"/>
      <c r="M136" s="174" t="s">
        <v>1</v>
      </c>
    </row>
    <row r="137" spans="1:13" s="2" customFormat="1" ht="14.45" customHeight="1" x14ac:dyDescent="0.2">
      <c r="A137" s="28"/>
      <c r="B137" s="29"/>
      <c r="C137" s="175" t="s">
        <v>4</v>
      </c>
      <c r="D137" s="175" t="s">
        <v>112</v>
      </c>
      <c r="E137" s="176" t="s">
        <v>145</v>
      </c>
      <c r="F137" s="177" t="s">
        <v>146</v>
      </c>
      <c r="G137" s="178" t="s">
        <v>1</v>
      </c>
      <c r="H137" s="179">
        <v>2</v>
      </c>
      <c r="I137" s="201"/>
      <c r="J137" s="180"/>
      <c r="K137" s="181"/>
      <c r="L137" s="182"/>
      <c r="M137" s="183" t="s">
        <v>1</v>
      </c>
    </row>
    <row r="138" spans="1:13" s="2" customFormat="1" ht="24.2" customHeight="1" x14ac:dyDescent="0.2">
      <c r="A138" s="28"/>
      <c r="B138" s="29"/>
      <c r="C138" s="167" t="s">
        <v>147</v>
      </c>
      <c r="D138" s="167" t="s">
        <v>107</v>
      </c>
      <c r="E138" s="168" t="s">
        <v>148</v>
      </c>
      <c r="F138" s="169" t="s">
        <v>149</v>
      </c>
      <c r="G138" s="170" t="s">
        <v>128</v>
      </c>
      <c r="H138" s="171">
        <v>150</v>
      </c>
      <c r="I138" s="199"/>
      <c r="J138" s="172"/>
      <c r="K138" s="173"/>
      <c r="L138" s="33"/>
      <c r="M138" s="174" t="s">
        <v>1</v>
      </c>
    </row>
    <row r="139" spans="1:13" s="2" customFormat="1" ht="24.2" customHeight="1" x14ac:dyDescent="0.2">
      <c r="A139" s="28"/>
      <c r="B139" s="29"/>
      <c r="C139" s="175" t="s">
        <v>150</v>
      </c>
      <c r="D139" s="175" t="s">
        <v>112</v>
      </c>
      <c r="E139" s="176" t="s">
        <v>151</v>
      </c>
      <c r="F139" s="177" t="s">
        <v>152</v>
      </c>
      <c r="G139" s="178" t="s">
        <v>128</v>
      </c>
      <c r="H139" s="179">
        <v>150</v>
      </c>
      <c r="I139" s="201"/>
      <c r="J139" s="180"/>
      <c r="K139" s="181"/>
      <c r="L139" s="182"/>
      <c r="M139" s="183" t="s">
        <v>1</v>
      </c>
    </row>
    <row r="140" spans="1:13" s="2" customFormat="1" ht="24.2" customHeight="1" x14ac:dyDescent="0.2">
      <c r="A140" s="28"/>
      <c r="B140" s="29"/>
      <c r="C140" s="167" t="s">
        <v>153</v>
      </c>
      <c r="D140" s="167" t="s">
        <v>107</v>
      </c>
      <c r="E140" s="168" t="s">
        <v>154</v>
      </c>
      <c r="F140" s="169" t="s">
        <v>155</v>
      </c>
      <c r="G140" s="170" t="s">
        <v>120</v>
      </c>
      <c r="H140" s="171">
        <v>75</v>
      </c>
      <c r="I140" s="199"/>
      <c r="J140" s="172"/>
      <c r="K140" s="173"/>
      <c r="L140" s="33"/>
      <c r="M140" s="174" t="s">
        <v>1</v>
      </c>
    </row>
    <row r="141" spans="1:13" s="2" customFormat="1" ht="24.2" customHeight="1" x14ac:dyDescent="0.2">
      <c r="A141" s="28"/>
      <c r="B141" s="29"/>
      <c r="C141" s="175" t="s">
        <v>156</v>
      </c>
      <c r="D141" s="175" t="s">
        <v>112</v>
      </c>
      <c r="E141" s="176" t="s">
        <v>157</v>
      </c>
      <c r="F141" s="177" t="s">
        <v>158</v>
      </c>
      <c r="G141" s="178" t="s">
        <v>120</v>
      </c>
      <c r="H141" s="179">
        <v>75</v>
      </c>
      <c r="I141" s="201"/>
      <c r="J141" s="180"/>
      <c r="K141" s="181"/>
      <c r="L141" s="182"/>
      <c r="M141" s="183" t="s">
        <v>1</v>
      </c>
    </row>
    <row r="142" spans="1:13" s="2" customFormat="1" ht="14.45" customHeight="1" x14ac:dyDescent="0.2">
      <c r="A142" s="28"/>
      <c r="B142" s="29"/>
      <c r="C142" s="175" t="s">
        <v>159</v>
      </c>
      <c r="D142" s="175" t="s">
        <v>112</v>
      </c>
      <c r="E142" s="176" t="s">
        <v>160</v>
      </c>
      <c r="F142" s="177" t="s">
        <v>161</v>
      </c>
      <c r="G142" s="178" t="s">
        <v>128</v>
      </c>
      <c r="H142" s="179">
        <v>75</v>
      </c>
      <c r="I142" s="201"/>
      <c r="J142" s="180"/>
      <c r="K142" s="181"/>
      <c r="L142" s="182"/>
      <c r="M142" s="183" t="s">
        <v>1</v>
      </c>
    </row>
    <row r="143" spans="1:13" s="2" customFormat="1" ht="24.2" customHeight="1" x14ac:dyDescent="0.2">
      <c r="A143" s="28"/>
      <c r="B143" s="29"/>
      <c r="C143" s="175" t="s">
        <v>162</v>
      </c>
      <c r="D143" s="175" t="s">
        <v>112</v>
      </c>
      <c r="E143" s="176" t="s">
        <v>163</v>
      </c>
      <c r="F143" s="177" t="s">
        <v>164</v>
      </c>
      <c r="G143" s="178" t="s">
        <v>128</v>
      </c>
      <c r="H143" s="179">
        <v>75</v>
      </c>
      <c r="I143" s="201"/>
      <c r="J143" s="180"/>
      <c r="K143" s="181"/>
      <c r="L143" s="182"/>
      <c r="M143" s="183" t="s">
        <v>1</v>
      </c>
    </row>
    <row r="144" spans="1:13" s="2" customFormat="1" ht="24.2" customHeight="1" x14ac:dyDescent="0.2">
      <c r="A144" s="28"/>
      <c r="B144" s="29"/>
      <c r="C144" s="175" t="s">
        <v>165</v>
      </c>
      <c r="D144" s="175" t="s">
        <v>112</v>
      </c>
      <c r="E144" s="176" t="s">
        <v>166</v>
      </c>
      <c r="F144" s="177" t="s">
        <v>167</v>
      </c>
      <c r="G144" s="178" t="s">
        <v>128</v>
      </c>
      <c r="H144" s="179">
        <v>75</v>
      </c>
      <c r="I144" s="201"/>
      <c r="J144" s="180"/>
      <c r="K144" s="181"/>
      <c r="L144" s="182"/>
      <c r="M144" s="183" t="s">
        <v>1</v>
      </c>
    </row>
    <row r="145" spans="1:13" s="2" customFormat="1" ht="24.2" customHeight="1" x14ac:dyDescent="0.2">
      <c r="A145" s="28"/>
      <c r="B145" s="29"/>
      <c r="C145" s="167" t="s">
        <v>168</v>
      </c>
      <c r="D145" s="167" t="s">
        <v>107</v>
      </c>
      <c r="E145" s="168" t="s">
        <v>169</v>
      </c>
      <c r="F145" s="169" t="s">
        <v>170</v>
      </c>
      <c r="G145" s="170" t="s">
        <v>171</v>
      </c>
      <c r="H145" s="171">
        <v>200</v>
      </c>
      <c r="I145" s="199"/>
      <c r="J145" s="172"/>
      <c r="K145" s="173"/>
      <c r="L145" s="33"/>
      <c r="M145" s="174" t="s">
        <v>1</v>
      </c>
    </row>
    <row r="146" spans="1:13" s="2" customFormat="1" ht="14.45" customHeight="1" x14ac:dyDescent="0.2">
      <c r="A146" s="28"/>
      <c r="B146" s="29"/>
      <c r="C146" s="167" t="s">
        <v>172</v>
      </c>
      <c r="D146" s="167" t="s">
        <v>107</v>
      </c>
      <c r="E146" s="168" t="s">
        <v>173</v>
      </c>
      <c r="F146" s="169" t="s">
        <v>174</v>
      </c>
      <c r="G146" s="170" t="s">
        <v>175</v>
      </c>
      <c r="H146" s="171">
        <v>0.1</v>
      </c>
      <c r="I146" s="199"/>
      <c r="J146" s="172"/>
      <c r="K146" s="173"/>
      <c r="L146" s="33"/>
      <c r="M146" s="174" t="s">
        <v>1</v>
      </c>
    </row>
    <row r="147" spans="1:13" s="2" customFormat="1" ht="24.2" customHeight="1" x14ac:dyDescent="0.2">
      <c r="A147" s="28"/>
      <c r="B147" s="29"/>
      <c r="C147" s="175" t="s">
        <v>176</v>
      </c>
      <c r="D147" s="175" t="s">
        <v>112</v>
      </c>
      <c r="E147" s="176" t="s">
        <v>177</v>
      </c>
      <c r="F147" s="177" t="s">
        <v>178</v>
      </c>
      <c r="G147" s="178" t="s">
        <v>175</v>
      </c>
      <c r="H147" s="179">
        <v>0.1</v>
      </c>
      <c r="I147" s="201"/>
      <c r="J147" s="180"/>
      <c r="K147" s="181"/>
      <c r="L147" s="182"/>
      <c r="M147" s="183" t="s">
        <v>1</v>
      </c>
    </row>
    <row r="148" spans="1:13" s="2" customFormat="1" ht="24.2" customHeight="1" x14ac:dyDescent="0.2">
      <c r="A148" s="28"/>
      <c r="B148" s="29"/>
      <c r="C148" s="167" t="s">
        <v>179</v>
      </c>
      <c r="D148" s="167" t="s">
        <v>107</v>
      </c>
      <c r="E148" s="168" t="s">
        <v>180</v>
      </c>
      <c r="F148" s="169" t="s">
        <v>181</v>
      </c>
      <c r="G148" s="170" t="s">
        <v>128</v>
      </c>
      <c r="H148" s="171">
        <v>5</v>
      </c>
      <c r="I148" s="199"/>
      <c r="J148" s="172"/>
      <c r="K148" s="173"/>
      <c r="L148" s="33"/>
      <c r="M148" s="174" t="s">
        <v>1</v>
      </c>
    </row>
    <row r="149" spans="1:13" s="2" customFormat="1" ht="14.45" customHeight="1" x14ac:dyDescent="0.2">
      <c r="A149" s="28"/>
      <c r="B149" s="29"/>
      <c r="C149" s="175" t="s">
        <v>182</v>
      </c>
      <c r="D149" s="175" t="s">
        <v>112</v>
      </c>
      <c r="E149" s="176" t="s">
        <v>183</v>
      </c>
      <c r="F149" s="177" t="s">
        <v>184</v>
      </c>
      <c r="G149" s="178" t="s">
        <v>128</v>
      </c>
      <c r="H149" s="179">
        <v>5</v>
      </c>
      <c r="I149" s="201"/>
      <c r="J149" s="180"/>
      <c r="K149" s="181"/>
      <c r="L149" s="182"/>
      <c r="M149" s="183" t="s">
        <v>1</v>
      </c>
    </row>
    <row r="150" spans="1:13" s="2" customFormat="1" ht="24.2" customHeight="1" x14ac:dyDescent="0.2">
      <c r="A150" s="28"/>
      <c r="B150" s="29"/>
      <c r="C150" s="167" t="s">
        <v>185</v>
      </c>
      <c r="D150" s="167" t="s">
        <v>107</v>
      </c>
      <c r="E150" s="168" t="s">
        <v>186</v>
      </c>
      <c r="F150" s="169" t="s">
        <v>187</v>
      </c>
      <c r="G150" s="170" t="s">
        <v>128</v>
      </c>
      <c r="H150" s="171">
        <v>25</v>
      </c>
      <c r="I150" s="199"/>
      <c r="J150" s="172"/>
      <c r="K150" s="173"/>
      <c r="L150" s="33"/>
      <c r="M150" s="174" t="s">
        <v>1</v>
      </c>
    </row>
    <row r="151" spans="1:13" s="2" customFormat="1" ht="24.2" customHeight="1" x14ac:dyDescent="0.2">
      <c r="A151" s="28"/>
      <c r="B151" s="29"/>
      <c r="C151" s="167" t="s">
        <v>188</v>
      </c>
      <c r="D151" s="167" t="s">
        <v>107</v>
      </c>
      <c r="E151" s="168" t="s">
        <v>189</v>
      </c>
      <c r="F151" s="169" t="s">
        <v>190</v>
      </c>
      <c r="G151" s="170" t="s">
        <v>128</v>
      </c>
      <c r="H151" s="171">
        <v>8</v>
      </c>
      <c r="I151" s="199"/>
      <c r="J151" s="172"/>
      <c r="K151" s="173"/>
      <c r="L151" s="33"/>
      <c r="M151" s="174" t="s">
        <v>1</v>
      </c>
    </row>
    <row r="152" spans="1:13" s="2" customFormat="1" ht="24.2" customHeight="1" x14ac:dyDescent="0.2">
      <c r="A152" s="28"/>
      <c r="B152" s="29"/>
      <c r="C152" s="167" t="s">
        <v>191</v>
      </c>
      <c r="D152" s="167" t="s">
        <v>107</v>
      </c>
      <c r="E152" s="168" t="s">
        <v>192</v>
      </c>
      <c r="F152" s="169" t="s">
        <v>193</v>
      </c>
      <c r="G152" s="170" t="s">
        <v>128</v>
      </c>
      <c r="H152" s="171">
        <v>10</v>
      </c>
      <c r="I152" s="199"/>
      <c r="J152" s="172"/>
      <c r="K152" s="173"/>
      <c r="L152" s="33"/>
      <c r="M152" s="174" t="s">
        <v>1</v>
      </c>
    </row>
    <row r="153" spans="1:13" s="2" customFormat="1" ht="24.2" customHeight="1" x14ac:dyDescent="0.2">
      <c r="A153" s="28"/>
      <c r="B153" s="29"/>
      <c r="C153" s="167" t="s">
        <v>194</v>
      </c>
      <c r="D153" s="167" t="s">
        <v>107</v>
      </c>
      <c r="E153" s="168" t="s">
        <v>195</v>
      </c>
      <c r="F153" s="169" t="s">
        <v>196</v>
      </c>
      <c r="G153" s="170" t="s">
        <v>128</v>
      </c>
      <c r="H153" s="171">
        <v>10</v>
      </c>
      <c r="I153" s="199"/>
      <c r="J153" s="172"/>
      <c r="K153" s="173"/>
      <c r="L153" s="33"/>
      <c r="M153" s="174" t="s">
        <v>1</v>
      </c>
    </row>
    <row r="154" spans="1:13" s="2" customFormat="1" ht="14.45" customHeight="1" x14ac:dyDescent="0.2">
      <c r="A154" s="28"/>
      <c r="B154" s="29"/>
      <c r="C154" s="175" t="s">
        <v>197</v>
      </c>
      <c r="D154" s="175" t="s">
        <v>112</v>
      </c>
      <c r="E154" s="176" t="s">
        <v>198</v>
      </c>
      <c r="F154" s="177" t="s">
        <v>199</v>
      </c>
      <c r="G154" s="178" t="s">
        <v>128</v>
      </c>
      <c r="H154" s="179">
        <v>10</v>
      </c>
      <c r="I154" s="201"/>
      <c r="J154" s="180"/>
      <c r="K154" s="181"/>
      <c r="L154" s="182"/>
      <c r="M154" s="183" t="s">
        <v>1</v>
      </c>
    </row>
    <row r="155" spans="1:13" s="2" customFormat="1" ht="24.2" customHeight="1" x14ac:dyDescent="0.2">
      <c r="A155" s="28"/>
      <c r="B155" s="29"/>
      <c r="C155" s="167" t="s">
        <v>200</v>
      </c>
      <c r="D155" s="167" t="s">
        <v>107</v>
      </c>
      <c r="E155" s="168" t="s">
        <v>195</v>
      </c>
      <c r="F155" s="169" t="s">
        <v>196</v>
      </c>
      <c r="G155" s="170" t="s">
        <v>128</v>
      </c>
      <c r="H155" s="171">
        <v>20</v>
      </c>
      <c r="I155" s="199"/>
      <c r="J155" s="172"/>
      <c r="K155" s="173"/>
      <c r="L155" s="33"/>
      <c r="M155" s="174" t="s">
        <v>1</v>
      </c>
    </row>
    <row r="156" spans="1:13" s="2" customFormat="1" ht="14.45" customHeight="1" x14ac:dyDescent="0.2">
      <c r="A156" s="28"/>
      <c r="B156" s="29"/>
      <c r="C156" s="175" t="s">
        <v>201</v>
      </c>
      <c r="D156" s="175" t="s">
        <v>112</v>
      </c>
      <c r="E156" s="176" t="s">
        <v>198</v>
      </c>
      <c r="F156" s="177" t="s">
        <v>199</v>
      </c>
      <c r="G156" s="178" t="s">
        <v>128</v>
      </c>
      <c r="H156" s="179">
        <v>20</v>
      </c>
      <c r="I156" s="201"/>
      <c r="J156" s="180"/>
      <c r="K156" s="181"/>
      <c r="L156" s="182"/>
      <c r="M156" s="183" t="s">
        <v>1</v>
      </c>
    </row>
    <row r="157" spans="1:13" s="2" customFormat="1" ht="24.2" customHeight="1" x14ac:dyDescent="0.2">
      <c r="A157" s="28"/>
      <c r="B157" s="29"/>
      <c r="C157" s="167" t="s">
        <v>202</v>
      </c>
      <c r="D157" s="167" t="s">
        <v>107</v>
      </c>
      <c r="E157" s="168" t="s">
        <v>203</v>
      </c>
      <c r="F157" s="169" t="s">
        <v>204</v>
      </c>
      <c r="G157" s="170" t="s">
        <v>128</v>
      </c>
      <c r="H157" s="171">
        <v>8</v>
      </c>
      <c r="I157" s="199"/>
      <c r="J157" s="172"/>
      <c r="K157" s="173"/>
      <c r="L157" s="33"/>
      <c r="M157" s="174" t="s">
        <v>1</v>
      </c>
    </row>
    <row r="158" spans="1:13" s="2" customFormat="1" ht="14.45" customHeight="1" x14ac:dyDescent="0.2">
      <c r="A158" s="28"/>
      <c r="B158" s="29"/>
      <c r="C158" s="175" t="s">
        <v>205</v>
      </c>
      <c r="D158" s="175" t="s">
        <v>112</v>
      </c>
      <c r="E158" s="176" t="s">
        <v>206</v>
      </c>
      <c r="F158" s="177" t="s">
        <v>207</v>
      </c>
      <c r="G158" s="178" t="s">
        <v>128</v>
      </c>
      <c r="H158" s="179">
        <v>8</v>
      </c>
      <c r="I158" s="201"/>
      <c r="J158" s="180"/>
      <c r="K158" s="181"/>
      <c r="L158" s="182"/>
      <c r="M158" s="183" t="s">
        <v>1</v>
      </c>
    </row>
    <row r="159" spans="1:13" s="2" customFormat="1" ht="24.2" customHeight="1" x14ac:dyDescent="0.2">
      <c r="A159" s="28"/>
      <c r="B159" s="29"/>
      <c r="C159" s="167" t="s">
        <v>208</v>
      </c>
      <c r="D159" s="167" t="s">
        <v>107</v>
      </c>
      <c r="E159" s="168" t="s">
        <v>209</v>
      </c>
      <c r="F159" s="169" t="s">
        <v>210</v>
      </c>
      <c r="G159" s="170" t="s">
        <v>128</v>
      </c>
      <c r="H159" s="171">
        <v>2</v>
      </c>
      <c r="I159" s="199"/>
      <c r="J159" s="172"/>
      <c r="K159" s="173"/>
      <c r="L159" s="33"/>
      <c r="M159" s="174" t="s">
        <v>1</v>
      </c>
    </row>
    <row r="160" spans="1:13" s="2" customFormat="1" ht="14.45" customHeight="1" x14ac:dyDescent="0.2">
      <c r="A160" s="28"/>
      <c r="B160" s="29"/>
      <c r="C160" s="175" t="s">
        <v>211</v>
      </c>
      <c r="D160" s="175" t="s">
        <v>112</v>
      </c>
      <c r="E160" s="176" t="s">
        <v>212</v>
      </c>
      <c r="F160" s="177" t="s">
        <v>213</v>
      </c>
      <c r="G160" s="178" t="s">
        <v>128</v>
      </c>
      <c r="H160" s="179">
        <v>2</v>
      </c>
      <c r="I160" s="201"/>
      <c r="J160" s="180"/>
      <c r="K160" s="181"/>
      <c r="L160" s="182"/>
      <c r="M160" s="183" t="s">
        <v>1</v>
      </c>
    </row>
    <row r="161" spans="1:13" s="2" customFormat="1" ht="24.2" customHeight="1" x14ac:dyDescent="0.2">
      <c r="A161" s="28"/>
      <c r="B161" s="29"/>
      <c r="C161" s="167" t="s">
        <v>215</v>
      </c>
      <c r="D161" s="167" t="s">
        <v>107</v>
      </c>
      <c r="E161" s="168" t="s">
        <v>216</v>
      </c>
      <c r="F161" s="169" t="s">
        <v>217</v>
      </c>
      <c r="G161" s="170" t="s">
        <v>128</v>
      </c>
      <c r="H161" s="171">
        <v>6</v>
      </c>
      <c r="I161" s="199"/>
      <c r="J161" s="172"/>
      <c r="K161" s="173"/>
      <c r="L161" s="33"/>
      <c r="M161" s="174" t="s">
        <v>1</v>
      </c>
    </row>
    <row r="162" spans="1:13" s="2" customFormat="1" ht="24.2" customHeight="1" x14ac:dyDescent="0.2">
      <c r="A162" s="28"/>
      <c r="B162" s="29"/>
      <c r="C162" s="175" t="s">
        <v>218</v>
      </c>
      <c r="D162" s="175" t="s">
        <v>112</v>
      </c>
      <c r="E162" s="176" t="s">
        <v>219</v>
      </c>
      <c r="F162" s="177" t="s">
        <v>220</v>
      </c>
      <c r="G162" s="178" t="s">
        <v>128</v>
      </c>
      <c r="H162" s="179">
        <v>6</v>
      </c>
      <c r="I162" s="201"/>
      <c r="J162" s="180"/>
      <c r="K162" s="181"/>
      <c r="L162" s="182"/>
      <c r="M162" s="183" t="s">
        <v>1</v>
      </c>
    </row>
    <row r="163" spans="1:13" s="2" customFormat="1" ht="14.45" customHeight="1" x14ac:dyDescent="0.2">
      <c r="A163" s="28"/>
      <c r="B163" s="29"/>
      <c r="C163" s="167" t="s">
        <v>221</v>
      </c>
      <c r="D163" s="167" t="s">
        <v>107</v>
      </c>
      <c r="E163" s="168" t="s">
        <v>222</v>
      </c>
      <c r="F163" s="169" t="s">
        <v>223</v>
      </c>
      <c r="G163" s="170" t="s">
        <v>128</v>
      </c>
      <c r="H163" s="171">
        <v>3</v>
      </c>
      <c r="I163" s="199"/>
      <c r="J163" s="172"/>
      <c r="K163" s="173"/>
      <c r="L163" s="33"/>
      <c r="M163" s="174" t="s">
        <v>1</v>
      </c>
    </row>
    <row r="164" spans="1:13" s="2" customFormat="1" ht="24.2" customHeight="1" x14ac:dyDescent="0.2">
      <c r="A164" s="28"/>
      <c r="B164" s="29"/>
      <c r="C164" s="175" t="s">
        <v>224</v>
      </c>
      <c r="D164" s="175" t="s">
        <v>112</v>
      </c>
      <c r="E164" s="176" t="s">
        <v>225</v>
      </c>
      <c r="F164" s="177" t="s">
        <v>226</v>
      </c>
      <c r="G164" s="178" t="s">
        <v>128</v>
      </c>
      <c r="H164" s="179">
        <v>3</v>
      </c>
      <c r="I164" s="201"/>
      <c r="J164" s="180"/>
      <c r="K164" s="181"/>
      <c r="L164" s="182"/>
      <c r="M164" s="183" t="s">
        <v>1</v>
      </c>
    </row>
    <row r="165" spans="1:13" s="2" customFormat="1" ht="14.45" customHeight="1" x14ac:dyDescent="0.2">
      <c r="A165" s="28"/>
      <c r="B165" s="29"/>
      <c r="C165" s="167" t="s">
        <v>227</v>
      </c>
      <c r="D165" s="167" t="s">
        <v>107</v>
      </c>
      <c r="E165" s="168" t="s">
        <v>228</v>
      </c>
      <c r="F165" s="169" t="s">
        <v>229</v>
      </c>
      <c r="G165" s="170" t="s">
        <v>128</v>
      </c>
      <c r="H165" s="171">
        <v>1</v>
      </c>
      <c r="I165" s="199"/>
      <c r="J165" s="172"/>
      <c r="K165" s="173"/>
      <c r="L165" s="33"/>
      <c r="M165" s="174" t="s">
        <v>1</v>
      </c>
    </row>
    <row r="166" spans="1:13" s="2" customFormat="1" ht="14.45" customHeight="1" x14ac:dyDescent="0.2">
      <c r="A166" s="28"/>
      <c r="B166" s="29"/>
      <c r="C166" s="175" t="s">
        <v>230</v>
      </c>
      <c r="D166" s="175" t="s">
        <v>112</v>
      </c>
      <c r="E166" s="176" t="s">
        <v>231</v>
      </c>
      <c r="F166" s="177" t="s">
        <v>232</v>
      </c>
      <c r="G166" s="178" t="s">
        <v>128</v>
      </c>
      <c r="H166" s="179">
        <v>1</v>
      </c>
      <c r="I166" s="201"/>
      <c r="J166" s="180"/>
      <c r="K166" s="181"/>
      <c r="L166" s="182"/>
      <c r="M166" s="183" t="s">
        <v>1</v>
      </c>
    </row>
    <row r="167" spans="1:13" s="2" customFormat="1" ht="14.45" customHeight="1" x14ac:dyDescent="0.2">
      <c r="A167" s="28"/>
      <c r="B167" s="29"/>
      <c r="C167" s="167" t="s">
        <v>233</v>
      </c>
      <c r="D167" s="167" t="s">
        <v>107</v>
      </c>
      <c r="E167" s="168" t="s">
        <v>234</v>
      </c>
      <c r="F167" s="169" t="s">
        <v>235</v>
      </c>
      <c r="G167" s="170" t="s">
        <v>128</v>
      </c>
      <c r="H167" s="171">
        <v>2</v>
      </c>
      <c r="I167" s="199"/>
      <c r="J167" s="172"/>
      <c r="K167" s="173"/>
      <c r="L167" s="33"/>
      <c r="M167" s="174" t="s">
        <v>1</v>
      </c>
    </row>
    <row r="168" spans="1:13" s="2" customFormat="1" ht="14.45" customHeight="1" x14ac:dyDescent="0.2">
      <c r="A168" s="28"/>
      <c r="B168" s="29"/>
      <c r="C168" s="167" t="s">
        <v>236</v>
      </c>
      <c r="D168" s="167" t="s">
        <v>107</v>
      </c>
      <c r="E168" s="168" t="s">
        <v>237</v>
      </c>
      <c r="F168" s="169" t="s">
        <v>238</v>
      </c>
      <c r="G168" s="170" t="s">
        <v>128</v>
      </c>
      <c r="H168" s="171">
        <v>2</v>
      </c>
      <c r="I168" s="199"/>
      <c r="J168" s="172"/>
      <c r="K168" s="173"/>
      <c r="L168" s="33"/>
      <c r="M168" s="174" t="s">
        <v>1</v>
      </c>
    </row>
    <row r="169" spans="1:13" s="2" customFormat="1" ht="24.2" customHeight="1" x14ac:dyDescent="0.2">
      <c r="A169" s="28"/>
      <c r="B169" s="29"/>
      <c r="C169" s="175" t="s">
        <v>239</v>
      </c>
      <c r="D169" s="175" t="s">
        <v>112</v>
      </c>
      <c r="E169" s="176" t="s">
        <v>240</v>
      </c>
      <c r="F169" s="177" t="s">
        <v>241</v>
      </c>
      <c r="G169" s="178" t="s">
        <v>1</v>
      </c>
      <c r="H169" s="179">
        <v>2</v>
      </c>
      <c r="I169" s="201"/>
      <c r="J169" s="180"/>
      <c r="K169" s="181"/>
      <c r="L169" s="182"/>
      <c r="M169" s="183" t="s">
        <v>1</v>
      </c>
    </row>
    <row r="170" spans="1:13" s="2" customFormat="1" ht="24.2" customHeight="1" x14ac:dyDescent="0.2">
      <c r="A170" s="28"/>
      <c r="B170" s="29"/>
      <c r="C170" s="167" t="s">
        <v>242</v>
      </c>
      <c r="D170" s="167" t="s">
        <v>107</v>
      </c>
      <c r="E170" s="168" t="s">
        <v>243</v>
      </c>
      <c r="F170" s="169" t="s">
        <v>244</v>
      </c>
      <c r="G170" s="170" t="s">
        <v>128</v>
      </c>
      <c r="H170" s="171">
        <v>6</v>
      </c>
      <c r="I170" s="199"/>
      <c r="J170" s="172"/>
      <c r="K170" s="173"/>
      <c r="L170" s="33"/>
      <c r="M170" s="174" t="s">
        <v>1</v>
      </c>
    </row>
    <row r="171" spans="1:13" s="2" customFormat="1" ht="24.2" customHeight="1" x14ac:dyDescent="0.2">
      <c r="A171" s="28"/>
      <c r="B171" s="29"/>
      <c r="C171" s="175" t="s">
        <v>245</v>
      </c>
      <c r="D171" s="175" t="s">
        <v>112</v>
      </c>
      <c r="E171" s="176" t="s">
        <v>246</v>
      </c>
      <c r="F171" s="177" t="s">
        <v>247</v>
      </c>
      <c r="G171" s="178" t="s">
        <v>128</v>
      </c>
      <c r="H171" s="179">
        <v>6</v>
      </c>
      <c r="I171" s="201"/>
      <c r="J171" s="180"/>
      <c r="K171" s="181"/>
      <c r="L171" s="182"/>
      <c r="M171" s="183" t="s">
        <v>1</v>
      </c>
    </row>
    <row r="172" spans="1:13" s="2" customFormat="1" ht="14.45" customHeight="1" x14ac:dyDescent="0.2">
      <c r="A172" s="28"/>
      <c r="B172" s="29"/>
      <c r="C172" s="167" t="s">
        <v>248</v>
      </c>
      <c r="D172" s="167" t="s">
        <v>107</v>
      </c>
      <c r="E172" s="168" t="s">
        <v>249</v>
      </c>
      <c r="F172" s="169" t="s">
        <v>250</v>
      </c>
      <c r="G172" s="170" t="s">
        <v>128</v>
      </c>
      <c r="H172" s="171">
        <v>6</v>
      </c>
      <c r="I172" s="199"/>
      <c r="J172" s="172"/>
      <c r="K172" s="173"/>
      <c r="L172" s="33"/>
      <c r="M172" s="174" t="s">
        <v>1</v>
      </c>
    </row>
    <row r="173" spans="1:13" s="2" customFormat="1" ht="14.45" customHeight="1" x14ac:dyDescent="0.2">
      <c r="A173" s="28"/>
      <c r="B173" s="29"/>
      <c r="C173" s="167" t="s">
        <v>251</v>
      </c>
      <c r="D173" s="167" t="s">
        <v>107</v>
      </c>
      <c r="E173" s="168" t="s">
        <v>252</v>
      </c>
      <c r="F173" s="169" t="s">
        <v>253</v>
      </c>
      <c r="G173" s="170" t="s">
        <v>128</v>
      </c>
      <c r="H173" s="171">
        <v>2</v>
      </c>
      <c r="I173" s="199"/>
      <c r="J173" s="172"/>
      <c r="K173" s="173"/>
      <c r="L173" s="33"/>
      <c r="M173" s="174" t="s">
        <v>1</v>
      </c>
    </row>
    <row r="174" spans="1:13" s="2" customFormat="1" ht="24.2" customHeight="1" x14ac:dyDescent="0.2">
      <c r="A174" s="28"/>
      <c r="B174" s="29"/>
      <c r="C174" s="167" t="s">
        <v>254</v>
      </c>
      <c r="D174" s="167" t="s">
        <v>107</v>
      </c>
      <c r="E174" s="168" t="s">
        <v>255</v>
      </c>
      <c r="F174" s="169" t="s">
        <v>256</v>
      </c>
      <c r="G174" s="170" t="s">
        <v>120</v>
      </c>
      <c r="H174" s="171">
        <v>80</v>
      </c>
      <c r="I174" s="199"/>
      <c r="J174" s="172"/>
      <c r="K174" s="173"/>
      <c r="L174" s="33"/>
      <c r="M174" s="174" t="s">
        <v>1</v>
      </c>
    </row>
    <row r="175" spans="1:13" s="2" customFormat="1" ht="14.45" customHeight="1" x14ac:dyDescent="0.2">
      <c r="A175" s="28"/>
      <c r="B175" s="29"/>
      <c r="C175" s="175" t="s">
        <v>257</v>
      </c>
      <c r="D175" s="175" t="s">
        <v>112</v>
      </c>
      <c r="E175" s="176" t="s">
        <v>258</v>
      </c>
      <c r="F175" s="177" t="s">
        <v>259</v>
      </c>
      <c r="G175" s="178" t="s">
        <v>171</v>
      </c>
      <c r="H175" s="179">
        <v>80</v>
      </c>
      <c r="I175" s="201"/>
      <c r="J175" s="180"/>
      <c r="K175" s="181"/>
      <c r="L175" s="182"/>
      <c r="M175" s="183" t="s">
        <v>1</v>
      </c>
    </row>
    <row r="176" spans="1:13" s="2" customFormat="1" ht="24.2" customHeight="1" x14ac:dyDescent="0.2">
      <c r="A176" s="28"/>
      <c r="B176" s="29"/>
      <c r="C176" s="167" t="s">
        <v>260</v>
      </c>
      <c r="D176" s="167" t="s">
        <v>107</v>
      </c>
      <c r="E176" s="168" t="s">
        <v>261</v>
      </c>
      <c r="F176" s="169" t="s">
        <v>262</v>
      </c>
      <c r="G176" s="170" t="s">
        <v>120</v>
      </c>
      <c r="H176" s="171">
        <v>50</v>
      </c>
      <c r="I176" s="199"/>
      <c r="J176" s="172"/>
      <c r="K176" s="173"/>
      <c r="L176" s="33"/>
      <c r="M176" s="174" t="s">
        <v>1</v>
      </c>
    </row>
    <row r="177" spans="1:13" s="2" customFormat="1" ht="14.45" customHeight="1" x14ac:dyDescent="0.2">
      <c r="A177" s="28"/>
      <c r="B177" s="29"/>
      <c r="C177" s="175" t="s">
        <v>263</v>
      </c>
      <c r="D177" s="175" t="s">
        <v>112</v>
      </c>
      <c r="E177" s="176" t="s">
        <v>264</v>
      </c>
      <c r="F177" s="177" t="s">
        <v>265</v>
      </c>
      <c r="G177" s="178" t="s">
        <v>120</v>
      </c>
      <c r="H177" s="179">
        <v>50</v>
      </c>
      <c r="I177" s="201"/>
      <c r="J177" s="180"/>
      <c r="K177" s="181"/>
      <c r="L177" s="182"/>
      <c r="M177" s="183" t="s">
        <v>1</v>
      </c>
    </row>
    <row r="178" spans="1:13" s="2" customFormat="1" ht="14.45" customHeight="1" x14ac:dyDescent="0.2">
      <c r="A178" s="28"/>
      <c r="B178" s="29"/>
      <c r="C178" s="167" t="s">
        <v>266</v>
      </c>
      <c r="D178" s="167" t="s">
        <v>107</v>
      </c>
      <c r="E178" s="168" t="s">
        <v>267</v>
      </c>
      <c r="F178" s="169" t="s">
        <v>268</v>
      </c>
      <c r="G178" s="170" t="s">
        <v>128</v>
      </c>
      <c r="H178" s="171">
        <v>20</v>
      </c>
      <c r="I178" s="199"/>
      <c r="J178" s="172"/>
      <c r="K178" s="173"/>
      <c r="L178" s="33"/>
      <c r="M178" s="174" t="s">
        <v>1</v>
      </c>
    </row>
    <row r="179" spans="1:13" s="2" customFormat="1" ht="14.45" customHeight="1" x14ac:dyDescent="0.2">
      <c r="A179" s="28"/>
      <c r="B179" s="29"/>
      <c r="C179" s="175" t="s">
        <v>269</v>
      </c>
      <c r="D179" s="175" t="s">
        <v>112</v>
      </c>
      <c r="E179" s="176" t="s">
        <v>270</v>
      </c>
      <c r="F179" s="177" t="s">
        <v>271</v>
      </c>
      <c r="G179" s="178" t="s">
        <v>128</v>
      </c>
      <c r="H179" s="179">
        <v>20</v>
      </c>
      <c r="I179" s="201"/>
      <c r="J179" s="180"/>
      <c r="K179" s="181"/>
      <c r="L179" s="182"/>
      <c r="M179" s="183" t="s">
        <v>1</v>
      </c>
    </row>
    <row r="180" spans="1:13" s="2" customFormat="1" ht="24.2" customHeight="1" x14ac:dyDescent="0.2">
      <c r="A180" s="28"/>
      <c r="B180" s="29"/>
      <c r="C180" s="175" t="s">
        <v>272</v>
      </c>
      <c r="D180" s="175" t="s">
        <v>112</v>
      </c>
      <c r="E180" s="176" t="s">
        <v>273</v>
      </c>
      <c r="F180" s="177" t="s">
        <v>274</v>
      </c>
      <c r="G180" s="178" t="s">
        <v>128</v>
      </c>
      <c r="H180" s="179">
        <v>20</v>
      </c>
      <c r="I180" s="201"/>
      <c r="J180" s="180"/>
      <c r="K180" s="181"/>
      <c r="L180" s="182"/>
      <c r="M180" s="183" t="s">
        <v>1</v>
      </c>
    </row>
    <row r="181" spans="1:13" s="2" customFormat="1" ht="14.45" customHeight="1" x14ac:dyDescent="0.2">
      <c r="A181" s="28"/>
      <c r="B181" s="29"/>
      <c r="C181" s="167" t="s">
        <v>275</v>
      </c>
      <c r="D181" s="167" t="s">
        <v>107</v>
      </c>
      <c r="E181" s="168" t="s">
        <v>276</v>
      </c>
      <c r="F181" s="169" t="s">
        <v>277</v>
      </c>
      <c r="G181" s="170" t="s">
        <v>128</v>
      </c>
      <c r="H181" s="171">
        <v>20</v>
      </c>
      <c r="I181" s="199"/>
      <c r="J181" s="172"/>
      <c r="K181" s="173"/>
      <c r="L181" s="33"/>
      <c r="M181" s="174" t="s">
        <v>1</v>
      </c>
    </row>
    <row r="182" spans="1:13" s="2" customFormat="1" ht="14.45" customHeight="1" x14ac:dyDescent="0.2">
      <c r="A182" s="28"/>
      <c r="B182" s="29"/>
      <c r="C182" s="175" t="s">
        <v>278</v>
      </c>
      <c r="D182" s="175" t="s">
        <v>112</v>
      </c>
      <c r="E182" s="176" t="s">
        <v>279</v>
      </c>
      <c r="F182" s="177" t="s">
        <v>280</v>
      </c>
      <c r="G182" s="178" t="s">
        <v>128</v>
      </c>
      <c r="H182" s="179">
        <v>20</v>
      </c>
      <c r="I182" s="201"/>
      <c r="J182" s="180"/>
      <c r="K182" s="181"/>
      <c r="L182" s="182"/>
      <c r="M182" s="183" t="s">
        <v>1</v>
      </c>
    </row>
    <row r="183" spans="1:13" s="2" customFormat="1" ht="14.45" customHeight="1" x14ac:dyDescent="0.2">
      <c r="A183" s="28"/>
      <c r="B183" s="29"/>
      <c r="C183" s="167" t="s">
        <v>281</v>
      </c>
      <c r="D183" s="167" t="s">
        <v>107</v>
      </c>
      <c r="E183" s="168" t="s">
        <v>282</v>
      </c>
      <c r="F183" s="169" t="s">
        <v>283</v>
      </c>
      <c r="G183" s="170" t="s">
        <v>128</v>
      </c>
      <c r="H183" s="171">
        <v>20</v>
      </c>
      <c r="I183" s="199"/>
      <c r="J183" s="172"/>
      <c r="K183" s="173"/>
      <c r="L183" s="33"/>
      <c r="M183" s="174" t="s">
        <v>1</v>
      </c>
    </row>
    <row r="184" spans="1:13" s="2" customFormat="1" ht="14.45" customHeight="1" x14ac:dyDescent="0.2">
      <c r="A184" s="28"/>
      <c r="B184" s="29"/>
      <c r="C184" s="175" t="s">
        <v>284</v>
      </c>
      <c r="D184" s="175" t="s">
        <v>112</v>
      </c>
      <c r="E184" s="176" t="s">
        <v>285</v>
      </c>
      <c r="F184" s="177" t="s">
        <v>286</v>
      </c>
      <c r="G184" s="178" t="s">
        <v>128</v>
      </c>
      <c r="H184" s="179">
        <v>20</v>
      </c>
      <c r="I184" s="201"/>
      <c r="J184" s="180"/>
      <c r="K184" s="181"/>
      <c r="L184" s="182"/>
      <c r="M184" s="183" t="s">
        <v>1</v>
      </c>
    </row>
    <row r="185" spans="1:13" s="2" customFormat="1" ht="14.45" customHeight="1" x14ac:dyDescent="0.2">
      <c r="A185" s="28"/>
      <c r="B185" s="29"/>
      <c r="C185" s="167" t="s">
        <v>287</v>
      </c>
      <c r="D185" s="167" t="s">
        <v>107</v>
      </c>
      <c r="E185" s="168" t="s">
        <v>288</v>
      </c>
      <c r="F185" s="169" t="s">
        <v>289</v>
      </c>
      <c r="G185" s="170" t="s">
        <v>128</v>
      </c>
      <c r="H185" s="171">
        <v>20</v>
      </c>
      <c r="I185" s="199"/>
      <c r="J185" s="172"/>
      <c r="K185" s="173"/>
      <c r="L185" s="33"/>
      <c r="M185" s="174" t="s">
        <v>1</v>
      </c>
    </row>
    <row r="186" spans="1:13" s="2" customFormat="1" ht="14.45" customHeight="1" x14ac:dyDescent="0.2">
      <c r="A186" s="28"/>
      <c r="B186" s="29"/>
      <c r="C186" s="175" t="s">
        <v>290</v>
      </c>
      <c r="D186" s="175" t="s">
        <v>112</v>
      </c>
      <c r="E186" s="176" t="s">
        <v>291</v>
      </c>
      <c r="F186" s="177" t="s">
        <v>292</v>
      </c>
      <c r="G186" s="178" t="s">
        <v>128</v>
      </c>
      <c r="H186" s="179">
        <v>20</v>
      </c>
      <c r="I186" s="201"/>
      <c r="J186" s="180"/>
      <c r="K186" s="181"/>
      <c r="L186" s="182"/>
      <c r="M186" s="183" t="s">
        <v>1</v>
      </c>
    </row>
    <row r="187" spans="1:13" s="2" customFormat="1" ht="24.2" customHeight="1" x14ac:dyDescent="0.2">
      <c r="A187" s="28"/>
      <c r="B187" s="29"/>
      <c r="C187" s="167" t="s">
        <v>293</v>
      </c>
      <c r="D187" s="167" t="s">
        <v>107</v>
      </c>
      <c r="E187" s="168" t="s">
        <v>294</v>
      </c>
      <c r="F187" s="169" t="s">
        <v>295</v>
      </c>
      <c r="G187" s="170" t="s">
        <v>128</v>
      </c>
      <c r="H187" s="171">
        <v>2</v>
      </c>
      <c r="I187" s="199"/>
      <c r="J187" s="172"/>
      <c r="K187" s="173"/>
      <c r="L187" s="33"/>
      <c r="M187" s="174" t="s">
        <v>1</v>
      </c>
    </row>
    <row r="188" spans="1:13" s="2" customFormat="1" ht="24.2" customHeight="1" x14ac:dyDescent="0.2">
      <c r="A188" s="28"/>
      <c r="B188" s="29"/>
      <c r="C188" s="175" t="s">
        <v>296</v>
      </c>
      <c r="D188" s="175" t="s">
        <v>112</v>
      </c>
      <c r="E188" s="176" t="s">
        <v>297</v>
      </c>
      <c r="F188" s="177" t="s">
        <v>298</v>
      </c>
      <c r="G188" s="178" t="s">
        <v>128</v>
      </c>
      <c r="H188" s="179">
        <v>2</v>
      </c>
      <c r="I188" s="201"/>
      <c r="J188" s="180"/>
      <c r="K188" s="181"/>
      <c r="L188" s="182"/>
      <c r="M188" s="183" t="s">
        <v>1</v>
      </c>
    </row>
    <row r="189" spans="1:13" s="2" customFormat="1" ht="14.45" customHeight="1" x14ac:dyDescent="0.2">
      <c r="A189" s="28"/>
      <c r="B189" s="29"/>
      <c r="C189" s="175" t="s">
        <v>299</v>
      </c>
      <c r="D189" s="175" t="s">
        <v>112</v>
      </c>
      <c r="E189" s="176" t="s">
        <v>300</v>
      </c>
      <c r="F189" s="177" t="s">
        <v>301</v>
      </c>
      <c r="G189" s="178" t="s">
        <v>128</v>
      </c>
      <c r="H189" s="179">
        <v>2</v>
      </c>
      <c r="I189" s="201"/>
      <c r="J189" s="180"/>
      <c r="K189" s="181"/>
      <c r="L189" s="182"/>
      <c r="M189" s="183" t="s">
        <v>1</v>
      </c>
    </row>
    <row r="190" spans="1:13" s="2" customFormat="1" ht="24.2" customHeight="1" x14ac:dyDescent="0.2">
      <c r="A190" s="28"/>
      <c r="B190" s="29"/>
      <c r="C190" s="167" t="s">
        <v>302</v>
      </c>
      <c r="D190" s="167" t="s">
        <v>107</v>
      </c>
      <c r="E190" s="168" t="s">
        <v>303</v>
      </c>
      <c r="F190" s="169" t="s">
        <v>304</v>
      </c>
      <c r="G190" s="170" t="s">
        <v>120</v>
      </c>
      <c r="H190" s="171">
        <v>30</v>
      </c>
      <c r="I190" s="199"/>
      <c r="J190" s="172"/>
      <c r="K190" s="173"/>
      <c r="L190" s="33"/>
      <c r="M190" s="174" t="s">
        <v>1</v>
      </c>
    </row>
    <row r="191" spans="1:13" s="2" customFormat="1" ht="14.45" customHeight="1" x14ac:dyDescent="0.2">
      <c r="A191" s="28"/>
      <c r="B191" s="29"/>
      <c r="C191" s="175" t="s">
        <v>305</v>
      </c>
      <c r="D191" s="175" t="s">
        <v>112</v>
      </c>
      <c r="E191" s="176" t="s">
        <v>306</v>
      </c>
      <c r="F191" s="177" t="s">
        <v>307</v>
      </c>
      <c r="G191" s="178" t="s">
        <v>120</v>
      </c>
      <c r="H191" s="179">
        <v>30</v>
      </c>
      <c r="I191" s="201"/>
      <c r="J191" s="180"/>
      <c r="K191" s="181"/>
      <c r="L191" s="182"/>
      <c r="M191" s="183" t="s">
        <v>1</v>
      </c>
    </row>
    <row r="192" spans="1:13" s="2" customFormat="1" ht="14.45" customHeight="1" x14ac:dyDescent="0.2">
      <c r="A192" s="28"/>
      <c r="B192" s="29"/>
      <c r="C192" s="167" t="s">
        <v>308</v>
      </c>
      <c r="D192" s="167" t="s">
        <v>107</v>
      </c>
      <c r="E192" s="168" t="s">
        <v>309</v>
      </c>
      <c r="F192" s="169" t="s">
        <v>310</v>
      </c>
      <c r="G192" s="170" t="s">
        <v>120</v>
      </c>
      <c r="H192" s="171">
        <v>35</v>
      </c>
      <c r="I192" s="199"/>
      <c r="J192" s="172"/>
      <c r="K192" s="173"/>
      <c r="L192" s="33"/>
      <c r="M192" s="174" t="s">
        <v>1</v>
      </c>
    </row>
    <row r="193" spans="1:13" s="2" customFormat="1" ht="14.45" customHeight="1" x14ac:dyDescent="0.2">
      <c r="A193" s="28"/>
      <c r="B193" s="29"/>
      <c r="C193" s="175" t="s">
        <v>311</v>
      </c>
      <c r="D193" s="175" t="s">
        <v>112</v>
      </c>
      <c r="E193" s="176" t="s">
        <v>312</v>
      </c>
      <c r="F193" s="177" t="s">
        <v>313</v>
      </c>
      <c r="G193" s="178" t="s">
        <v>120</v>
      </c>
      <c r="H193" s="179">
        <v>35</v>
      </c>
      <c r="I193" s="201"/>
      <c r="J193" s="180"/>
      <c r="K193" s="181"/>
      <c r="L193" s="182"/>
      <c r="M193" s="183" t="s">
        <v>1</v>
      </c>
    </row>
    <row r="194" spans="1:13" s="2" customFormat="1" ht="14.45" customHeight="1" x14ac:dyDescent="0.2">
      <c r="A194" s="28"/>
      <c r="B194" s="29"/>
      <c r="C194" s="167" t="s">
        <v>314</v>
      </c>
      <c r="D194" s="167" t="s">
        <v>107</v>
      </c>
      <c r="E194" s="168" t="s">
        <v>315</v>
      </c>
      <c r="F194" s="169" t="s">
        <v>316</v>
      </c>
      <c r="G194" s="170" t="s">
        <v>120</v>
      </c>
      <c r="H194" s="171">
        <v>30</v>
      </c>
      <c r="I194" s="199"/>
      <c r="J194" s="172"/>
      <c r="K194" s="173"/>
      <c r="L194" s="33"/>
      <c r="M194" s="174" t="s">
        <v>1</v>
      </c>
    </row>
    <row r="195" spans="1:13" s="2" customFormat="1" ht="14.45" customHeight="1" x14ac:dyDescent="0.2">
      <c r="A195" s="28"/>
      <c r="B195" s="29"/>
      <c r="C195" s="175" t="s">
        <v>317</v>
      </c>
      <c r="D195" s="175" t="s">
        <v>112</v>
      </c>
      <c r="E195" s="176" t="s">
        <v>318</v>
      </c>
      <c r="F195" s="177" t="s">
        <v>319</v>
      </c>
      <c r="G195" s="178" t="s">
        <v>120</v>
      </c>
      <c r="H195" s="179">
        <v>30</v>
      </c>
      <c r="I195" s="201"/>
      <c r="J195" s="180"/>
      <c r="K195" s="181"/>
      <c r="L195" s="182"/>
      <c r="M195" s="183" t="s">
        <v>1</v>
      </c>
    </row>
    <row r="196" spans="1:13" s="2" customFormat="1" ht="14.45" customHeight="1" x14ac:dyDescent="0.2">
      <c r="A196" s="28"/>
      <c r="B196" s="29"/>
      <c r="C196" s="167" t="s">
        <v>320</v>
      </c>
      <c r="D196" s="167" t="s">
        <v>107</v>
      </c>
      <c r="E196" s="168" t="s">
        <v>321</v>
      </c>
      <c r="F196" s="169" t="s">
        <v>322</v>
      </c>
      <c r="G196" s="170" t="s">
        <v>120</v>
      </c>
      <c r="H196" s="171">
        <v>5</v>
      </c>
      <c r="I196" s="199"/>
      <c r="J196" s="172"/>
      <c r="K196" s="173"/>
      <c r="L196" s="33"/>
      <c r="M196" s="174" t="s">
        <v>1</v>
      </c>
    </row>
    <row r="197" spans="1:13" s="2" customFormat="1" ht="14.45" customHeight="1" x14ac:dyDescent="0.2">
      <c r="A197" s="28"/>
      <c r="B197" s="29"/>
      <c r="C197" s="175" t="s">
        <v>323</v>
      </c>
      <c r="D197" s="175" t="s">
        <v>112</v>
      </c>
      <c r="E197" s="176" t="s">
        <v>324</v>
      </c>
      <c r="F197" s="177" t="s">
        <v>325</v>
      </c>
      <c r="G197" s="178" t="s">
        <v>120</v>
      </c>
      <c r="H197" s="179">
        <v>5</v>
      </c>
      <c r="I197" s="201"/>
      <c r="J197" s="180"/>
      <c r="K197" s="181"/>
      <c r="L197" s="182"/>
      <c r="M197" s="183" t="s">
        <v>1</v>
      </c>
    </row>
    <row r="198" spans="1:13" s="2" customFormat="1" ht="14.45" customHeight="1" x14ac:dyDescent="0.2">
      <c r="A198" s="28"/>
      <c r="B198" s="29"/>
      <c r="C198" s="167" t="s">
        <v>326</v>
      </c>
      <c r="D198" s="167" t="s">
        <v>107</v>
      </c>
      <c r="E198" s="168" t="s">
        <v>327</v>
      </c>
      <c r="F198" s="169" t="s">
        <v>328</v>
      </c>
      <c r="G198" s="170" t="s">
        <v>120</v>
      </c>
      <c r="H198" s="171">
        <v>60</v>
      </c>
      <c r="I198" s="199"/>
      <c r="J198" s="172"/>
      <c r="K198" s="173"/>
      <c r="L198" s="33"/>
      <c r="M198" s="174" t="s">
        <v>1</v>
      </c>
    </row>
    <row r="199" spans="1:13" s="2" customFormat="1" ht="14.45" customHeight="1" x14ac:dyDescent="0.2">
      <c r="A199" s="28"/>
      <c r="B199" s="29"/>
      <c r="C199" s="175" t="s">
        <v>329</v>
      </c>
      <c r="D199" s="175" t="s">
        <v>112</v>
      </c>
      <c r="E199" s="176" t="s">
        <v>330</v>
      </c>
      <c r="F199" s="177" t="s">
        <v>331</v>
      </c>
      <c r="G199" s="178" t="s">
        <v>120</v>
      </c>
      <c r="H199" s="179">
        <v>60</v>
      </c>
      <c r="I199" s="201"/>
      <c r="J199" s="180"/>
      <c r="K199" s="181"/>
      <c r="L199" s="182"/>
      <c r="M199" s="183" t="s">
        <v>1</v>
      </c>
    </row>
    <row r="200" spans="1:13" s="2" customFormat="1" ht="14.45" customHeight="1" x14ac:dyDescent="0.2">
      <c r="A200" s="28"/>
      <c r="B200" s="29"/>
      <c r="C200" s="167" t="s">
        <v>332</v>
      </c>
      <c r="D200" s="167" t="s">
        <v>107</v>
      </c>
      <c r="E200" s="168" t="s">
        <v>333</v>
      </c>
      <c r="F200" s="169" t="s">
        <v>334</v>
      </c>
      <c r="G200" s="170" t="s">
        <v>120</v>
      </c>
      <c r="H200" s="171">
        <v>15</v>
      </c>
      <c r="I200" s="199"/>
      <c r="J200" s="172"/>
      <c r="K200" s="173"/>
      <c r="L200" s="33"/>
      <c r="M200" s="174" t="s">
        <v>1</v>
      </c>
    </row>
    <row r="201" spans="1:13" s="2" customFormat="1" ht="14.45" customHeight="1" x14ac:dyDescent="0.2">
      <c r="A201" s="28"/>
      <c r="B201" s="29"/>
      <c r="C201" s="175" t="s">
        <v>335</v>
      </c>
      <c r="D201" s="175" t="s">
        <v>112</v>
      </c>
      <c r="E201" s="176" t="s">
        <v>336</v>
      </c>
      <c r="F201" s="177" t="s">
        <v>337</v>
      </c>
      <c r="G201" s="178" t="s">
        <v>120</v>
      </c>
      <c r="H201" s="179">
        <v>15</v>
      </c>
      <c r="I201" s="201"/>
      <c r="J201" s="180"/>
      <c r="K201" s="181"/>
      <c r="L201" s="182"/>
      <c r="M201" s="183" t="s">
        <v>1</v>
      </c>
    </row>
    <row r="202" spans="1:13" s="2" customFormat="1" ht="24.2" customHeight="1" x14ac:dyDescent="0.2">
      <c r="A202" s="28"/>
      <c r="B202" s="29"/>
      <c r="C202" s="167" t="s">
        <v>338</v>
      </c>
      <c r="D202" s="167" t="s">
        <v>107</v>
      </c>
      <c r="E202" s="168" t="s">
        <v>339</v>
      </c>
      <c r="F202" s="169" t="s">
        <v>340</v>
      </c>
      <c r="G202" s="170" t="s">
        <v>120</v>
      </c>
      <c r="H202" s="171">
        <v>80</v>
      </c>
      <c r="I202" s="199"/>
      <c r="J202" s="172"/>
      <c r="K202" s="173"/>
      <c r="L202" s="33"/>
      <c r="M202" s="174" t="s">
        <v>1</v>
      </c>
    </row>
    <row r="203" spans="1:13" s="2" customFormat="1" ht="14.45" customHeight="1" x14ac:dyDescent="0.2">
      <c r="A203" s="28"/>
      <c r="B203" s="29"/>
      <c r="C203" s="175" t="s">
        <v>341</v>
      </c>
      <c r="D203" s="175" t="s">
        <v>112</v>
      </c>
      <c r="E203" s="176" t="s">
        <v>342</v>
      </c>
      <c r="F203" s="177" t="s">
        <v>343</v>
      </c>
      <c r="G203" s="178" t="s">
        <v>120</v>
      </c>
      <c r="H203" s="179">
        <v>80</v>
      </c>
      <c r="I203" s="201"/>
      <c r="J203" s="180"/>
      <c r="K203" s="181"/>
      <c r="L203" s="182"/>
      <c r="M203" s="183" t="s">
        <v>1</v>
      </c>
    </row>
    <row r="204" spans="1:13" s="2" customFormat="1" ht="24.2" customHeight="1" x14ac:dyDescent="0.2">
      <c r="A204" s="28"/>
      <c r="B204" s="29"/>
      <c r="C204" s="167" t="s">
        <v>121</v>
      </c>
      <c r="D204" s="167" t="s">
        <v>107</v>
      </c>
      <c r="E204" s="168" t="s">
        <v>344</v>
      </c>
      <c r="F204" s="169" t="s">
        <v>345</v>
      </c>
      <c r="G204" s="170" t="s">
        <v>120</v>
      </c>
      <c r="H204" s="171">
        <v>60</v>
      </c>
      <c r="I204" s="199"/>
      <c r="J204" s="172"/>
      <c r="K204" s="173"/>
      <c r="L204" s="33"/>
      <c r="M204" s="174" t="s">
        <v>1</v>
      </c>
    </row>
    <row r="205" spans="1:13" s="2" customFormat="1" ht="14.45" customHeight="1" x14ac:dyDescent="0.2">
      <c r="A205" s="28"/>
      <c r="B205" s="29"/>
      <c r="C205" s="175" t="s">
        <v>346</v>
      </c>
      <c r="D205" s="175" t="s">
        <v>112</v>
      </c>
      <c r="E205" s="176" t="s">
        <v>347</v>
      </c>
      <c r="F205" s="177" t="s">
        <v>348</v>
      </c>
      <c r="G205" s="178" t="s">
        <v>120</v>
      </c>
      <c r="H205" s="179">
        <v>60</v>
      </c>
      <c r="I205" s="201"/>
      <c r="J205" s="180"/>
      <c r="K205" s="181"/>
      <c r="L205" s="182"/>
      <c r="M205" s="183" t="s">
        <v>1</v>
      </c>
    </row>
    <row r="206" spans="1:13" s="2" customFormat="1" ht="24.2" customHeight="1" x14ac:dyDescent="0.2">
      <c r="A206" s="28"/>
      <c r="B206" s="29"/>
      <c r="C206" s="167" t="s">
        <v>349</v>
      </c>
      <c r="D206" s="167" t="s">
        <v>107</v>
      </c>
      <c r="E206" s="168" t="s">
        <v>350</v>
      </c>
      <c r="F206" s="169" t="s">
        <v>351</v>
      </c>
      <c r="G206" s="170" t="s">
        <v>120</v>
      </c>
      <c r="H206" s="171">
        <v>20</v>
      </c>
      <c r="I206" s="199"/>
      <c r="J206" s="172"/>
      <c r="K206" s="173"/>
      <c r="L206" s="33"/>
      <c r="M206" s="174" t="s">
        <v>1</v>
      </c>
    </row>
    <row r="207" spans="1:13" s="2" customFormat="1" ht="14.45" customHeight="1" x14ac:dyDescent="0.2">
      <c r="A207" s="28"/>
      <c r="B207" s="29"/>
      <c r="C207" s="175" t="s">
        <v>352</v>
      </c>
      <c r="D207" s="175" t="s">
        <v>112</v>
      </c>
      <c r="E207" s="176" t="s">
        <v>353</v>
      </c>
      <c r="F207" s="177" t="s">
        <v>354</v>
      </c>
      <c r="G207" s="178" t="s">
        <v>120</v>
      </c>
      <c r="H207" s="179">
        <v>20</v>
      </c>
      <c r="I207" s="201"/>
      <c r="J207" s="180"/>
      <c r="K207" s="181"/>
      <c r="L207" s="182"/>
      <c r="M207" s="183" t="s">
        <v>1</v>
      </c>
    </row>
    <row r="208" spans="1:13" s="2" customFormat="1" ht="14.45" customHeight="1" x14ac:dyDescent="0.2">
      <c r="A208" s="28"/>
      <c r="B208" s="29"/>
      <c r="C208" s="167" t="s">
        <v>355</v>
      </c>
      <c r="D208" s="167" t="s">
        <v>107</v>
      </c>
      <c r="E208" s="168" t="s">
        <v>356</v>
      </c>
      <c r="F208" s="169" t="s">
        <v>357</v>
      </c>
      <c r="G208" s="170" t="s">
        <v>358</v>
      </c>
      <c r="H208" s="203">
        <v>3</v>
      </c>
      <c r="I208" s="199"/>
      <c r="J208" s="172"/>
      <c r="K208" s="173"/>
      <c r="L208" s="33"/>
      <c r="M208" s="174" t="s">
        <v>1</v>
      </c>
    </row>
    <row r="209" spans="1:13" s="2" customFormat="1" ht="14.45" customHeight="1" x14ac:dyDescent="0.2">
      <c r="A209" s="28"/>
      <c r="B209" s="29"/>
      <c r="C209" s="167" t="s">
        <v>359</v>
      </c>
      <c r="D209" s="167" t="s">
        <v>107</v>
      </c>
      <c r="E209" s="168" t="s">
        <v>360</v>
      </c>
      <c r="F209" s="169" t="s">
        <v>361</v>
      </c>
      <c r="G209" s="170" t="s">
        <v>358</v>
      </c>
      <c r="H209" s="203">
        <v>3</v>
      </c>
      <c r="I209" s="199"/>
      <c r="J209" s="172"/>
      <c r="K209" s="173"/>
      <c r="L209" s="33"/>
      <c r="M209" s="174" t="s">
        <v>1</v>
      </c>
    </row>
    <row r="210" spans="1:13" s="2" customFormat="1" ht="14.45" customHeight="1" x14ac:dyDescent="0.2">
      <c r="A210" s="28"/>
      <c r="B210" s="29"/>
      <c r="C210" s="167" t="s">
        <v>362</v>
      </c>
      <c r="D210" s="167" t="s">
        <v>107</v>
      </c>
      <c r="E210" s="168" t="s">
        <v>363</v>
      </c>
      <c r="F210" s="169" t="s">
        <v>364</v>
      </c>
      <c r="G210" s="170" t="s">
        <v>358</v>
      </c>
      <c r="H210" s="203">
        <v>3</v>
      </c>
      <c r="I210" s="199"/>
      <c r="J210" s="172"/>
      <c r="K210" s="173"/>
      <c r="L210" s="33"/>
      <c r="M210" s="174" t="s">
        <v>1</v>
      </c>
    </row>
    <row r="211" spans="1:13" s="2" customFormat="1" ht="14.45" customHeight="1" x14ac:dyDescent="0.2">
      <c r="A211" s="28"/>
      <c r="B211" s="29"/>
      <c r="C211" s="167" t="s">
        <v>365</v>
      </c>
      <c r="D211" s="167" t="s">
        <v>107</v>
      </c>
      <c r="E211" s="168" t="s">
        <v>366</v>
      </c>
      <c r="F211" s="169" t="s">
        <v>367</v>
      </c>
      <c r="G211" s="170" t="s">
        <v>358</v>
      </c>
      <c r="H211" s="203">
        <v>3</v>
      </c>
      <c r="I211" s="199"/>
      <c r="J211" s="172"/>
      <c r="K211" s="173"/>
      <c r="L211" s="33"/>
      <c r="M211" s="174" t="s">
        <v>1</v>
      </c>
    </row>
    <row r="212" spans="1:13" s="2" customFormat="1" ht="14.45" customHeight="1" x14ac:dyDescent="0.2">
      <c r="A212" s="28"/>
      <c r="B212" s="29"/>
      <c r="C212" s="167" t="s">
        <v>368</v>
      </c>
      <c r="D212" s="167" t="s">
        <v>107</v>
      </c>
      <c r="E212" s="168" t="s">
        <v>369</v>
      </c>
      <c r="F212" s="169" t="s">
        <v>370</v>
      </c>
      <c r="G212" s="170" t="s">
        <v>358</v>
      </c>
      <c r="H212" s="203">
        <v>1.5</v>
      </c>
      <c r="I212" s="199"/>
      <c r="J212" s="172"/>
      <c r="K212" s="173"/>
      <c r="L212" s="33"/>
      <c r="M212" s="174" t="s">
        <v>1</v>
      </c>
    </row>
    <row r="213" spans="1:13" s="12" customFormat="1" ht="22.9" customHeight="1" x14ac:dyDescent="0.2">
      <c r="B213" s="157"/>
      <c r="C213" s="158"/>
      <c r="D213" s="159" t="s">
        <v>65</v>
      </c>
      <c r="E213" s="165" t="s">
        <v>371</v>
      </c>
      <c r="F213" s="165" t="s">
        <v>372</v>
      </c>
      <c r="G213" s="158"/>
      <c r="H213" s="158"/>
      <c r="I213" s="200"/>
      <c r="J213" s="166"/>
      <c r="K213" s="158"/>
      <c r="L213" s="163"/>
      <c r="M213" s="164"/>
    </row>
    <row r="214" spans="1:13" s="2" customFormat="1" ht="24.2" customHeight="1" x14ac:dyDescent="0.2">
      <c r="A214" s="28"/>
      <c r="B214" s="29"/>
      <c r="C214" s="167" t="s">
        <v>114</v>
      </c>
      <c r="D214" s="167" t="s">
        <v>107</v>
      </c>
      <c r="E214" s="168" t="s">
        <v>373</v>
      </c>
      <c r="F214" s="169" t="s">
        <v>374</v>
      </c>
      <c r="G214" s="170" t="s">
        <v>120</v>
      </c>
      <c r="H214" s="171">
        <v>40</v>
      </c>
      <c r="I214" s="199"/>
      <c r="J214" s="172"/>
      <c r="K214" s="173"/>
      <c r="L214" s="33"/>
      <c r="M214" s="174" t="s">
        <v>1</v>
      </c>
    </row>
    <row r="215" spans="1:13" s="2" customFormat="1" ht="24.2" customHeight="1" x14ac:dyDescent="0.2">
      <c r="A215" s="28"/>
      <c r="B215" s="29"/>
      <c r="C215" s="167" t="s">
        <v>111</v>
      </c>
      <c r="D215" s="167" t="s">
        <v>107</v>
      </c>
      <c r="E215" s="168" t="s">
        <v>375</v>
      </c>
      <c r="F215" s="169" t="s">
        <v>376</v>
      </c>
      <c r="G215" s="170" t="s">
        <v>377</v>
      </c>
      <c r="H215" s="171">
        <v>12</v>
      </c>
      <c r="I215" s="199"/>
      <c r="J215" s="172"/>
      <c r="K215" s="173"/>
      <c r="L215" s="33"/>
      <c r="M215" s="174" t="s">
        <v>1</v>
      </c>
    </row>
    <row r="216" spans="1:13" s="2" customFormat="1" ht="24.2" customHeight="1" x14ac:dyDescent="0.2">
      <c r="A216" s="28"/>
      <c r="B216" s="29"/>
      <c r="C216" s="167" t="s">
        <v>378</v>
      </c>
      <c r="D216" s="167" t="s">
        <v>107</v>
      </c>
      <c r="E216" s="168" t="s">
        <v>379</v>
      </c>
      <c r="F216" s="169" t="s">
        <v>380</v>
      </c>
      <c r="G216" s="170" t="s">
        <v>120</v>
      </c>
      <c r="H216" s="171">
        <v>40</v>
      </c>
      <c r="I216" s="199"/>
      <c r="J216" s="172"/>
      <c r="K216" s="173"/>
      <c r="L216" s="33"/>
      <c r="M216" s="174" t="s">
        <v>1</v>
      </c>
    </row>
    <row r="217" spans="1:13" s="2" customFormat="1" ht="14.45" customHeight="1" x14ac:dyDescent="0.2">
      <c r="A217" s="28"/>
      <c r="B217" s="29"/>
      <c r="C217" s="175" t="s">
        <v>381</v>
      </c>
      <c r="D217" s="175" t="s">
        <v>112</v>
      </c>
      <c r="E217" s="176" t="s">
        <v>382</v>
      </c>
      <c r="F217" s="177" t="s">
        <v>383</v>
      </c>
      <c r="G217" s="178" t="s">
        <v>384</v>
      </c>
      <c r="H217" s="179">
        <v>4.16</v>
      </c>
      <c r="I217" s="201"/>
      <c r="J217" s="180"/>
      <c r="K217" s="181"/>
      <c r="L217" s="182"/>
      <c r="M217" s="183" t="s">
        <v>1</v>
      </c>
    </row>
    <row r="218" spans="1:13" s="13" customFormat="1" x14ac:dyDescent="0.2">
      <c r="B218" s="184"/>
      <c r="C218" s="185"/>
      <c r="D218" s="186" t="s">
        <v>385</v>
      </c>
      <c r="E218" s="185"/>
      <c r="F218" s="187" t="s">
        <v>386</v>
      </c>
      <c r="G218" s="185"/>
      <c r="H218" s="188">
        <v>4.16</v>
      </c>
      <c r="I218" s="202"/>
      <c r="J218" s="185"/>
      <c r="K218" s="185"/>
      <c r="L218" s="189"/>
      <c r="M218" s="190"/>
    </row>
    <row r="219" spans="1:13" s="2" customFormat="1" ht="24.2" customHeight="1" x14ac:dyDescent="0.2">
      <c r="A219" s="28"/>
      <c r="B219" s="29"/>
      <c r="C219" s="167" t="s">
        <v>387</v>
      </c>
      <c r="D219" s="167" t="s">
        <v>107</v>
      </c>
      <c r="E219" s="168" t="s">
        <v>388</v>
      </c>
      <c r="F219" s="169" t="s">
        <v>389</v>
      </c>
      <c r="G219" s="170" t="s">
        <v>120</v>
      </c>
      <c r="H219" s="171">
        <v>40</v>
      </c>
      <c r="I219" s="199"/>
      <c r="J219" s="172"/>
      <c r="K219" s="173"/>
      <c r="L219" s="33"/>
      <c r="M219" s="174" t="s">
        <v>1</v>
      </c>
    </row>
    <row r="220" spans="1:13" s="2" customFormat="1" ht="24.2" customHeight="1" x14ac:dyDescent="0.2">
      <c r="A220" s="28"/>
      <c r="B220" s="29"/>
      <c r="C220" s="175" t="s">
        <v>214</v>
      </c>
      <c r="D220" s="175" t="s">
        <v>112</v>
      </c>
      <c r="E220" s="176" t="s">
        <v>390</v>
      </c>
      <c r="F220" s="177" t="s">
        <v>391</v>
      </c>
      <c r="G220" s="178" t="s">
        <v>120</v>
      </c>
      <c r="H220" s="179">
        <v>40</v>
      </c>
      <c r="I220" s="201"/>
      <c r="J220" s="180"/>
      <c r="K220" s="181"/>
      <c r="L220" s="182"/>
      <c r="M220" s="183" t="s">
        <v>1</v>
      </c>
    </row>
    <row r="221" spans="1:13" s="2" customFormat="1" ht="24.2" customHeight="1" x14ac:dyDescent="0.2">
      <c r="A221" s="28"/>
      <c r="B221" s="29"/>
      <c r="C221" s="167" t="s">
        <v>104</v>
      </c>
      <c r="D221" s="167" t="s">
        <v>107</v>
      </c>
      <c r="E221" s="168" t="s">
        <v>392</v>
      </c>
      <c r="F221" s="169" t="s">
        <v>393</v>
      </c>
      <c r="G221" s="170" t="s">
        <v>120</v>
      </c>
      <c r="H221" s="171">
        <v>40</v>
      </c>
      <c r="I221" s="199"/>
      <c r="J221" s="172"/>
      <c r="K221" s="173"/>
      <c r="L221" s="33"/>
      <c r="M221" s="174" t="s">
        <v>1</v>
      </c>
    </row>
    <row r="222" spans="1:13" s="2" customFormat="1" ht="24.2" customHeight="1" x14ac:dyDescent="0.2">
      <c r="A222" s="28"/>
      <c r="B222" s="29"/>
      <c r="C222" s="167" t="s">
        <v>394</v>
      </c>
      <c r="D222" s="167" t="s">
        <v>107</v>
      </c>
      <c r="E222" s="168" t="s">
        <v>395</v>
      </c>
      <c r="F222" s="169" t="s">
        <v>396</v>
      </c>
      <c r="G222" s="170" t="s">
        <v>175</v>
      </c>
      <c r="H222" s="171">
        <v>40</v>
      </c>
      <c r="I222" s="199"/>
      <c r="J222" s="172"/>
      <c r="K222" s="173"/>
      <c r="L222" s="33"/>
      <c r="M222" s="174" t="s">
        <v>1</v>
      </c>
    </row>
    <row r="223" spans="1:13" s="2" customFormat="1" ht="14.45" customHeight="1" x14ac:dyDescent="0.2">
      <c r="A223" s="28"/>
      <c r="B223" s="29"/>
      <c r="C223" s="167" t="s">
        <v>397</v>
      </c>
      <c r="D223" s="167" t="s">
        <v>107</v>
      </c>
      <c r="E223" s="168" t="s">
        <v>369</v>
      </c>
      <c r="F223" s="169" t="s">
        <v>370</v>
      </c>
      <c r="G223" s="170" t="s">
        <v>358</v>
      </c>
      <c r="H223" s="203">
        <v>1.5</v>
      </c>
      <c r="I223" s="199"/>
      <c r="J223" s="172"/>
      <c r="K223" s="173"/>
      <c r="L223" s="33"/>
      <c r="M223" s="174" t="s">
        <v>1</v>
      </c>
    </row>
    <row r="224" spans="1:13" s="12" customFormat="1" ht="22.9" customHeight="1" x14ac:dyDescent="0.2">
      <c r="B224" s="157"/>
      <c r="C224" s="158"/>
      <c r="D224" s="159" t="s">
        <v>65</v>
      </c>
      <c r="E224" s="165" t="s">
        <v>398</v>
      </c>
      <c r="F224" s="165" t="s">
        <v>399</v>
      </c>
      <c r="G224" s="158"/>
      <c r="H224" s="158"/>
      <c r="I224" s="200"/>
      <c r="J224" s="166"/>
      <c r="K224" s="158"/>
      <c r="L224" s="163"/>
      <c r="M224" s="164"/>
    </row>
    <row r="225" spans="1:13" s="2" customFormat="1" ht="24.2" customHeight="1" x14ac:dyDescent="0.2">
      <c r="A225" s="28"/>
      <c r="B225" s="29"/>
      <c r="C225" s="167" t="s">
        <v>81</v>
      </c>
      <c r="D225" s="167" t="s">
        <v>107</v>
      </c>
      <c r="E225" s="168" t="s">
        <v>400</v>
      </c>
      <c r="F225" s="169" t="s">
        <v>401</v>
      </c>
      <c r="G225" s="170" t="s">
        <v>128</v>
      </c>
      <c r="H225" s="171">
        <v>1</v>
      </c>
      <c r="I225" s="199"/>
      <c r="J225" s="172"/>
      <c r="K225" s="173"/>
      <c r="L225" s="33"/>
      <c r="M225" s="191" t="s">
        <v>1</v>
      </c>
    </row>
    <row r="226" spans="1:13" s="2" customFormat="1" ht="6.95" customHeight="1" x14ac:dyDescent="0.2">
      <c r="A226" s="28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33"/>
      <c r="M226" s="28"/>
    </row>
  </sheetData>
  <mergeCells count="9">
    <mergeCell ref="E87:H87"/>
    <mergeCell ref="E112:H112"/>
    <mergeCell ref="E114:H114"/>
    <mergeCell ref="E7:J7"/>
    <mergeCell ref="L2:M2"/>
    <mergeCell ref="E9:H9"/>
    <mergeCell ref="E18:H18"/>
    <mergeCell ref="E27:H27"/>
    <mergeCell ref="E85:H8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C686C-6983-423C-9A4E-79D782CF0A81}">
  <dimension ref="A2:M136"/>
  <sheetViews>
    <sheetView showGridLines="0" workbookViewId="0">
      <selection activeCell="F36" sqref="F3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/>
    <col min="13" max="13" width="10.83203125" style="1" hidden="1" customWidth="1"/>
    <col min="14" max="16384" width="9.33203125" style="1"/>
  </cols>
  <sheetData>
    <row r="2" spans="1:13" ht="36.950000000000003" customHeight="1" x14ac:dyDescent="0.2">
      <c r="L2" s="236"/>
      <c r="M2" s="236"/>
    </row>
    <row r="3" spans="1:13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</row>
    <row r="4" spans="1:13" ht="24.95" customHeight="1" x14ac:dyDescent="0.2">
      <c r="B4" s="17"/>
      <c r="D4" s="103" t="s">
        <v>83</v>
      </c>
      <c r="L4" s="17"/>
      <c r="M4" s="104" t="s">
        <v>6</v>
      </c>
    </row>
    <row r="5" spans="1:13" ht="6.95" customHeight="1" x14ac:dyDescent="0.2">
      <c r="B5" s="17"/>
      <c r="L5" s="17"/>
    </row>
    <row r="6" spans="1:13" ht="12" customHeight="1" x14ac:dyDescent="0.2">
      <c r="B6" s="17"/>
      <c r="D6" s="105" t="s">
        <v>9</v>
      </c>
      <c r="L6" s="17"/>
    </row>
    <row r="7" spans="1:13" ht="23.25" customHeight="1" x14ac:dyDescent="0.2">
      <c r="B7" s="17"/>
      <c r="E7" s="249" t="s">
        <v>10</v>
      </c>
      <c r="F7" s="249"/>
      <c r="G7" s="249"/>
      <c r="H7" s="249"/>
      <c r="I7" s="249"/>
      <c r="J7" s="250"/>
      <c r="L7" s="17"/>
    </row>
    <row r="8" spans="1:13" ht="12" customHeight="1" x14ac:dyDescent="0.2">
      <c r="B8" s="17"/>
      <c r="D8" s="105" t="s">
        <v>84</v>
      </c>
      <c r="L8" s="17"/>
    </row>
    <row r="9" spans="1:13" s="2" customFormat="1" ht="16.5" customHeight="1" x14ac:dyDescent="0.2">
      <c r="A9" s="28"/>
      <c r="B9" s="33"/>
      <c r="C9" s="28"/>
      <c r="D9" s="28"/>
      <c r="E9" s="256" t="s">
        <v>85</v>
      </c>
      <c r="F9" s="252"/>
      <c r="G9" s="252"/>
      <c r="H9" s="252"/>
      <c r="I9" s="28"/>
      <c r="J9" s="28"/>
      <c r="K9" s="28"/>
      <c r="L9" s="45"/>
    </row>
    <row r="10" spans="1:13" s="2" customFormat="1" ht="12" customHeight="1" x14ac:dyDescent="0.2">
      <c r="A10" s="28"/>
      <c r="B10" s="33"/>
      <c r="C10" s="28"/>
      <c r="D10" s="105" t="s">
        <v>402</v>
      </c>
      <c r="E10" s="28"/>
      <c r="F10" s="28"/>
      <c r="G10" s="28"/>
      <c r="H10" s="28"/>
      <c r="I10" s="28"/>
      <c r="J10" s="28"/>
      <c r="K10" s="28"/>
      <c r="L10" s="45"/>
    </row>
    <row r="11" spans="1:13" s="2" customFormat="1" ht="16.5" customHeight="1" x14ac:dyDescent="0.2">
      <c r="A11" s="28"/>
      <c r="B11" s="33"/>
      <c r="C11" s="28"/>
      <c r="D11" s="28"/>
      <c r="E11" s="251" t="s">
        <v>403</v>
      </c>
      <c r="F11" s="252"/>
      <c r="G11" s="252"/>
      <c r="H11" s="252"/>
      <c r="I11" s="28"/>
      <c r="J11" s="28"/>
      <c r="K11" s="28"/>
      <c r="L11" s="45"/>
    </row>
    <row r="12" spans="1:13" s="2" customFormat="1" x14ac:dyDescent="0.2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5"/>
    </row>
    <row r="13" spans="1:13" s="2" customFormat="1" ht="12" customHeight="1" x14ac:dyDescent="0.2">
      <c r="A13" s="28"/>
      <c r="B13" s="33"/>
      <c r="C13" s="28"/>
      <c r="D13" s="105" t="s">
        <v>11</v>
      </c>
      <c r="E13" s="28"/>
      <c r="F13" s="100" t="s">
        <v>1</v>
      </c>
      <c r="G13" s="28"/>
      <c r="H13" s="28"/>
      <c r="I13" s="105" t="s">
        <v>12</v>
      </c>
      <c r="J13" s="100" t="s">
        <v>1</v>
      </c>
      <c r="K13" s="28"/>
      <c r="L13" s="45"/>
    </row>
    <row r="14" spans="1:13" s="2" customFormat="1" ht="12" customHeight="1" x14ac:dyDescent="0.2">
      <c r="A14" s="28"/>
      <c r="B14" s="33"/>
      <c r="C14" s="28"/>
      <c r="D14" s="105" t="s">
        <v>13</v>
      </c>
      <c r="E14" s="28"/>
      <c r="F14" s="100" t="s">
        <v>14</v>
      </c>
      <c r="G14" s="28"/>
      <c r="H14" s="28"/>
      <c r="I14" s="105" t="s">
        <v>15</v>
      </c>
      <c r="J14" s="194" t="s">
        <v>16</v>
      </c>
      <c r="K14" s="28"/>
      <c r="L14" s="45"/>
    </row>
    <row r="15" spans="1:13" s="2" customFormat="1" ht="10.9" customHeight="1" x14ac:dyDescent="0.2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5"/>
    </row>
    <row r="16" spans="1:13" s="2" customFormat="1" ht="12" customHeight="1" x14ac:dyDescent="0.2">
      <c r="A16" s="28"/>
      <c r="B16" s="33"/>
      <c r="C16" s="28"/>
      <c r="D16" s="105" t="s">
        <v>17</v>
      </c>
      <c r="E16" s="28"/>
      <c r="F16" s="28"/>
      <c r="G16" s="28"/>
      <c r="H16" s="28"/>
      <c r="I16" s="105" t="s">
        <v>18</v>
      </c>
      <c r="J16" s="100" t="s">
        <v>1</v>
      </c>
      <c r="K16" s="28"/>
      <c r="L16" s="45"/>
    </row>
    <row r="17" spans="1:12" s="2" customFormat="1" ht="18" customHeight="1" x14ac:dyDescent="0.2">
      <c r="A17" s="28"/>
      <c r="B17" s="33"/>
      <c r="C17" s="28"/>
      <c r="D17" s="28"/>
      <c r="E17" s="100" t="s">
        <v>19</v>
      </c>
      <c r="F17" s="28"/>
      <c r="G17" s="28"/>
      <c r="H17" s="28"/>
      <c r="I17" s="105" t="s">
        <v>20</v>
      </c>
      <c r="J17" s="100" t="s">
        <v>1</v>
      </c>
      <c r="K17" s="28"/>
      <c r="L17" s="45"/>
    </row>
    <row r="18" spans="1:12" s="2" customFormat="1" ht="6.95" customHeight="1" x14ac:dyDescent="0.2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5"/>
    </row>
    <row r="19" spans="1:12" s="2" customFormat="1" ht="12" customHeight="1" x14ac:dyDescent="0.2">
      <c r="A19" s="28"/>
      <c r="B19" s="33"/>
      <c r="C19" s="28"/>
      <c r="D19" s="105" t="s">
        <v>21</v>
      </c>
      <c r="E19" s="28"/>
      <c r="F19" s="28"/>
      <c r="G19" s="28"/>
      <c r="H19" s="28"/>
      <c r="I19" s="105" t="s">
        <v>18</v>
      </c>
      <c r="J19" s="194"/>
      <c r="K19" s="28"/>
      <c r="L19" s="45"/>
    </row>
    <row r="20" spans="1:12" s="2" customFormat="1" ht="18" customHeight="1" x14ac:dyDescent="0.2">
      <c r="A20" s="28"/>
      <c r="B20" s="33"/>
      <c r="C20" s="28"/>
      <c r="D20" s="28"/>
      <c r="E20" s="253"/>
      <c r="F20" s="254"/>
      <c r="G20" s="254"/>
      <c r="H20" s="254"/>
      <c r="I20" s="105" t="s">
        <v>20</v>
      </c>
      <c r="J20" s="194"/>
      <c r="K20" s="28"/>
      <c r="L20" s="45"/>
    </row>
    <row r="21" spans="1:12" s="2" customFormat="1" ht="6.95" customHeight="1" x14ac:dyDescent="0.2">
      <c r="A21" s="28"/>
      <c r="B21" s="33"/>
      <c r="C21" s="28"/>
      <c r="D21" s="28"/>
      <c r="E21" s="28"/>
      <c r="F21" s="28"/>
      <c r="G21" s="28"/>
      <c r="H21" s="28"/>
      <c r="I21" s="28"/>
      <c r="J21" s="197"/>
      <c r="K21" s="28"/>
      <c r="L21" s="45"/>
    </row>
    <row r="22" spans="1:12" s="2" customFormat="1" ht="12" customHeight="1" x14ac:dyDescent="0.2">
      <c r="A22" s="28"/>
      <c r="B22" s="33"/>
      <c r="C22" s="28"/>
      <c r="D22" s="105" t="s">
        <v>22</v>
      </c>
      <c r="E22" s="28"/>
      <c r="F22" s="28"/>
      <c r="G22" s="28"/>
      <c r="H22" s="28"/>
      <c r="I22" s="105" t="s">
        <v>18</v>
      </c>
      <c r="J22" s="198"/>
      <c r="K22" s="28"/>
      <c r="L22" s="45"/>
    </row>
    <row r="23" spans="1:12" s="2" customFormat="1" ht="18" customHeight="1" x14ac:dyDescent="0.2">
      <c r="A23" s="28"/>
      <c r="B23" s="33"/>
      <c r="C23" s="28"/>
      <c r="D23" s="28"/>
      <c r="E23" s="100" t="s">
        <v>23</v>
      </c>
      <c r="F23" s="28"/>
      <c r="G23" s="28"/>
      <c r="H23" s="28"/>
      <c r="I23" s="105" t="s">
        <v>20</v>
      </c>
      <c r="J23" s="100" t="s">
        <v>1</v>
      </c>
      <c r="K23" s="28"/>
      <c r="L23" s="45"/>
    </row>
    <row r="24" spans="1:12" s="2" customFormat="1" ht="6.95" customHeight="1" x14ac:dyDescent="0.2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5"/>
    </row>
    <row r="25" spans="1:12" s="2" customFormat="1" ht="12" customHeight="1" x14ac:dyDescent="0.2">
      <c r="A25" s="28"/>
      <c r="B25" s="33"/>
      <c r="C25" s="28"/>
      <c r="D25" s="105" t="s">
        <v>24</v>
      </c>
      <c r="E25" s="28"/>
      <c r="F25" s="28"/>
      <c r="G25" s="28"/>
      <c r="H25" s="28"/>
      <c r="I25" s="105" t="s">
        <v>18</v>
      </c>
      <c r="J25" s="100" t="s">
        <v>1</v>
      </c>
      <c r="K25" s="28"/>
      <c r="L25" s="45"/>
    </row>
    <row r="26" spans="1:12" s="2" customFormat="1" ht="18" customHeight="1" x14ac:dyDescent="0.2">
      <c r="A26" s="28"/>
      <c r="B26" s="33"/>
      <c r="C26" s="28"/>
      <c r="D26" s="28"/>
      <c r="E26" s="100" t="s">
        <v>23</v>
      </c>
      <c r="F26" s="28"/>
      <c r="G26" s="28"/>
      <c r="H26" s="28"/>
      <c r="I26" s="105" t="s">
        <v>20</v>
      </c>
      <c r="J26" s="100" t="s">
        <v>1</v>
      </c>
      <c r="K26" s="28"/>
      <c r="L26" s="45"/>
    </row>
    <row r="27" spans="1:12" s="2" customFormat="1" ht="6.95" customHeight="1" x14ac:dyDescent="0.2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5"/>
    </row>
    <row r="28" spans="1:12" s="2" customFormat="1" ht="12" customHeight="1" x14ac:dyDescent="0.2">
      <c r="A28" s="28"/>
      <c r="B28" s="33"/>
      <c r="C28" s="28"/>
      <c r="D28" s="105" t="s">
        <v>25</v>
      </c>
      <c r="E28" s="28"/>
      <c r="F28" s="28"/>
      <c r="G28" s="28"/>
      <c r="H28" s="28"/>
      <c r="I28" s="28"/>
      <c r="J28" s="28"/>
      <c r="K28" s="28"/>
      <c r="L28" s="45"/>
    </row>
    <row r="29" spans="1:12" s="8" customFormat="1" ht="16.5" customHeight="1" x14ac:dyDescent="0.2">
      <c r="A29" s="106"/>
      <c r="B29" s="107"/>
      <c r="C29" s="106"/>
      <c r="D29" s="106"/>
      <c r="E29" s="255" t="s">
        <v>1</v>
      </c>
      <c r="F29" s="255"/>
      <c r="G29" s="255"/>
      <c r="H29" s="255"/>
      <c r="I29" s="106"/>
      <c r="J29" s="106"/>
      <c r="K29" s="106"/>
      <c r="L29" s="108"/>
    </row>
    <row r="30" spans="1:12" s="2" customFormat="1" ht="6.95" customHeight="1" x14ac:dyDescent="0.2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5"/>
    </row>
    <row r="31" spans="1:12" s="2" customFormat="1" ht="6.95" customHeight="1" x14ac:dyDescent="0.2">
      <c r="A31" s="28"/>
      <c r="B31" s="33"/>
      <c r="C31" s="28"/>
      <c r="D31" s="109"/>
      <c r="E31" s="109"/>
      <c r="F31" s="109"/>
      <c r="G31" s="109"/>
      <c r="H31" s="109"/>
      <c r="I31" s="109"/>
      <c r="J31" s="109"/>
      <c r="K31" s="109"/>
      <c r="L31" s="45"/>
    </row>
    <row r="32" spans="1:12" s="2" customFormat="1" ht="25.35" customHeight="1" x14ac:dyDescent="0.2">
      <c r="A32" s="28"/>
      <c r="B32" s="33"/>
      <c r="C32" s="28"/>
      <c r="D32" s="110" t="s">
        <v>26</v>
      </c>
      <c r="E32" s="28"/>
      <c r="F32" s="28"/>
      <c r="G32" s="28"/>
      <c r="H32" s="28"/>
      <c r="I32" s="28"/>
      <c r="J32" s="111"/>
      <c r="K32" s="28"/>
      <c r="L32" s="45"/>
    </row>
    <row r="33" spans="1:12" s="2" customFormat="1" ht="6.95" customHeight="1" x14ac:dyDescent="0.2">
      <c r="A33" s="28"/>
      <c r="B33" s="33"/>
      <c r="C33" s="28"/>
      <c r="D33" s="109"/>
      <c r="E33" s="109"/>
      <c r="F33" s="109"/>
      <c r="G33" s="109"/>
      <c r="H33" s="109"/>
      <c r="I33" s="109"/>
      <c r="J33" s="109"/>
      <c r="K33" s="109"/>
      <c r="L33" s="45"/>
    </row>
    <row r="34" spans="1:12" s="2" customFormat="1" ht="14.45" customHeight="1" x14ac:dyDescent="0.2">
      <c r="A34" s="28"/>
      <c r="B34" s="33"/>
      <c r="C34" s="28"/>
      <c r="D34" s="28"/>
      <c r="E34" s="28"/>
      <c r="F34" s="112" t="s">
        <v>28</v>
      </c>
      <c r="G34" s="28"/>
      <c r="H34" s="28"/>
      <c r="I34" s="112" t="s">
        <v>27</v>
      </c>
      <c r="J34" s="112" t="s">
        <v>29</v>
      </c>
      <c r="K34" s="28"/>
      <c r="L34" s="45"/>
    </row>
    <row r="35" spans="1:12" s="2" customFormat="1" ht="14.45" customHeight="1" x14ac:dyDescent="0.2">
      <c r="A35" s="28"/>
      <c r="B35" s="33"/>
      <c r="C35" s="28"/>
      <c r="D35" s="113" t="s">
        <v>30</v>
      </c>
      <c r="E35" s="105" t="s">
        <v>31</v>
      </c>
      <c r="F35" s="114"/>
      <c r="G35" s="28"/>
      <c r="H35" s="28"/>
      <c r="I35" s="115"/>
      <c r="J35" s="114"/>
      <c r="K35" s="28"/>
      <c r="L35" s="45"/>
    </row>
    <row r="36" spans="1:12" s="2" customFormat="1" ht="14.45" customHeight="1" x14ac:dyDescent="0.2">
      <c r="A36" s="28"/>
      <c r="B36" s="33"/>
      <c r="C36" s="28"/>
      <c r="D36" s="28"/>
      <c r="E36" s="105" t="s">
        <v>32</v>
      </c>
      <c r="F36" s="114"/>
      <c r="G36" s="28"/>
      <c r="H36" s="28"/>
      <c r="I36" s="115">
        <v>0.2</v>
      </c>
      <c r="J36" s="114"/>
      <c r="K36" s="28"/>
      <c r="L36" s="45"/>
    </row>
    <row r="37" spans="1:12" s="2" customFormat="1" ht="14.45" hidden="1" customHeight="1" x14ac:dyDescent="0.2">
      <c r="A37" s="28"/>
      <c r="B37" s="33"/>
      <c r="C37" s="28"/>
      <c r="D37" s="28"/>
      <c r="E37" s="105" t="s">
        <v>33</v>
      </c>
      <c r="F37" s="114" t="e">
        <f>ROUND((SUM(#REF!)),  2)</f>
        <v>#REF!</v>
      </c>
      <c r="G37" s="28"/>
      <c r="H37" s="28"/>
      <c r="I37" s="115">
        <v>0.2</v>
      </c>
      <c r="J37" s="114">
        <f>0</f>
        <v>0</v>
      </c>
      <c r="K37" s="28"/>
      <c r="L37" s="45"/>
    </row>
    <row r="38" spans="1:12" s="2" customFormat="1" ht="14.45" hidden="1" customHeight="1" x14ac:dyDescent="0.2">
      <c r="A38" s="28"/>
      <c r="B38" s="33"/>
      <c r="C38" s="28"/>
      <c r="D38" s="28"/>
      <c r="E38" s="105" t="s">
        <v>34</v>
      </c>
      <c r="F38" s="114" t="e">
        <f>ROUND((SUM(#REF!)),  2)</f>
        <v>#REF!</v>
      </c>
      <c r="G38" s="28"/>
      <c r="H38" s="28"/>
      <c r="I38" s="115">
        <v>0.2</v>
      </c>
      <c r="J38" s="114">
        <f>0</f>
        <v>0</v>
      </c>
      <c r="K38" s="28"/>
      <c r="L38" s="45"/>
    </row>
    <row r="39" spans="1:12" s="2" customFormat="1" ht="14.45" hidden="1" customHeight="1" x14ac:dyDescent="0.2">
      <c r="A39" s="28"/>
      <c r="B39" s="33"/>
      <c r="C39" s="28"/>
      <c r="D39" s="28"/>
      <c r="E39" s="105" t="s">
        <v>35</v>
      </c>
      <c r="F39" s="114" t="e">
        <f>ROUND((SUM(#REF!)),  2)</f>
        <v>#REF!</v>
      </c>
      <c r="G39" s="28"/>
      <c r="H39" s="28"/>
      <c r="I39" s="115">
        <v>0</v>
      </c>
      <c r="J39" s="114">
        <f>0</f>
        <v>0</v>
      </c>
      <c r="K39" s="28"/>
      <c r="L39" s="45"/>
    </row>
    <row r="40" spans="1:12" s="2" customFormat="1" ht="6.95" customHeight="1" x14ac:dyDescent="0.2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</row>
    <row r="41" spans="1:12" s="2" customFormat="1" ht="25.35" customHeight="1" x14ac:dyDescent="0.2">
      <c r="A41" s="28"/>
      <c r="B41" s="33"/>
      <c r="C41" s="116"/>
      <c r="D41" s="117" t="s">
        <v>36</v>
      </c>
      <c r="E41" s="118"/>
      <c r="F41" s="118"/>
      <c r="G41" s="119" t="s">
        <v>37</v>
      </c>
      <c r="H41" s="120" t="s">
        <v>38</v>
      </c>
      <c r="I41" s="118"/>
      <c r="J41" s="121"/>
      <c r="K41" s="122"/>
      <c r="L41" s="45"/>
    </row>
    <row r="42" spans="1:12" s="2" customFormat="1" ht="14.45" customHeight="1" x14ac:dyDescent="0.2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5"/>
    </row>
    <row r="43" spans="1:12" ht="14.45" customHeight="1" x14ac:dyDescent="0.2">
      <c r="B43" s="17"/>
      <c r="L43" s="17"/>
    </row>
    <row r="44" spans="1:12" ht="14.45" customHeight="1" x14ac:dyDescent="0.2">
      <c r="B44" s="17"/>
      <c r="L44" s="17"/>
    </row>
    <row r="45" spans="1:12" ht="14.45" customHeight="1" x14ac:dyDescent="0.2">
      <c r="B45" s="17"/>
      <c r="L45" s="17"/>
    </row>
    <row r="46" spans="1:12" ht="14.45" customHeight="1" x14ac:dyDescent="0.2">
      <c r="B46" s="17"/>
      <c r="L46" s="17"/>
    </row>
    <row r="47" spans="1:12" ht="14.45" customHeight="1" x14ac:dyDescent="0.2">
      <c r="B47" s="17"/>
      <c r="L47" s="17"/>
    </row>
    <row r="48" spans="1:12" ht="14.45" customHeight="1" x14ac:dyDescent="0.2">
      <c r="B48" s="17"/>
      <c r="L48" s="17"/>
    </row>
    <row r="49" spans="1:12" ht="14.45" customHeight="1" x14ac:dyDescent="0.2">
      <c r="B49" s="17"/>
      <c r="L49" s="17"/>
    </row>
    <row r="50" spans="1:12" s="2" customFormat="1" ht="14.45" customHeight="1" x14ac:dyDescent="0.2">
      <c r="B50" s="45"/>
      <c r="D50" s="123" t="s">
        <v>39</v>
      </c>
      <c r="E50" s="124"/>
      <c r="F50" s="124"/>
      <c r="G50" s="123" t="s">
        <v>40</v>
      </c>
      <c r="H50" s="124"/>
      <c r="I50" s="124"/>
      <c r="J50" s="124"/>
      <c r="K50" s="124"/>
      <c r="L50" s="45"/>
    </row>
    <row r="51" spans="1:12" x14ac:dyDescent="0.2">
      <c r="B51" s="17"/>
      <c r="L51" s="17"/>
    </row>
    <row r="52" spans="1:12" x14ac:dyDescent="0.2">
      <c r="B52" s="17"/>
      <c r="L52" s="17"/>
    </row>
    <row r="53" spans="1:12" x14ac:dyDescent="0.2">
      <c r="B53" s="17"/>
      <c r="L53" s="17"/>
    </row>
    <row r="54" spans="1:12" x14ac:dyDescent="0.2">
      <c r="B54" s="17"/>
      <c r="L54" s="17"/>
    </row>
    <row r="55" spans="1:12" x14ac:dyDescent="0.2">
      <c r="B55" s="17"/>
      <c r="L55" s="17"/>
    </row>
    <row r="56" spans="1:12" x14ac:dyDescent="0.2">
      <c r="B56" s="17"/>
      <c r="L56" s="17"/>
    </row>
    <row r="57" spans="1:12" x14ac:dyDescent="0.2">
      <c r="B57" s="17"/>
      <c r="L57" s="17"/>
    </row>
    <row r="58" spans="1:12" x14ac:dyDescent="0.2">
      <c r="B58" s="17"/>
      <c r="L58" s="17"/>
    </row>
    <row r="59" spans="1:12" x14ac:dyDescent="0.2">
      <c r="B59" s="17"/>
      <c r="L59" s="17"/>
    </row>
    <row r="60" spans="1:12" x14ac:dyDescent="0.2">
      <c r="B60" s="17"/>
      <c r="L60" s="17"/>
    </row>
    <row r="61" spans="1:12" s="2" customFormat="1" ht="12.75" x14ac:dyDescent="0.2">
      <c r="A61" s="28"/>
      <c r="B61" s="33"/>
      <c r="C61" s="28"/>
      <c r="D61" s="125" t="s">
        <v>41</v>
      </c>
      <c r="E61" s="126"/>
      <c r="F61" s="127" t="s">
        <v>42</v>
      </c>
      <c r="G61" s="125" t="s">
        <v>41</v>
      </c>
      <c r="H61" s="126"/>
      <c r="I61" s="126"/>
      <c r="J61" s="128" t="s">
        <v>42</v>
      </c>
      <c r="K61" s="126"/>
      <c r="L61" s="45"/>
    </row>
    <row r="62" spans="1:12" x14ac:dyDescent="0.2">
      <c r="B62" s="17"/>
      <c r="L62" s="17"/>
    </row>
    <row r="63" spans="1:12" x14ac:dyDescent="0.2">
      <c r="B63" s="17"/>
      <c r="L63" s="17"/>
    </row>
    <row r="64" spans="1:12" x14ac:dyDescent="0.2">
      <c r="B64" s="17"/>
      <c r="L64" s="17"/>
    </row>
    <row r="65" spans="1:12" s="2" customFormat="1" ht="12.75" x14ac:dyDescent="0.2">
      <c r="A65" s="28"/>
      <c r="B65" s="33"/>
      <c r="C65" s="28"/>
      <c r="D65" s="123" t="s">
        <v>43</v>
      </c>
      <c r="E65" s="129"/>
      <c r="F65" s="129"/>
      <c r="G65" s="123" t="s">
        <v>44</v>
      </c>
      <c r="H65" s="129"/>
      <c r="I65" s="129"/>
      <c r="J65" s="129"/>
      <c r="K65" s="129"/>
      <c r="L65" s="45"/>
    </row>
    <row r="66" spans="1:12" x14ac:dyDescent="0.2">
      <c r="B66" s="17"/>
      <c r="L66" s="17"/>
    </row>
    <row r="67" spans="1:12" x14ac:dyDescent="0.2">
      <c r="B67" s="17"/>
      <c r="L67" s="17"/>
    </row>
    <row r="68" spans="1:12" x14ac:dyDescent="0.2">
      <c r="B68" s="17"/>
      <c r="L68" s="17"/>
    </row>
    <row r="69" spans="1:12" x14ac:dyDescent="0.2">
      <c r="B69" s="17"/>
      <c r="L69" s="17"/>
    </row>
    <row r="70" spans="1:12" x14ac:dyDescent="0.2">
      <c r="B70" s="17"/>
      <c r="L70" s="17"/>
    </row>
    <row r="71" spans="1:12" x14ac:dyDescent="0.2">
      <c r="B71" s="17"/>
      <c r="L71" s="17"/>
    </row>
    <row r="72" spans="1:12" x14ac:dyDescent="0.2">
      <c r="B72" s="17"/>
      <c r="L72" s="17"/>
    </row>
    <row r="73" spans="1:12" x14ac:dyDescent="0.2">
      <c r="B73" s="17"/>
      <c r="L73" s="17"/>
    </row>
    <row r="74" spans="1:12" x14ac:dyDescent="0.2">
      <c r="B74" s="17"/>
      <c r="L74" s="17"/>
    </row>
    <row r="75" spans="1:12" x14ac:dyDescent="0.2">
      <c r="B75" s="17"/>
      <c r="L75" s="17"/>
    </row>
    <row r="76" spans="1:12" s="2" customFormat="1" ht="12.75" x14ac:dyDescent="0.2">
      <c r="A76" s="28"/>
      <c r="B76" s="33"/>
      <c r="C76" s="28"/>
      <c r="D76" s="125" t="s">
        <v>41</v>
      </c>
      <c r="E76" s="126"/>
      <c r="F76" s="127" t="s">
        <v>42</v>
      </c>
      <c r="G76" s="125" t="s">
        <v>41</v>
      </c>
      <c r="H76" s="126"/>
      <c r="I76" s="126"/>
      <c r="J76" s="128" t="s">
        <v>42</v>
      </c>
      <c r="K76" s="126"/>
      <c r="L76" s="45"/>
    </row>
    <row r="77" spans="1:12" s="2" customFormat="1" ht="14.45" customHeight="1" x14ac:dyDescent="0.2">
      <c r="A77" s="2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5"/>
    </row>
    <row r="81" spans="1:12" s="2" customFormat="1" ht="6.95" customHeight="1" x14ac:dyDescent="0.2">
      <c r="A81" s="28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5"/>
    </row>
    <row r="82" spans="1:12" s="2" customFormat="1" ht="24.95" customHeight="1" x14ac:dyDescent="0.2">
      <c r="A82" s="28"/>
      <c r="B82" s="29"/>
      <c r="C82" s="20" t="s">
        <v>86</v>
      </c>
      <c r="D82" s="30"/>
      <c r="E82" s="30"/>
      <c r="F82" s="30"/>
      <c r="G82" s="30"/>
      <c r="H82" s="30"/>
      <c r="I82" s="30"/>
      <c r="J82" s="30"/>
      <c r="K82" s="30"/>
      <c r="L82" s="45"/>
    </row>
    <row r="83" spans="1:12" s="2" customFormat="1" ht="6.95" customHeight="1" x14ac:dyDescent="0.2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</row>
    <row r="84" spans="1:12" s="2" customFormat="1" ht="12" customHeight="1" x14ac:dyDescent="0.2">
      <c r="A84" s="28"/>
      <c r="B84" s="29"/>
      <c r="C84" s="25" t="s">
        <v>9</v>
      </c>
      <c r="D84" s="30"/>
      <c r="E84" s="30"/>
      <c r="F84" s="30"/>
      <c r="G84" s="30"/>
      <c r="H84" s="30"/>
      <c r="I84" s="30"/>
      <c r="J84" s="30"/>
      <c r="K84" s="30"/>
      <c r="L84" s="45"/>
    </row>
    <row r="85" spans="1:12" s="2" customFormat="1" ht="23.25" customHeight="1" x14ac:dyDescent="0.2">
      <c r="A85" s="28"/>
      <c r="B85" s="29"/>
      <c r="C85" s="30"/>
      <c r="D85" s="30"/>
      <c r="E85" s="247" t="str">
        <f>E7</f>
        <v>Rekonštrukcia plážového kúpaliska Morské oko v Tornali - 1.etapa - ELEKTROINŠTALÁCIA - Projekt pre stavené povolenie</v>
      </c>
      <c r="F85" s="248"/>
      <c r="G85" s="248"/>
      <c r="H85" s="248"/>
      <c r="I85" s="30"/>
      <c r="J85" s="30"/>
      <c r="K85" s="30"/>
      <c r="L85" s="45"/>
    </row>
    <row r="86" spans="1:12" ht="12" customHeight="1" x14ac:dyDescent="0.2">
      <c r="B86" s="18"/>
      <c r="C86" s="25" t="s">
        <v>84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12" s="2" customFormat="1" ht="16.5" customHeight="1" x14ac:dyDescent="0.2">
      <c r="A87" s="28"/>
      <c r="B87" s="29"/>
      <c r="C87" s="30"/>
      <c r="D87" s="30"/>
      <c r="E87" s="247" t="s">
        <v>85</v>
      </c>
      <c r="F87" s="246"/>
      <c r="G87" s="246"/>
      <c r="H87" s="246"/>
      <c r="I87" s="30"/>
      <c r="J87" s="30"/>
      <c r="K87" s="30"/>
      <c r="L87" s="45"/>
    </row>
    <row r="88" spans="1:12" s="2" customFormat="1" ht="12" customHeight="1" x14ac:dyDescent="0.2">
      <c r="A88" s="28"/>
      <c r="B88" s="29"/>
      <c r="C88" s="25" t="s">
        <v>402</v>
      </c>
      <c r="D88" s="30"/>
      <c r="E88" s="30"/>
      <c r="F88" s="30"/>
      <c r="G88" s="30"/>
      <c r="H88" s="30"/>
      <c r="I88" s="30"/>
      <c r="J88" s="30"/>
      <c r="K88" s="30"/>
      <c r="L88" s="45"/>
    </row>
    <row r="89" spans="1:12" s="2" customFormat="1" ht="16.5" customHeight="1" x14ac:dyDescent="0.2">
      <c r="A89" s="28"/>
      <c r="B89" s="29"/>
      <c r="C89" s="30"/>
      <c r="D89" s="30"/>
      <c r="E89" s="234" t="str">
        <f>E11</f>
        <v>RS_BAR - Rozvádzač RS_BAR</v>
      </c>
      <c r="F89" s="246"/>
      <c r="G89" s="246"/>
      <c r="H89" s="246"/>
      <c r="I89" s="30"/>
      <c r="J89" s="30"/>
      <c r="K89" s="30"/>
      <c r="L89" s="45"/>
    </row>
    <row r="90" spans="1:12" s="2" customFormat="1" ht="6.95" customHeight="1" x14ac:dyDescent="0.2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</row>
    <row r="91" spans="1:12" s="2" customFormat="1" ht="12" customHeight="1" x14ac:dyDescent="0.2">
      <c r="A91" s="28"/>
      <c r="B91" s="29"/>
      <c r="C91" s="25" t="s">
        <v>13</v>
      </c>
      <c r="D91" s="30"/>
      <c r="E91" s="30"/>
      <c r="F91" s="23" t="str">
        <f>F14</f>
        <v>Tornaľa</v>
      </c>
      <c r="G91" s="30"/>
      <c r="H91" s="30"/>
      <c r="I91" s="25" t="s">
        <v>15</v>
      </c>
      <c r="J91" s="60" t="str">
        <f>IF(J14="","",J14)</f>
        <v>29.5.2020</v>
      </c>
      <c r="K91" s="30"/>
      <c r="L91" s="45"/>
    </row>
    <row r="92" spans="1:12" s="2" customFormat="1" ht="6.95" customHeight="1" x14ac:dyDescent="0.2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5"/>
    </row>
    <row r="93" spans="1:12" s="2" customFormat="1" ht="15.2" customHeight="1" x14ac:dyDescent="0.2">
      <c r="A93" s="28"/>
      <c r="B93" s="29"/>
      <c r="C93" s="25" t="s">
        <v>17</v>
      </c>
      <c r="D93" s="30"/>
      <c r="E93" s="30"/>
      <c r="F93" s="23" t="str">
        <f>E17</f>
        <v>Mesto Tornaľa, Mierová č. 14, Tornaľa, PSČ 982 01</v>
      </c>
      <c r="G93" s="30"/>
      <c r="H93" s="30"/>
      <c r="I93" s="25" t="s">
        <v>22</v>
      </c>
      <c r="J93" s="26" t="str">
        <f>E23</f>
        <v>Ing. Ján Božek</v>
      </c>
      <c r="K93" s="30"/>
      <c r="L93" s="45"/>
    </row>
    <row r="94" spans="1:12" s="2" customFormat="1" ht="15.2" customHeight="1" x14ac:dyDescent="0.2">
      <c r="A94" s="28"/>
      <c r="B94" s="29"/>
      <c r="C94" s="25" t="s">
        <v>21</v>
      </c>
      <c r="D94" s="30"/>
      <c r="E94" s="30"/>
      <c r="F94" s="23" t="str">
        <f>IF(E20="","",E20)</f>
        <v/>
      </c>
      <c r="G94" s="30"/>
      <c r="H94" s="30"/>
      <c r="I94" s="25" t="s">
        <v>24</v>
      </c>
      <c r="J94" s="26" t="str">
        <f>E26</f>
        <v>Ing. Ján Božek</v>
      </c>
      <c r="K94" s="30"/>
      <c r="L94" s="45"/>
    </row>
    <row r="95" spans="1:12" s="2" customFormat="1" ht="10.35" customHeight="1" x14ac:dyDescent="0.2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</row>
    <row r="96" spans="1:12" s="2" customFormat="1" ht="29.25" customHeight="1" x14ac:dyDescent="0.2">
      <c r="A96" s="28"/>
      <c r="B96" s="29"/>
      <c r="C96" s="134" t="s">
        <v>87</v>
      </c>
      <c r="D96" s="135"/>
      <c r="E96" s="135"/>
      <c r="F96" s="135"/>
      <c r="G96" s="135"/>
      <c r="H96" s="135"/>
      <c r="I96" s="135"/>
      <c r="J96" s="136" t="s">
        <v>88</v>
      </c>
      <c r="K96" s="135"/>
      <c r="L96" s="45"/>
    </row>
    <row r="97" spans="1:12" s="2" customFormat="1" ht="10.35" customHeight="1" x14ac:dyDescent="0.2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</row>
    <row r="98" spans="1:12" s="2" customFormat="1" ht="22.9" customHeight="1" x14ac:dyDescent="0.2">
      <c r="A98" s="28"/>
      <c r="B98" s="29"/>
      <c r="C98" s="137" t="s">
        <v>89</v>
      </c>
      <c r="D98" s="30"/>
      <c r="E98" s="30"/>
      <c r="F98" s="30"/>
      <c r="G98" s="30"/>
      <c r="H98" s="30"/>
      <c r="I98" s="30"/>
      <c r="J98" s="78"/>
      <c r="K98" s="30"/>
      <c r="L98" s="45"/>
    </row>
    <row r="99" spans="1:12" s="9" customFormat="1" ht="24.95" customHeight="1" x14ac:dyDescent="0.2">
      <c r="B99" s="138"/>
      <c r="C99" s="139"/>
      <c r="D99" s="140" t="s">
        <v>92</v>
      </c>
      <c r="E99" s="141"/>
      <c r="F99" s="141"/>
      <c r="G99" s="141"/>
      <c r="H99" s="141"/>
      <c r="I99" s="141"/>
      <c r="J99" s="142"/>
      <c r="K99" s="139"/>
      <c r="L99" s="143"/>
    </row>
    <row r="100" spans="1:12" s="10" customFormat="1" ht="19.899999999999999" customHeight="1" x14ac:dyDescent="0.2">
      <c r="B100" s="144"/>
      <c r="C100" s="94"/>
      <c r="D100" s="145" t="s">
        <v>93</v>
      </c>
      <c r="E100" s="146"/>
      <c r="F100" s="146"/>
      <c r="G100" s="146"/>
      <c r="H100" s="146"/>
      <c r="I100" s="146"/>
      <c r="J100" s="147"/>
      <c r="K100" s="94"/>
      <c r="L100" s="148"/>
    </row>
    <row r="101" spans="1:12" s="2" customFormat="1" ht="21.75" customHeight="1" x14ac:dyDescent="0.2">
      <c r="A101" s="28"/>
      <c r="B101" s="29"/>
      <c r="C101" s="30"/>
      <c r="D101" s="30"/>
      <c r="E101" s="30"/>
      <c r="F101" s="30"/>
      <c r="G101" s="30"/>
      <c r="H101" s="30"/>
      <c r="I101" s="30"/>
      <c r="J101" s="30"/>
      <c r="K101" s="30"/>
      <c r="L101" s="45"/>
    </row>
    <row r="102" spans="1:12" s="2" customFormat="1" ht="6.95" customHeight="1" x14ac:dyDescent="0.2">
      <c r="A102" s="2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5"/>
    </row>
    <row r="106" spans="1:12" s="2" customFormat="1" ht="6.95" customHeight="1" x14ac:dyDescent="0.2">
      <c r="A106" s="28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5"/>
    </row>
    <row r="107" spans="1:12" s="2" customFormat="1" ht="24.95" customHeight="1" x14ac:dyDescent="0.2">
      <c r="A107" s="28"/>
      <c r="B107" s="29"/>
      <c r="C107" s="20" t="s">
        <v>96</v>
      </c>
      <c r="D107" s="30"/>
      <c r="E107" s="30"/>
      <c r="F107" s="30"/>
      <c r="G107" s="30"/>
      <c r="H107" s="30"/>
      <c r="I107" s="30"/>
      <c r="J107" s="30"/>
      <c r="K107" s="30"/>
      <c r="L107" s="45"/>
    </row>
    <row r="108" spans="1:12" s="2" customFormat="1" ht="6.95" customHeight="1" x14ac:dyDescent="0.2">
      <c r="A108" s="28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45"/>
    </row>
    <row r="109" spans="1:12" s="2" customFormat="1" ht="12" customHeight="1" x14ac:dyDescent="0.2">
      <c r="A109" s="28"/>
      <c r="B109" s="29"/>
      <c r="C109" s="25" t="s">
        <v>9</v>
      </c>
      <c r="D109" s="30"/>
      <c r="E109" s="30"/>
      <c r="F109" s="30"/>
      <c r="G109" s="30"/>
      <c r="H109" s="30"/>
      <c r="I109" s="30"/>
      <c r="J109" s="30"/>
      <c r="K109" s="30"/>
      <c r="L109" s="45"/>
    </row>
    <row r="110" spans="1:12" s="2" customFormat="1" ht="23.25" customHeight="1" x14ac:dyDescent="0.2">
      <c r="A110" s="28"/>
      <c r="B110" s="29"/>
      <c r="C110" s="30"/>
      <c r="D110" s="30"/>
      <c r="E110" s="247" t="str">
        <f>E7</f>
        <v>Rekonštrukcia plážového kúpaliska Morské oko v Tornali - 1.etapa - ELEKTROINŠTALÁCIA - Projekt pre stavené povolenie</v>
      </c>
      <c r="F110" s="248"/>
      <c r="G110" s="248"/>
      <c r="H110" s="248"/>
      <c r="I110" s="30"/>
      <c r="J110" s="30"/>
      <c r="K110" s="30"/>
      <c r="L110" s="45"/>
    </row>
    <row r="111" spans="1:12" ht="12" customHeight="1" x14ac:dyDescent="0.2">
      <c r="B111" s="18"/>
      <c r="C111" s="25" t="s">
        <v>84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12" s="2" customFormat="1" ht="16.5" customHeight="1" x14ac:dyDescent="0.2">
      <c r="A112" s="28"/>
      <c r="B112" s="29"/>
      <c r="C112" s="30"/>
      <c r="D112" s="30"/>
      <c r="E112" s="247" t="s">
        <v>85</v>
      </c>
      <c r="F112" s="246"/>
      <c r="G112" s="246"/>
      <c r="H112" s="246"/>
      <c r="I112" s="30"/>
      <c r="J112" s="30"/>
      <c r="K112" s="30"/>
      <c r="L112" s="45"/>
    </row>
    <row r="113" spans="1:13" s="2" customFormat="1" ht="12" customHeight="1" x14ac:dyDescent="0.2">
      <c r="A113" s="28"/>
      <c r="B113" s="29"/>
      <c r="C113" s="25" t="s">
        <v>402</v>
      </c>
      <c r="D113" s="30"/>
      <c r="E113" s="30"/>
      <c r="F113" s="30"/>
      <c r="G113" s="30"/>
      <c r="H113" s="30"/>
      <c r="I113" s="30"/>
      <c r="J113" s="30"/>
      <c r="K113" s="30"/>
      <c r="L113" s="45"/>
    </row>
    <row r="114" spans="1:13" s="2" customFormat="1" ht="16.5" customHeight="1" x14ac:dyDescent="0.2">
      <c r="A114" s="28"/>
      <c r="B114" s="29"/>
      <c r="C114" s="30"/>
      <c r="D114" s="30"/>
      <c r="E114" s="234" t="str">
        <f>E11</f>
        <v>RS_BAR - Rozvádzač RS_BAR</v>
      </c>
      <c r="F114" s="246"/>
      <c r="G114" s="246"/>
      <c r="H114" s="246"/>
      <c r="I114" s="30"/>
      <c r="J114" s="30"/>
      <c r="K114" s="30"/>
      <c r="L114" s="45"/>
    </row>
    <row r="115" spans="1:13" s="2" customFormat="1" ht="6.95" customHeight="1" x14ac:dyDescent="0.2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</row>
    <row r="116" spans="1:13" s="2" customFormat="1" ht="12" customHeight="1" x14ac:dyDescent="0.2">
      <c r="A116" s="28"/>
      <c r="B116" s="29"/>
      <c r="C116" s="25" t="s">
        <v>13</v>
      </c>
      <c r="D116" s="30"/>
      <c r="E116" s="30"/>
      <c r="F116" s="23" t="str">
        <f>F14</f>
        <v>Tornaľa</v>
      </c>
      <c r="G116" s="30"/>
      <c r="H116" s="30"/>
      <c r="I116" s="25" t="s">
        <v>15</v>
      </c>
      <c r="J116" s="60" t="str">
        <f>IF(J14="","",J14)</f>
        <v>29.5.2020</v>
      </c>
      <c r="K116" s="30"/>
      <c r="L116" s="45"/>
    </row>
    <row r="117" spans="1:13" s="2" customFormat="1" ht="6.95" customHeight="1" x14ac:dyDescent="0.2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5"/>
    </row>
    <row r="118" spans="1:13" s="2" customFormat="1" ht="15.2" customHeight="1" x14ac:dyDescent="0.2">
      <c r="A118" s="28"/>
      <c r="B118" s="29"/>
      <c r="C118" s="25" t="s">
        <v>17</v>
      </c>
      <c r="D118" s="30"/>
      <c r="E118" s="30"/>
      <c r="F118" s="23" t="str">
        <f>E17</f>
        <v>Mesto Tornaľa, Mierová č. 14, Tornaľa, PSČ 982 01</v>
      </c>
      <c r="G118" s="30"/>
      <c r="H118" s="30"/>
      <c r="I118" s="25" t="s">
        <v>22</v>
      </c>
      <c r="J118" s="26" t="str">
        <f>E23</f>
        <v>Ing. Ján Božek</v>
      </c>
      <c r="K118" s="30"/>
      <c r="L118" s="45"/>
    </row>
    <row r="119" spans="1:13" s="2" customFormat="1" ht="15.2" customHeight="1" x14ac:dyDescent="0.2">
      <c r="A119" s="28"/>
      <c r="B119" s="29"/>
      <c r="C119" s="25" t="s">
        <v>21</v>
      </c>
      <c r="D119" s="30"/>
      <c r="E119" s="30"/>
      <c r="F119" s="23" t="str">
        <f>IF(E20="","",E20)</f>
        <v/>
      </c>
      <c r="G119" s="30"/>
      <c r="H119" s="30"/>
      <c r="I119" s="25" t="s">
        <v>24</v>
      </c>
      <c r="J119" s="26" t="str">
        <f>E26</f>
        <v>Ing. Ján Božek</v>
      </c>
      <c r="K119" s="30"/>
      <c r="L119" s="45"/>
    </row>
    <row r="120" spans="1:13" s="2" customFormat="1" ht="10.35" customHeight="1" x14ac:dyDescent="0.2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5"/>
    </row>
    <row r="121" spans="1:13" s="11" customFormat="1" ht="29.25" customHeight="1" x14ac:dyDescent="0.2">
      <c r="A121" s="149"/>
      <c r="B121" s="150"/>
      <c r="C121" s="151" t="s">
        <v>97</v>
      </c>
      <c r="D121" s="152" t="s">
        <v>51</v>
      </c>
      <c r="E121" s="152" t="s">
        <v>47</v>
      </c>
      <c r="F121" s="152" t="s">
        <v>48</v>
      </c>
      <c r="G121" s="152" t="s">
        <v>98</v>
      </c>
      <c r="H121" s="152" t="s">
        <v>99</v>
      </c>
      <c r="I121" s="152" t="s">
        <v>100</v>
      </c>
      <c r="J121" s="153" t="s">
        <v>88</v>
      </c>
      <c r="K121" s="154" t="s">
        <v>101</v>
      </c>
      <c r="L121" s="155"/>
      <c r="M121" s="69" t="s">
        <v>1</v>
      </c>
    </row>
    <row r="122" spans="1:13" s="2" customFormat="1" ht="22.9" customHeight="1" x14ac:dyDescent="0.25">
      <c r="A122" s="28"/>
      <c r="B122" s="29"/>
      <c r="C122" s="76" t="s">
        <v>89</v>
      </c>
      <c r="D122" s="30"/>
      <c r="E122" s="30"/>
      <c r="F122" s="30"/>
      <c r="G122" s="30"/>
      <c r="H122" s="30"/>
      <c r="I122" s="30"/>
      <c r="J122" s="156"/>
      <c r="K122" s="30"/>
      <c r="L122" s="33"/>
      <c r="M122" s="72"/>
    </row>
    <row r="123" spans="1:13" s="12" customFormat="1" ht="25.9" customHeight="1" x14ac:dyDescent="0.2">
      <c r="B123" s="157"/>
      <c r="C123" s="158"/>
      <c r="D123" s="159" t="s">
        <v>65</v>
      </c>
      <c r="E123" s="160" t="s">
        <v>112</v>
      </c>
      <c r="F123" s="160" t="s">
        <v>113</v>
      </c>
      <c r="G123" s="158"/>
      <c r="H123" s="158"/>
      <c r="I123" s="161"/>
      <c r="J123" s="162"/>
      <c r="K123" s="158"/>
      <c r="L123" s="163"/>
      <c r="M123" s="164"/>
    </row>
    <row r="124" spans="1:13" s="12" customFormat="1" ht="22.9" customHeight="1" x14ac:dyDescent="0.2">
      <c r="B124" s="157"/>
      <c r="C124" s="158"/>
      <c r="D124" s="159" t="s">
        <v>65</v>
      </c>
      <c r="E124" s="165" t="s">
        <v>115</v>
      </c>
      <c r="F124" s="165" t="s">
        <v>116</v>
      </c>
      <c r="G124" s="158"/>
      <c r="H124" s="158"/>
      <c r="I124" s="161"/>
      <c r="J124" s="166"/>
      <c r="K124" s="158"/>
      <c r="L124" s="163"/>
      <c r="M124" s="164"/>
    </row>
    <row r="125" spans="1:13" s="2" customFormat="1" ht="49.15" customHeight="1" x14ac:dyDescent="0.2">
      <c r="A125" s="28"/>
      <c r="B125" s="29"/>
      <c r="C125" s="175" t="s">
        <v>117</v>
      </c>
      <c r="D125" s="175" t="s">
        <v>112</v>
      </c>
      <c r="E125" s="176" t="s">
        <v>404</v>
      </c>
      <c r="F125" s="177" t="s">
        <v>405</v>
      </c>
      <c r="G125" s="178" t="s">
        <v>128</v>
      </c>
      <c r="H125" s="179">
        <v>1</v>
      </c>
      <c r="I125" s="201"/>
      <c r="J125" s="180"/>
      <c r="K125" s="181"/>
      <c r="L125" s="182"/>
      <c r="M125" s="183" t="s">
        <v>1</v>
      </c>
    </row>
    <row r="126" spans="1:13" s="2" customFormat="1" ht="14.45" customHeight="1" x14ac:dyDescent="0.2">
      <c r="A126" s="28"/>
      <c r="B126" s="29"/>
      <c r="C126" s="167" t="s">
        <v>69</v>
      </c>
      <c r="D126" s="167" t="s">
        <v>107</v>
      </c>
      <c r="E126" s="168" t="s">
        <v>406</v>
      </c>
      <c r="F126" s="169" t="s">
        <v>407</v>
      </c>
      <c r="G126" s="170" t="s">
        <v>128</v>
      </c>
      <c r="H126" s="171">
        <v>4</v>
      </c>
      <c r="I126" s="199"/>
      <c r="J126" s="172"/>
      <c r="K126" s="173"/>
      <c r="L126" s="33"/>
      <c r="M126" s="174" t="s">
        <v>1</v>
      </c>
    </row>
    <row r="127" spans="1:13" s="2" customFormat="1" ht="24.2" customHeight="1" x14ac:dyDescent="0.2">
      <c r="A127" s="28"/>
      <c r="B127" s="29"/>
      <c r="C127" s="175" t="s">
        <v>72</v>
      </c>
      <c r="D127" s="175" t="s">
        <v>112</v>
      </c>
      <c r="E127" s="176" t="s">
        <v>408</v>
      </c>
      <c r="F127" s="177" t="s">
        <v>409</v>
      </c>
      <c r="G127" s="178" t="s">
        <v>128</v>
      </c>
      <c r="H127" s="179">
        <v>4</v>
      </c>
      <c r="I127" s="201"/>
      <c r="J127" s="180"/>
      <c r="K127" s="181"/>
      <c r="L127" s="182"/>
      <c r="M127" s="183" t="s">
        <v>1</v>
      </c>
    </row>
    <row r="128" spans="1:13" s="2" customFormat="1" ht="14.45" customHeight="1" x14ac:dyDescent="0.2">
      <c r="A128" s="28"/>
      <c r="B128" s="29"/>
      <c r="C128" s="167" t="s">
        <v>387</v>
      </c>
      <c r="D128" s="167" t="s">
        <v>107</v>
      </c>
      <c r="E128" s="168" t="s">
        <v>406</v>
      </c>
      <c r="F128" s="169" t="s">
        <v>407</v>
      </c>
      <c r="G128" s="170" t="s">
        <v>128</v>
      </c>
      <c r="H128" s="171">
        <v>1</v>
      </c>
      <c r="I128" s="199"/>
      <c r="J128" s="172"/>
      <c r="K128" s="173"/>
      <c r="L128" s="33"/>
      <c r="M128" s="174" t="s">
        <v>1</v>
      </c>
    </row>
    <row r="129" spans="1:13" s="2" customFormat="1" ht="24.2" customHeight="1" x14ac:dyDescent="0.2">
      <c r="A129" s="28"/>
      <c r="B129" s="29"/>
      <c r="C129" s="175" t="s">
        <v>214</v>
      </c>
      <c r="D129" s="175" t="s">
        <v>112</v>
      </c>
      <c r="E129" s="176" t="s">
        <v>410</v>
      </c>
      <c r="F129" s="177" t="s">
        <v>411</v>
      </c>
      <c r="G129" s="178" t="s">
        <v>128</v>
      </c>
      <c r="H129" s="179">
        <v>1</v>
      </c>
      <c r="I129" s="201"/>
      <c r="J129" s="180"/>
      <c r="K129" s="181"/>
      <c r="L129" s="182"/>
      <c r="M129" s="183" t="s">
        <v>1</v>
      </c>
    </row>
    <row r="130" spans="1:13" s="2" customFormat="1" ht="14.45" customHeight="1" x14ac:dyDescent="0.2">
      <c r="A130" s="28"/>
      <c r="B130" s="29"/>
      <c r="C130" s="167" t="s">
        <v>82</v>
      </c>
      <c r="D130" s="167" t="s">
        <v>107</v>
      </c>
      <c r="E130" s="168" t="s">
        <v>412</v>
      </c>
      <c r="F130" s="169" t="s">
        <v>413</v>
      </c>
      <c r="G130" s="170" t="s">
        <v>128</v>
      </c>
      <c r="H130" s="171">
        <v>1</v>
      </c>
      <c r="I130" s="199"/>
      <c r="J130" s="172"/>
      <c r="K130" s="173"/>
      <c r="L130" s="33"/>
      <c r="M130" s="174" t="s">
        <v>1</v>
      </c>
    </row>
    <row r="131" spans="1:13" s="2" customFormat="1" ht="14.45" customHeight="1" x14ac:dyDescent="0.2">
      <c r="A131" s="28"/>
      <c r="B131" s="29"/>
      <c r="C131" s="175" t="s">
        <v>81</v>
      </c>
      <c r="D131" s="175" t="s">
        <v>112</v>
      </c>
      <c r="E131" s="176" t="s">
        <v>414</v>
      </c>
      <c r="F131" s="177" t="s">
        <v>415</v>
      </c>
      <c r="G131" s="178" t="s">
        <v>128</v>
      </c>
      <c r="H131" s="179">
        <v>1</v>
      </c>
      <c r="I131" s="201"/>
      <c r="J131" s="180"/>
      <c r="K131" s="181"/>
      <c r="L131" s="182"/>
      <c r="M131" s="183" t="s">
        <v>1</v>
      </c>
    </row>
    <row r="132" spans="1:13" s="2" customFormat="1" ht="14.45" customHeight="1" x14ac:dyDescent="0.2">
      <c r="A132" s="28"/>
      <c r="B132" s="29"/>
      <c r="C132" s="167" t="s">
        <v>104</v>
      </c>
      <c r="D132" s="167" t="s">
        <v>107</v>
      </c>
      <c r="E132" s="168" t="s">
        <v>416</v>
      </c>
      <c r="F132" s="169" t="s">
        <v>417</v>
      </c>
      <c r="G132" s="170" t="s">
        <v>128</v>
      </c>
      <c r="H132" s="171">
        <v>5</v>
      </c>
      <c r="I132" s="199"/>
      <c r="J132" s="172"/>
      <c r="K132" s="173"/>
      <c r="L132" s="33"/>
      <c r="M132" s="174" t="s">
        <v>1</v>
      </c>
    </row>
    <row r="133" spans="1:13" s="2" customFormat="1" ht="24.2" customHeight="1" x14ac:dyDescent="0.2">
      <c r="A133" s="28"/>
      <c r="B133" s="29"/>
      <c r="C133" s="175" t="s">
        <v>394</v>
      </c>
      <c r="D133" s="175" t="s">
        <v>112</v>
      </c>
      <c r="E133" s="176" t="s">
        <v>418</v>
      </c>
      <c r="F133" s="177" t="s">
        <v>419</v>
      </c>
      <c r="G133" s="178" t="s">
        <v>128</v>
      </c>
      <c r="H133" s="179">
        <v>5</v>
      </c>
      <c r="I133" s="201"/>
      <c r="J133" s="180"/>
      <c r="K133" s="181"/>
      <c r="L133" s="182"/>
      <c r="M133" s="183" t="s">
        <v>1</v>
      </c>
    </row>
    <row r="134" spans="1:13" s="2" customFormat="1" ht="24.2" customHeight="1" x14ac:dyDescent="0.2">
      <c r="A134" s="28"/>
      <c r="B134" s="29"/>
      <c r="C134" s="167" t="s">
        <v>378</v>
      </c>
      <c r="D134" s="167" t="s">
        <v>107</v>
      </c>
      <c r="E134" s="168" t="s">
        <v>420</v>
      </c>
      <c r="F134" s="169" t="s">
        <v>421</v>
      </c>
      <c r="G134" s="170" t="s">
        <v>128</v>
      </c>
      <c r="H134" s="171">
        <v>1</v>
      </c>
      <c r="I134" s="199"/>
      <c r="J134" s="172"/>
      <c r="K134" s="173"/>
      <c r="L134" s="33"/>
      <c r="M134" s="174" t="s">
        <v>1</v>
      </c>
    </row>
    <row r="135" spans="1:13" s="2" customFormat="1" ht="24.2" customHeight="1" x14ac:dyDescent="0.2">
      <c r="A135" s="28"/>
      <c r="B135" s="29"/>
      <c r="C135" s="175" t="s">
        <v>381</v>
      </c>
      <c r="D135" s="175" t="s">
        <v>112</v>
      </c>
      <c r="E135" s="176" t="s">
        <v>422</v>
      </c>
      <c r="F135" s="177" t="s">
        <v>423</v>
      </c>
      <c r="G135" s="178" t="s">
        <v>128</v>
      </c>
      <c r="H135" s="179">
        <v>1</v>
      </c>
      <c r="I135" s="201"/>
      <c r="J135" s="180"/>
      <c r="K135" s="181"/>
      <c r="L135" s="182"/>
      <c r="M135" s="192" t="s">
        <v>1</v>
      </c>
    </row>
    <row r="136" spans="1:13" s="2" customFormat="1" ht="6.95" customHeight="1" x14ac:dyDescent="0.2">
      <c r="A136" s="28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33"/>
      <c r="M136" s="28"/>
    </row>
  </sheetData>
  <mergeCells count="12">
    <mergeCell ref="E114:H114"/>
    <mergeCell ref="L2:M2"/>
    <mergeCell ref="E9:H9"/>
    <mergeCell ref="E11:H11"/>
    <mergeCell ref="E20:H20"/>
    <mergeCell ref="E29:H29"/>
    <mergeCell ref="E7:J7"/>
    <mergeCell ref="E85:H85"/>
    <mergeCell ref="E87:H87"/>
    <mergeCell ref="E89:H89"/>
    <mergeCell ref="E110:H110"/>
    <mergeCell ref="E112:H1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30847-D2C1-4046-8067-D9A294B4EAF5}">
  <dimension ref="A2:M147"/>
  <sheetViews>
    <sheetView showGridLines="0" topLeftCell="A123" workbookViewId="0">
      <selection activeCell="N129" sqref="N12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/>
    <col min="13" max="13" width="10.83203125" style="1" hidden="1" customWidth="1"/>
    <col min="14" max="16384" width="9.33203125" style="1"/>
  </cols>
  <sheetData>
    <row r="2" spans="1:13" ht="36.950000000000003" customHeight="1" x14ac:dyDescent="0.2">
      <c r="L2" s="236"/>
      <c r="M2" s="236"/>
    </row>
    <row r="3" spans="1:13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</row>
    <row r="4" spans="1:13" ht="24.95" customHeight="1" x14ac:dyDescent="0.2">
      <c r="B4" s="17"/>
      <c r="D4" s="103" t="s">
        <v>83</v>
      </c>
      <c r="L4" s="17"/>
      <c r="M4" s="104" t="s">
        <v>6</v>
      </c>
    </row>
    <row r="5" spans="1:13" ht="6.95" customHeight="1" x14ac:dyDescent="0.2">
      <c r="B5" s="17"/>
      <c r="L5" s="17"/>
    </row>
    <row r="6" spans="1:13" ht="12" customHeight="1" x14ac:dyDescent="0.2">
      <c r="B6" s="17"/>
      <c r="D6" s="105" t="s">
        <v>9</v>
      </c>
      <c r="L6" s="17"/>
    </row>
    <row r="7" spans="1:13" ht="23.25" customHeight="1" x14ac:dyDescent="0.2">
      <c r="B7" s="17"/>
      <c r="E7" s="249" t="s">
        <v>10</v>
      </c>
      <c r="F7" s="249"/>
      <c r="G7" s="249"/>
      <c r="H7" s="249"/>
      <c r="I7" s="249"/>
      <c r="J7" s="250"/>
      <c r="L7" s="17"/>
    </row>
    <row r="8" spans="1:13" ht="12" customHeight="1" x14ac:dyDescent="0.2">
      <c r="B8" s="17"/>
      <c r="D8" s="105" t="s">
        <v>84</v>
      </c>
      <c r="L8" s="17"/>
    </row>
    <row r="9" spans="1:13" s="2" customFormat="1" ht="16.5" customHeight="1" x14ac:dyDescent="0.2">
      <c r="A9" s="28"/>
      <c r="B9" s="33"/>
      <c r="C9" s="28"/>
      <c r="D9" s="28"/>
      <c r="E9" s="256" t="s">
        <v>85</v>
      </c>
      <c r="F9" s="252"/>
      <c r="G9" s="252"/>
      <c r="H9" s="252"/>
      <c r="I9" s="28"/>
      <c r="J9" s="28"/>
      <c r="K9" s="28"/>
      <c r="L9" s="45"/>
    </row>
    <row r="10" spans="1:13" s="2" customFormat="1" ht="12" customHeight="1" x14ac:dyDescent="0.2">
      <c r="A10" s="28"/>
      <c r="B10" s="33"/>
      <c r="C10" s="28"/>
      <c r="D10" s="105" t="s">
        <v>402</v>
      </c>
      <c r="E10" s="28"/>
      <c r="F10" s="28"/>
      <c r="G10" s="28"/>
      <c r="H10" s="28"/>
      <c r="I10" s="28"/>
      <c r="J10" s="28"/>
      <c r="K10" s="28"/>
      <c r="L10" s="45"/>
    </row>
    <row r="11" spans="1:13" s="2" customFormat="1" ht="16.5" customHeight="1" x14ac:dyDescent="0.2">
      <c r="A11" s="28"/>
      <c r="B11" s="33"/>
      <c r="C11" s="28"/>
      <c r="D11" s="28"/>
      <c r="E11" s="251" t="s">
        <v>424</v>
      </c>
      <c r="F11" s="252"/>
      <c r="G11" s="252"/>
      <c r="H11" s="252"/>
      <c r="I11" s="28"/>
      <c r="J11" s="28"/>
      <c r="K11" s="28"/>
      <c r="L11" s="45"/>
    </row>
    <row r="12" spans="1:13" s="2" customFormat="1" x14ac:dyDescent="0.2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5"/>
    </row>
    <row r="13" spans="1:13" s="2" customFormat="1" ht="12" customHeight="1" x14ac:dyDescent="0.2">
      <c r="A13" s="28"/>
      <c r="B13" s="33"/>
      <c r="C13" s="28"/>
      <c r="D13" s="105" t="s">
        <v>11</v>
      </c>
      <c r="E13" s="28"/>
      <c r="F13" s="100" t="s">
        <v>1</v>
      </c>
      <c r="G13" s="28"/>
      <c r="H13" s="28"/>
      <c r="I13" s="105" t="s">
        <v>12</v>
      </c>
      <c r="J13" s="100" t="s">
        <v>1</v>
      </c>
      <c r="K13" s="28"/>
      <c r="L13" s="45"/>
    </row>
    <row r="14" spans="1:13" s="2" customFormat="1" ht="12" customHeight="1" x14ac:dyDescent="0.2">
      <c r="A14" s="28"/>
      <c r="B14" s="33"/>
      <c r="C14" s="28"/>
      <c r="D14" s="105" t="s">
        <v>13</v>
      </c>
      <c r="E14" s="28"/>
      <c r="F14" s="100" t="s">
        <v>14</v>
      </c>
      <c r="G14" s="28"/>
      <c r="H14" s="28"/>
      <c r="I14" s="105" t="s">
        <v>15</v>
      </c>
      <c r="J14" s="194" t="s">
        <v>16</v>
      </c>
      <c r="K14" s="28"/>
      <c r="L14" s="45"/>
    </row>
    <row r="15" spans="1:13" s="2" customFormat="1" ht="10.9" customHeight="1" x14ac:dyDescent="0.2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5"/>
    </row>
    <row r="16" spans="1:13" s="2" customFormat="1" ht="12" customHeight="1" x14ac:dyDescent="0.2">
      <c r="A16" s="28"/>
      <c r="B16" s="33"/>
      <c r="C16" s="28"/>
      <c r="D16" s="105" t="s">
        <v>17</v>
      </c>
      <c r="E16" s="28"/>
      <c r="F16" s="28"/>
      <c r="G16" s="28"/>
      <c r="H16" s="28"/>
      <c r="I16" s="105" t="s">
        <v>18</v>
      </c>
      <c r="J16" s="100" t="s">
        <v>1</v>
      </c>
      <c r="K16" s="28"/>
      <c r="L16" s="45"/>
    </row>
    <row r="17" spans="1:12" s="2" customFormat="1" ht="18" customHeight="1" x14ac:dyDescent="0.2">
      <c r="A17" s="28"/>
      <c r="B17" s="33"/>
      <c r="C17" s="28"/>
      <c r="D17" s="28"/>
      <c r="E17" s="100" t="s">
        <v>19</v>
      </c>
      <c r="F17" s="28"/>
      <c r="G17" s="28"/>
      <c r="H17" s="28"/>
      <c r="I17" s="105" t="s">
        <v>20</v>
      </c>
      <c r="J17" s="100" t="s">
        <v>1</v>
      </c>
      <c r="K17" s="28"/>
      <c r="L17" s="45"/>
    </row>
    <row r="18" spans="1:12" s="2" customFormat="1" ht="6.95" customHeight="1" x14ac:dyDescent="0.2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5"/>
    </row>
    <row r="19" spans="1:12" s="2" customFormat="1" ht="12" customHeight="1" x14ac:dyDescent="0.2">
      <c r="A19" s="28"/>
      <c r="B19" s="33"/>
      <c r="C19" s="28"/>
      <c r="D19" s="105" t="s">
        <v>21</v>
      </c>
      <c r="E19" s="28"/>
      <c r="F19" s="28"/>
      <c r="G19" s="28"/>
      <c r="H19" s="28"/>
      <c r="I19" s="105" t="s">
        <v>18</v>
      </c>
      <c r="J19" s="194"/>
      <c r="K19" s="28"/>
      <c r="L19" s="45"/>
    </row>
    <row r="20" spans="1:12" s="2" customFormat="1" ht="18" customHeight="1" x14ac:dyDescent="0.2">
      <c r="A20" s="28"/>
      <c r="B20" s="33"/>
      <c r="C20" s="28"/>
      <c r="D20" s="28"/>
      <c r="E20" s="253"/>
      <c r="F20" s="254"/>
      <c r="G20" s="254"/>
      <c r="H20" s="254"/>
      <c r="I20" s="105" t="s">
        <v>20</v>
      </c>
      <c r="J20" s="194"/>
      <c r="K20" s="28"/>
      <c r="L20" s="45"/>
    </row>
    <row r="21" spans="1:12" s="2" customFormat="1" ht="6.95" customHeight="1" x14ac:dyDescent="0.2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5"/>
    </row>
    <row r="22" spans="1:12" s="2" customFormat="1" ht="12" customHeight="1" x14ac:dyDescent="0.2">
      <c r="A22" s="28"/>
      <c r="B22" s="33"/>
      <c r="C22" s="28"/>
      <c r="D22" s="105" t="s">
        <v>22</v>
      </c>
      <c r="E22" s="28"/>
      <c r="F22" s="28"/>
      <c r="G22" s="28"/>
      <c r="H22" s="28"/>
      <c r="I22" s="105" t="s">
        <v>18</v>
      </c>
      <c r="J22" s="100" t="s">
        <v>1</v>
      </c>
      <c r="K22" s="28"/>
      <c r="L22" s="45"/>
    </row>
    <row r="23" spans="1:12" s="2" customFormat="1" ht="18" customHeight="1" x14ac:dyDescent="0.2">
      <c r="A23" s="28"/>
      <c r="B23" s="33"/>
      <c r="C23" s="28"/>
      <c r="D23" s="28"/>
      <c r="E23" s="100" t="s">
        <v>23</v>
      </c>
      <c r="F23" s="28"/>
      <c r="G23" s="28"/>
      <c r="H23" s="28"/>
      <c r="I23" s="105" t="s">
        <v>20</v>
      </c>
      <c r="J23" s="100" t="s">
        <v>1</v>
      </c>
      <c r="K23" s="28"/>
      <c r="L23" s="45"/>
    </row>
    <row r="24" spans="1:12" s="2" customFormat="1" ht="6.95" customHeight="1" x14ac:dyDescent="0.2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5"/>
    </row>
    <row r="25" spans="1:12" s="2" customFormat="1" ht="12" customHeight="1" x14ac:dyDescent="0.2">
      <c r="A25" s="28"/>
      <c r="B25" s="33"/>
      <c r="C25" s="28"/>
      <c r="D25" s="105" t="s">
        <v>24</v>
      </c>
      <c r="E25" s="28"/>
      <c r="F25" s="28"/>
      <c r="G25" s="28"/>
      <c r="H25" s="28"/>
      <c r="I25" s="105" t="s">
        <v>18</v>
      </c>
      <c r="J25" s="100" t="s">
        <v>1</v>
      </c>
      <c r="K25" s="28"/>
      <c r="L25" s="45"/>
    </row>
    <row r="26" spans="1:12" s="2" customFormat="1" ht="18" customHeight="1" x14ac:dyDescent="0.2">
      <c r="A26" s="28"/>
      <c r="B26" s="33"/>
      <c r="C26" s="28"/>
      <c r="D26" s="28"/>
      <c r="E26" s="100" t="s">
        <v>23</v>
      </c>
      <c r="F26" s="28"/>
      <c r="G26" s="28"/>
      <c r="H26" s="28"/>
      <c r="I26" s="105" t="s">
        <v>20</v>
      </c>
      <c r="J26" s="100" t="s">
        <v>1</v>
      </c>
      <c r="K26" s="28"/>
      <c r="L26" s="45"/>
    </row>
    <row r="27" spans="1:12" s="2" customFormat="1" ht="6.95" customHeight="1" x14ac:dyDescent="0.2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5"/>
    </row>
    <row r="28" spans="1:12" s="2" customFormat="1" ht="12" customHeight="1" x14ac:dyDescent="0.2">
      <c r="A28" s="28"/>
      <c r="B28" s="33"/>
      <c r="C28" s="28"/>
      <c r="D28" s="105" t="s">
        <v>25</v>
      </c>
      <c r="E28" s="28"/>
      <c r="F28" s="28"/>
      <c r="G28" s="28"/>
      <c r="H28" s="28"/>
      <c r="I28" s="28"/>
      <c r="J28" s="28"/>
      <c r="K28" s="28"/>
      <c r="L28" s="45"/>
    </row>
    <row r="29" spans="1:12" s="8" customFormat="1" ht="16.5" customHeight="1" x14ac:dyDescent="0.2">
      <c r="A29" s="106"/>
      <c r="B29" s="107"/>
      <c r="C29" s="106"/>
      <c r="D29" s="106"/>
      <c r="E29" s="255" t="s">
        <v>1</v>
      </c>
      <c r="F29" s="255"/>
      <c r="G29" s="255"/>
      <c r="H29" s="255"/>
      <c r="I29" s="106"/>
      <c r="J29" s="106"/>
      <c r="K29" s="106"/>
      <c r="L29" s="108"/>
    </row>
    <row r="30" spans="1:12" s="2" customFormat="1" ht="6.95" customHeight="1" x14ac:dyDescent="0.2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5"/>
    </row>
    <row r="31" spans="1:12" s="2" customFormat="1" ht="6.95" customHeight="1" x14ac:dyDescent="0.2">
      <c r="A31" s="28"/>
      <c r="B31" s="33"/>
      <c r="C31" s="28"/>
      <c r="D31" s="109"/>
      <c r="E31" s="109"/>
      <c r="F31" s="109"/>
      <c r="G31" s="109"/>
      <c r="H31" s="109"/>
      <c r="I31" s="109"/>
      <c r="J31" s="109"/>
      <c r="K31" s="109"/>
      <c r="L31" s="45"/>
    </row>
    <row r="32" spans="1:12" s="2" customFormat="1" ht="25.35" customHeight="1" x14ac:dyDescent="0.2">
      <c r="A32" s="28"/>
      <c r="B32" s="33"/>
      <c r="C32" s="28"/>
      <c r="D32" s="110" t="s">
        <v>26</v>
      </c>
      <c r="E32" s="28"/>
      <c r="F32" s="28"/>
      <c r="G32" s="28"/>
      <c r="H32" s="28"/>
      <c r="I32" s="28"/>
      <c r="J32" s="111"/>
      <c r="K32" s="28"/>
      <c r="L32" s="45"/>
    </row>
    <row r="33" spans="1:12" s="2" customFormat="1" ht="6.95" customHeight="1" x14ac:dyDescent="0.2">
      <c r="A33" s="28"/>
      <c r="B33" s="33"/>
      <c r="C33" s="28"/>
      <c r="D33" s="109"/>
      <c r="E33" s="109"/>
      <c r="F33" s="109"/>
      <c r="G33" s="109"/>
      <c r="H33" s="109"/>
      <c r="I33" s="109"/>
      <c r="J33" s="109"/>
      <c r="K33" s="109"/>
      <c r="L33" s="45"/>
    </row>
    <row r="34" spans="1:12" s="2" customFormat="1" ht="14.45" customHeight="1" x14ac:dyDescent="0.2">
      <c r="A34" s="28"/>
      <c r="B34" s="33"/>
      <c r="C34" s="28"/>
      <c r="D34" s="28"/>
      <c r="E34" s="28"/>
      <c r="F34" s="112" t="s">
        <v>28</v>
      </c>
      <c r="G34" s="28"/>
      <c r="H34" s="28"/>
      <c r="I34" s="112" t="s">
        <v>27</v>
      </c>
      <c r="J34" s="112" t="s">
        <v>29</v>
      </c>
      <c r="K34" s="28"/>
      <c r="L34" s="45"/>
    </row>
    <row r="35" spans="1:12" s="2" customFormat="1" ht="14.45" customHeight="1" x14ac:dyDescent="0.2">
      <c r="A35" s="28"/>
      <c r="B35" s="33"/>
      <c r="C35" s="28"/>
      <c r="D35" s="113" t="s">
        <v>30</v>
      </c>
      <c r="E35" s="105" t="s">
        <v>31</v>
      </c>
      <c r="F35" s="114"/>
      <c r="G35" s="28"/>
      <c r="H35" s="28"/>
      <c r="I35" s="115">
        <v>0.2</v>
      </c>
      <c r="J35" s="114"/>
      <c r="K35" s="28"/>
      <c r="L35" s="45"/>
    </row>
    <row r="36" spans="1:12" s="2" customFormat="1" ht="14.45" customHeight="1" x14ac:dyDescent="0.2">
      <c r="A36" s="28"/>
      <c r="B36" s="33"/>
      <c r="C36" s="28"/>
      <c r="D36" s="28"/>
      <c r="E36" s="105" t="s">
        <v>32</v>
      </c>
      <c r="F36" s="114"/>
      <c r="G36" s="28"/>
      <c r="H36" s="28"/>
      <c r="I36" s="115">
        <v>0.2</v>
      </c>
      <c r="J36" s="114"/>
      <c r="K36" s="28"/>
      <c r="L36" s="45"/>
    </row>
    <row r="37" spans="1:12" s="2" customFormat="1" ht="14.45" hidden="1" customHeight="1" x14ac:dyDescent="0.2">
      <c r="A37" s="28"/>
      <c r="B37" s="33"/>
      <c r="C37" s="28"/>
      <c r="D37" s="28"/>
      <c r="E37" s="105" t="s">
        <v>33</v>
      </c>
      <c r="F37" s="114" t="e">
        <f>ROUND((SUM(#REF!)),  2)</f>
        <v>#REF!</v>
      </c>
      <c r="G37" s="28"/>
      <c r="H37" s="28"/>
      <c r="I37" s="115">
        <v>0.2</v>
      </c>
      <c r="J37" s="114">
        <f>0</f>
        <v>0</v>
      </c>
      <c r="K37" s="28"/>
      <c r="L37" s="45"/>
    </row>
    <row r="38" spans="1:12" s="2" customFormat="1" ht="14.45" hidden="1" customHeight="1" x14ac:dyDescent="0.2">
      <c r="A38" s="28"/>
      <c r="B38" s="33"/>
      <c r="C38" s="28"/>
      <c r="D38" s="28"/>
      <c r="E38" s="105" t="s">
        <v>34</v>
      </c>
      <c r="F38" s="114" t="e">
        <f>ROUND((SUM(#REF!)),  2)</f>
        <v>#REF!</v>
      </c>
      <c r="G38" s="28"/>
      <c r="H38" s="28"/>
      <c r="I38" s="115">
        <v>0.2</v>
      </c>
      <c r="J38" s="114">
        <f>0</f>
        <v>0</v>
      </c>
      <c r="K38" s="28"/>
      <c r="L38" s="45"/>
    </row>
    <row r="39" spans="1:12" s="2" customFormat="1" ht="14.45" hidden="1" customHeight="1" x14ac:dyDescent="0.2">
      <c r="A39" s="28"/>
      <c r="B39" s="33"/>
      <c r="C39" s="28"/>
      <c r="D39" s="28"/>
      <c r="E39" s="105" t="s">
        <v>35</v>
      </c>
      <c r="F39" s="114" t="e">
        <f>ROUND((SUM(#REF!)),  2)</f>
        <v>#REF!</v>
      </c>
      <c r="G39" s="28"/>
      <c r="H39" s="28"/>
      <c r="I39" s="115">
        <v>0</v>
      </c>
      <c r="J39" s="114">
        <f>0</f>
        <v>0</v>
      </c>
      <c r="K39" s="28"/>
      <c r="L39" s="45"/>
    </row>
    <row r="40" spans="1:12" s="2" customFormat="1" ht="6.95" customHeight="1" x14ac:dyDescent="0.2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</row>
    <row r="41" spans="1:12" s="2" customFormat="1" ht="25.35" customHeight="1" x14ac:dyDescent="0.2">
      <c r="A41" s="28"/>
      <c r="B41" s="33"/>
      <c r="C41" s="116"/>
      <c r="D41" s="117" t="s">
        <v>36</v>
      </c>
      <c r="E41" s="118"/>
      <c r="F41" s="118"/>
      <c r="G41" s="119" t="s">
        <v>37</v>
      </c>
      <c r="H41" s="120" t="s">
        <v>38</v>
      </c>
      <c r="I41" s="118"/>
      <c r="J41" s="121"/>
      <c r="K41" s="122"/>
      <c r="L41" s="45"/>
    </row>
    <row r="42" spans="1:12" s="2" customFormat="1" ht="14.45" customHeight="1" x14ac:dyDescent="0.2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5"/>
    </row>
    <row r="43" spans="1:12" ht="14.45" customHeight="1" x14ac:dyDescent="0.2">
      <c r="B43" s="17"/>
      <c r="L43" s="17"/>
    </row>
    <row r="44" spans="1:12" ht="14.45" customHeight="1" x14ac:dyDescent="0.2">
      <c r="B44" s="17"/>
      <c r="L44" s="17"/>
    </row>
    <row r="45" spans="1:12" ht="14.45" customHeight="1" x14ac:dyDescent="0.2">
      <c r="B45" s="17"/>
      <c r="L45" s="17"/>
    </row>
    <row r="46" spans="1:12" ht="14.45" customHeight="1" x14ac:dyDescent="0.2">
      <c r="B46" s="17"/>
      <c r="L46" s="17"/>
    </row>
    <row r="47" spans="1:12" ht="14.45" customHeight="1" x14ac:dyDescent="0.2">
      <c r="B47" s="17"/>
      <c r="L47" s="17"/>
    </row>
    <row r="48" spans="1:12" ht="14.45" customHeight="1" x14ac:dyDescent="0.2">
      <c r="B48" s="17"/>
      <c r="L48" s="17"/>
    </row>
    <row r="49" spans="1:12" ht="14.45" customHeight="1" x14ac:dyDescent="0.2">
      <c r="B49" s="17"/>
      <c r="L49" s="17"/>
    </row>
    <row r="50" spans="1:12" s="2" customFormat="1" ht="14.45" customHeight="1" x14ac:dyDescent="0.2">
      <c r="B50" s="45"/>
      <c r="D50" s="123" t="s">
        <v>39</v>
      </c>
      <c r="E50" s="124"/>
      <c r="F50" s="124"/>
      <c r="G50" s="123" t="s">
        <v>40</v>
      </c>
      <c r="H50" s="124"/>
      <c r="I50" s="124"/>
      <c r="J50" s="124"/>
      <c r="K50" s="124"/>
      <c r="L50" s="45"/>
    </row>
    <row r="51" spans="1:12" x14ac:dyDescent="0.2">
      <c r="B51" s="17"/>
      <c r="L51" s="17"/>
    </row>
    <row r="52" spans="1:12" x14ac:dyDescent="0.2">
      <c r="B52" s="17"/>
      <c r="L52" s="17"/>
    </row>
    <row r="53" spans="1:12" x14ac:dyDescent="0.2">
      <c r="B53" s="17"/>
      <c r="L53" s="17"/>
    </row>
    <row r="54" spans="1:12" x14ac:dyDescent="0.2">
      <c r="B54" s="17"/>
      <c r="L54" s="17"/>
    </row>
    <row r="55" spans="1:12" x14ac:dyDescent="0.2">
      <c r="B55" s="17"/>
      <c r="L55" s="17"/>
    </row>
    <row r="56" spans="1:12" x14ac:dyDescent="0.2">
      <c r="B56" s="17"/>
      <c r="L56" s="17"/>
    </row>
    <row r="57" spans="1:12" x14ac:dyDescent="0.2">
      <c r="B57" s="17"/>
      <c r="L57" s="17"/>
    </row>
    <row r="58" spans="1:12" x14ac:dyDescent="0.2">
      <c r="B58" s="17"/>
      <c r="L58" s="17"/>
    </row>
    <row r="59" spans="1:12" x14ac:dyDescent="0.2">
      <c r="B59" s="17"/>
      <c r="L59" s="17"/>
    </row>
    <row r="60" spans="1:12" x14ac:dyDescent="0.2">
      <c r="B60" s="17"/>
      <c r="L60" s="17"/>
    </row>
    <row r="61" spans="1:12" s="2" customFormat="1" ht="12.75" x14ac:dyDescent="0.2">
      <c r="A61" s="28"/>
      <c r="B61" s="33"/>
      <c r="C61" s="28"/>
      <c r="D61" s="125" t="s">
        <v>41</v>
      </c>
      <c r="E61" s="126"/>
      <c r="F61" s="127" t="s">
        <v>42</v>
      </c>
      <c r="G61" s="125" t="s">
        <v>41</v>
      </c>
      <c r="H61" s="126"/>
      <c r="I61" s="126"/>
      <c r="J61" s="128" t="s">
        <v>42</v>
      </c>
      <c r="K61" s="126"/>
      <c r="L61" s="45"/>
    </row>
    <row r="62" spans="1:12" x14ac:dyDescent="0.2">
      <c r="B62" s="17"/>
      <c r="L62" s="17"/>
    </row>
    <row r="63" spans="1:12" x14ac:dyDescent="0.2">
      <c r="B63" s="17"/>
      <c r="L63" s="17"/>
    </row>
    <row r="64" spans="1:12" x14ac:dyDescent="0.2">
      <c r="B64" s="17"/>
      <c r="L64" s="17"/>
    </row>
    <row r="65" spans="1:12" s="2" customFormat="1" ht="12.75" x14ac:dyDescent="0.2">
      <c r="A65" s="28"/>
      <c r="B65" s="33"/>
      <c r="C65" s="28"/>
      <c r="D65" s="123" t="s">
        <v>43</v>
      </c>
      <c r="E65" s="129"/>
      <c r="F65" s="129"/>
      <c r="G65" s="123" t="s">
        <v>44</v>
      </c>
      <c r="H65" s="129"/>
      <c r="I65" s="129"/>
      <c r="J65" s="129"/>
      <c r="K65" s="129"/>
      <c r="L65" s="45"/>
    </row>
    <row r="66" spans="1:12" x14ac:dyDescent="0.2">
      <c r="B66" s="17"/>
      <c r="L66" s="17"/>
    </row>
    <row r="67" spans="1:12" x14ac:dyDescent="0.2">
      <c r="B67" s="17"/>
      <c r="L67" s="17"/>
    </row>
    <row r="68" spans="1:12" x14ac:dyDescent="0.2">
      <c r="B68" s="17"/>
      <c r="L68" s="17"/>
    </row>
    <row r="69" spans="1:12" x14ac:dyDescent="0.2">
      <c r="B69" s="17"/>
      <c r="L69" s="17"/>
    </row>
    <row r="70" spans="1:12" x14ac:dyDescent="0.2">
      <c r="B70" s="17"/>
      <c r="L70" s="17"/>
    </row>
    <row r="71" spans="1:12" x14ac:dyDescent="0.2">
      <c r="B71" s="17"/>
      <c r="L71" s="17"/>
    </row>
    <row r="72" spans="1:12" x14ac:dyDescent="0.2">
      <c r="B72" s="17"/>
      <c r="L72" s="17"/>
    </row>
    <row r="73" spans="1:12" x14ac:dyDescent="0.2">
      <c r="B73" s="17"/>
      <c r="L73" s="17"/>
    </row>
    <row r="74" spans="1:12" x14ac:dyDescent="0.2">
      <c r="B74" s="17"/>
      <c r="L74" s="17"/>
    </row>
    <row r="75" spans="1:12" x14ac:dyDescent="0.2">
      <c r="B75" s="17"/>
      <c r="L75" s="17"/>
    </row>
    <row r="76" spans="1:12" s="2" customFormat="1" ht="12.75" x14ac:dyDescent="0.2">
      <c r="A76" s="28"/>
      <c r="B76" s="33"/>
      <c r="C76" s="28"/>
      <c r="D76" s="125" t="s">
        <v>41</v>
      </c>
      <c r="E76" s="126"/>
      <c r="F76" s="127" t="s">
        <v>42</v>
      </c>
      <c r="G76" s="125" t="s">
        <v>41</v>
      </c>
      <c r="H76" s="126"/>
      <c r="I76" s="126"/>
      <c r="J76" s="128" t="s">
        <v>42</v>
      </c>
      <c r="K76" s="126"/>
      <c r="L76" s="45"/>
    </row>
    <row r="77" spans="1:12" s="2" customFormat="1" ht="14.45" customHeight="1" x14ac:dyDescent="0.2">
      <c r="A77" s="2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5"/>
    </row>
    <row r="81" spans="1:12" s="2" customFormat="1" ht="6.95" customHeight="1" x14ac:dyDescent="0.2">
      <c r="A81" s="28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5"/>
    </row>
    <row r="82" spans="1:12" s="2" customFormat="1" ht="24.95" customHeight="1" x14ac:dyDescent="0.2">
      <c r="A82" s="28"/>
      <c r="B82" s="29"/>
      <c r="C82" s="20" t="s">
        <v>86</v>
      </c>
      <c r="D82" s="30"/>
      <c r="E82" s="30"/>
      <c r="F82" s="30"/>
      <c r="G82" s="30"/>
      <c r="H82" s="30"/>
      <c r="I82" s="30"/>
      <c r="J82" s="30"/>
      <c r="K82" s="30"/>
      <c r="L82" s="45"/>
    </row>
    <row r="83" spans="1:12" s="2" customFormat="1" ht="6.95" customHeight="1" x14ac:dyDescent="0.2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</row>
    <row r="84" spans="1:12" s="2" customFormat="1" ht="12" customHeight="1" x14ac:dyDescent="0.2">
      <c r="A84" s="28"/>
      <c r="B84" s="29"/>
      <c r="C84" s="25" t="s">
        <v>9</v>
      </c>
      <c r="D84" s="30"/>
      <c r="E84" s="30"/>
      <c r="F84" s="30"/>
      <c r="G84" s="30"/>
      <c r="H84" s="30"/>
      <c r="I84" s="30"/>
      <c r="J84" s="30"/>
      <c r="K84" s="30"/>
      <c r="L84" s="45"/>
    </row>
    <row r="85" spans="1:12" s="2" customFormat="1" ht="23.25" customHeight="1" x14ac:dyDescent="0.2">
      <c r="A85" s="28"/>
      <c r="B85" s="29"/>
      <c r="C85" s="30"/>
      <c r="D85" s="30"/>
      <c r="E85" s="247" t="str">
        <f>E7</f>
        <v>Rekonštrukcia plážového kúpaliska Morské oko v Tornali - 1.etapa - ELEKTROINŠTALÁCIA - Projekt pre stavené povolenie</v>
      </c>
      <c r="F85" s="248"/>
      <c r="G85" s="248"/>
      <c r="H85" s="248"/>
      <c r="I85" s="30"/>
      <c r="J85" s="30"/>
      <c r="K85" s="30"/>
      <c r="L85" s="45"/>
    </row>
    <row r="86" spans="1:12" ht="12" customHeight="1" x14ac:dyDescent="0.2">
      <c r="B86" s="18"/>
      <c r="C86" s="25" t="s">
        <v>84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12" s="2" customFormat="1" ht="16.5" customHeight="1" x14ac:dyDescent="0.2">
      <c r="A87" s="28"/>
      <c r="B87" s="29"/>
      <c r="C87" s="30"/>
      <c r="D87" s="30"/>
      <c r="E87" s="247" t="s">
        <v>85</v>
      </c>
      <c r="F87" s="246"/>
      <c r="G87" s="246"/>
      <c r="H87" s="246"/>
      <c r="I87" s="30"/>
      <c r="J87" s="30"/>
      <c r="K87" s="30"/>
      <c r="L87" s="45"/>
    </row>
    <row r="88" spans="1:12" s="2" customFormat="1" ht="12" customHeight="1" x14ac:dyDescent="0.2">
      <c r="A88" s="28"/>
      <c r="B88" s="29"/>
      <c r="C88" s="25" t="s">
        <v>402</v>
      </c>
      <c r="D88" s="30"/>
      <c r="E88" s="30"/>
      <c r="F88" s="30"/>
      <c r="G88" s="30"/>
      <c r="H88" s="30"/>
      <c r="I88" s="30"/>
      <c r="J88" s="30"/>
      <c r="K88" s="30"/>
      <c r="L88" s="45"/>
    </row>
    <row r="89" spans="1:12" s="2" customFormat="1" ht="16.5" customHeight="1" x14ac:dyDescent="0.2">
      <c r="A89" s="28"/>
      <c r="B89" s="29"/>
      <c r="C89" s="30"/>
      <c r="D89" s="30"/>
      <c r="E89" s="234" t="str">
        <f>E11</f>
        <v>RMS1 - Rozvádzač RMS1</v>
      </c>
      <c r="F89" s="246"/>
      <c r="G89" s="246"/>
      <c r="H89" s="246"/>
      <c r="I89" s="30"/>
      <c r="J89" s="30"/>
      <c r="K89" s="30"/>
      <c r="L89" s="45"/>
    </row>
    <row r="90" spans="1:12" s="2" customFormat="1" ht="6.95" customHeight="1" x14ac:dyDescent="0.2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</row>
    <row r="91" spans="1:12" s="2" customFormat="1" ht="12" customHeight="1" x14ac:dyDescent="0.2">
      <c r="A91" s="28"/>
      <c r="B91" s="29"/>
      <c r="C91" s="25" t="s">
        <v>13</v>
      </c>
      <c r="D91" s="30"/>
      <c r="E91" s="30"/>
      <c r="F91" s="23" t="str">
        <f>F14</f>
        <v>Tornaľa</v>
      </c>
      <c r="G91" s="30"/>
      <c r="H91" s="30"/>
      <c r="I91" s="25" t="s">
        <v>15</v>
      </c>
      <c r="J91" s="60" t="str">
        <f>IF(J14="","",J14)</f>
        <v>29.5.2020</v>
      </c>
      <c r="K91" s="30"/>
      <c r="L91" s="45"/>
    </row>
    <row r="92" spans="1:12" s="2" customFormat="1" ht="6.95" customHeight="1" x14ac:dyDescent="0.2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5"/>
    </row>
    <row r="93" spans="1:12" s="2" customFormat="1" ht="15.2" customHeight="1" x14ac:dyDescent="0.2">
      <c r="A93" s="28"/>
      <c r="B93" s="29"/>
      <c r="C93" s="25" t="s">
        <v>17</v>
      </c>
      <c r="D93" s="30"/>
      <c r="E93" s="30"/>
      <c r="F93" s="23" t="str">
        <f>E17</f>
        <v>Mesto Tornaľa, Mierová č. 14, Tornaľa, PSČ 982 01</v>
      </c>
      <c r="G93" s="30"/>
      <c r="H93" s="30"/>
      <c r="I93" s="25" t="s">
        <v>22</v>
      </c>
      <c r="J93" s="26" t="str">
        <f>E23</f>
        <v>Ing. Ján Božek</v>
      </c>
      <c r="K93" s="30"/>
      <c r="L93" s="45"/>
    </row>
    <row r="94" spans="1:12" s="2" customFormat="1" ht="15.2" customHeight="1" x14ac:dyDescent="0.2">
      <c r="A94" s="28"/>
      <c r="B94" s="29"/>
      <c r="C94" s="25" t="s">
        <v>21</v>
      </c>
      <c r="D94" s="30"/>
      <c r="E94" s="30"/>
      <c r="F94" s="23" t="str">
        <f>IF(E20="","",E20)</f>
        <v/>
      </c>
      <c r="G94" s="30"/>
      <c r="H94" s="30"/>
      <c r="I94" s="25" t="s">
        <v>24</v>
      </c>
      <c r="J94" s="26" t="str">
        <f>E26</f>
        <v>Ing. Ján Božek</v>
      </c>
      <c r="K94" s="30"/>
      <c r="L94" s="45"/>
    </row>
    <row r="95" spans="1:12" s="2" customFormat="1" ht="10.35" customHeight="1" x14ac:dyDescent="0.2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</row>
    <row r="96" spans="1:12" s="2" customFormat="1" ht="29.25" customHeight="1" x14ac:dyDescent="0.2">
      <c r="A96" s="28"/>
      <c r="B96" s="29"/>
      <c r="C96" s="134" t="s">
        <v>87</v>
      </c>
      <c r="D96" s="135"/>
      <c r="E96" s="135"/>
      <c r="F96" s="135"/>
      <c r="G96" s="135"/>
      <c r="H96" s="135"/>
      <c r="I96" s="135"/>
      <c r="J96" s="136" t="s">
        <v>88</v>
      </c>
      <c r="K96" s="135"/>
      <c r="L96" s="45"/>
    </row>
    <row r="97" spans="1:12" s="2" customFormat="1" ht="10.35" customHeight="1" x14ac:dyDescent="0.2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</row>
    <row r="98" spans="1:12" s="2" customFormat="1" ht="22.9" customHeight="1" x14ac:dyDescent="0.2">
      <c r="A98" s="28"/>
      <c r="B98" s="29"/>
      <c r="C98" s="137" t="s">
        <v>89</v>
      </c>
      <c r="D98" s="30"/>
      <c r="E98" s="30"/>
      <c r="F98" s="30"/>
      <c r="G98" s="30"/>
      <c r="H98" s="30"/>
      <c r="I98" s="30"/>
      <c r="J98" s="78"/>
      <c r="K98" s="30"/>
      <c r="L98" s="45"/>
    </row>
    <row r="99" spans="1:12" s="9" customFormat="1" ht="24.95" customHeight="1" x14ac:dyDescent="0.2">
      <c r="B99" s="138"/>
      <c r="C99" s="139"/>
      <c r="D99" s="140" t="s">
        <v>92</v>
      </c>
      <c r="E99" s="141"/>
      <c r="F99" s="141"/>
      <c r="G99" s="141"/>
      <c r="H99" s="141"/>
      <c r="I99" s="141"/>
      <c r="J99" s="142"/>
      <c r="K99" s="139"/>
      <c r="L99" s="143"/>
    </row>
    <row r="100" spans="1:12" s="10" customFormat="1" ht="19.899999999999999" customHeight="1" x14ac:dyDescent="0.2">
      <c r="B100" s="144"/>
      <c r="C100" s="94"/>
      <c r="D100" s="145" t="s">
        <v>93</v>
      </c>
      <c r="E100" s="146"/>
      <c r="F100" s="146"/>
      <c r="G100" s="146"/>
      <c r="H100" s="146"/>
      <c r="I100" s="146"/>
      <c r="J100" s="147"/>
      <c r="K100" s="94"/>
      <c r="L100" s="148"/>
    </row>
    <row r="101" spans="1:12" s="2" customFormat="1" ht="21.75" customHeight="1" x14ac:dyDescent="0.2">
      <c r="A101" s="28"/>
      <c r="B101" s="29"/>
      <c r="C101" s="30"/>
      <c r="D101" s="30"/>
      <c r="E101" s="30"/>
      <c r="F101" s="30"/>
      <c r="G101" s="30"/>
      <c r="H101" s="30"/>
      <c r="I101" s="30"/>
      <c r="J101" s="30"/>
      <c r="K101" s="30"/>
      <c r="L101" s="45"/>
    </row>
    <row r="102" spans="1:12" s="2" customFormat="1" ht="6.95" customHeight="1" x14ac:dyDescent="0.2">
      <c r="A102" s="2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5"/>
    </row>
    <row r="106" spans="1:12" s="2" customFormat="1" ht="6.95" customHeight="1" x14ac:dyDescent="0.2">
      <c r="A106" s="28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5"/>
    </row>
    <row r="107" spans="1:12" s="2" customFormat="1" ht="24.95" customHeight="1" x14ac:dyDescent="0.2">
      <c r="A107" s="28"/>
      <c r="B107" s="29"/>
      <c r="C107" s="20" t="s">
        <v>96</v>
      </c>
      <c r="D107" s="30"/>
      <c r="E107" s="30"/>
      <c r="F107" s="30"/>
      <c r="G107" s="30"/>
      <c r="H107" s="30"/>
      <c r="I107" s="30"/>
      <c r="J107" s="30"/>
      <c r="K107" s="30"/>
      <c r="L107" s="45"/>
    </row>
    <row r="108" spans="1:12" s="2" customFormat="1" ht="6.95" customHeight="1" x14ac:dyDescent="0.2">
      <c r="A108" s="28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45"/>
    </row>
    <row r="109" spans="1:12" s="2" customFormat="1" ht="12" customHeight="1" x14ac:dyDescent="0.2">
      <c r="A109" s="28"/>
      <c r="B109" s="29"/>
      <c r="C109" s="25" t="s">
        <v>9</v>
      </c>
      <c r="D109" s="30"/>
      <c r="E109" s="30"/>
      <c r="F109" s="30"/>
      <c r="G109" s="30"/>
      <c r="H109" s="30"/>
      <c r="I109" s="30"/>
      <c r="J109" s="30"/>
      <c r="K109" s="30"/>
      <c r="L109" s="45"/>
    </row>
    <row r="110" spans="1:12" s="2" customFormat="1" ht="23.25" customHeight="1" x14ac:dyDescent="0.2">
      <c r="A110" s="28"/>
      <c r="B110" s="29"/>
      <c r="C110" s="30"/>
      <c r="D110" s="30"/>
      <c r="E110" s="247" t="str">
        <f>E7</f>
        <v>Rekonštrukcia plážového kúpaliska Morské oko v Tornali - 1.etapa - ELEKTROINŠTALÁCIA - Projekt pre stavené povolenie</v>
      </c>
      <c r="F110" s="248"/>
      <c r="G110" s="248"/>
      <c r="H110" s="248"/>
      <c r="I110" s="30"/>
      <c r="J110" s="30"/>
      <c r="K110" s="30"/>
      <c r="L110" s="45"/>
    </row>
    <row r="111" spans="1:12" ht="12" customHeight="1" x14ac:dyDescent="0.2">
      <c r="B111" s="18"/>
      <c r="C111" s="25" t="s">
        <v>84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12" s="2" customFormat="1" ht="16.5" customHeight="1" x14ac:dyDescent="0.2">
      <c r="A112" s="28"/>
      <c r="B112" s="29"/>
      <c r="C112" s="30"/>
      <c r="D112" s="30"/>
      <c r="E112" s="247" t="s">
        <v>85</v>
      </c>
      <c r="F112" s="246"/>
      <c r="G112" s="246"/>
      <c r="H112" s="246"/>
      <c r="I112" s="30"/>
      <c r="J112" s="30"/>
      <c r="K112" s="30"/>
      <c r="L112" s="45"/>
    </row>
    <row r="113" spans="1:13" s="2" customFormat="1" ht="12" customHeight="1" x14ac:dyDescent="0.2">
      <c r="A113" s="28"/>
      <c r="B113" s="29"/>
      <c r="C113" s="25" t="s">
        <v>402</v>
      </c>
      <c r="D113" s="30"/>
      <c r="E113" s="30"/>
      <c r="F113" s="30"/>
      <c r="G113" s="30"/>
      <c r="H113" s="30"/>
      <c r="I113" s="30"/>
      <c r="J113" s="30"/>
      <c r="K113" s="30"/>
      <c r="L113" s="45"/>
    </row>
    <row r="114" spans="1:13" s="2" customFormat="1" ht="16.5" customHeight="1" x14ac:dyDescent="0.2">
      <c r="A114" s="28"/>
      <c r="B114" s="29"/>
      <c r="C114" s="30"/>
      <c r="D114" s="30"/>
      <c r="E114" s="234" t="str">
        <f>E11</f>
        <v>RMS1 - Rozvádzač RMS1</v>
      </c>
      <c r="F114" s="246"/>
      <c r="G114" s="246"/>
      <c r="H114" s="246"/>
      <c r="I114" s="30"/>
      <c r="J114" s="30"/>
      <c r="K114" s="30"/>
      <c r="L114" s="45"/>
    </row>
    <row r="115" spans="1:13" s="2" customFormat="1" ht="6.95" customHeight="1" x14ac:dyDescent="0.2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</row>
    <row r="116" spans="1:13" s="2" customFormat="1" ht="12" customHeight="1" x14ac:dyDescent="0.2">
      <c r="A116" s="28"/>
      <c r="B116" s="29"/>
      <c r="C116" s="25" t="s">
        <v>13</v>
      </c>
      <c r="D116" s="30"/>
      <c r="E116" s="30"/>
      <c r="F116" s="23" t="str">
        <f>F14</f>
        <v>Tornaľa</v>
      </c>
      <c r="G116" s="30"/>
      <c r="H116" s="30"/>
      <c r="I116" s="25" t="s">
        <v>15</v>
      </c>
      <c r="J116" s="60" t="str">
        <f>IF(J14="","",J14)</f>
        <v>29.5.2020</v>
      </c>
      <c r="K116" s="30"/>
      <c r="L116" s="45"/>
    </row>
    <row r="117" spans="1:13" s="2" customFormat="1" ht="6.95" customHeight="1" x14ac:dyDescent="0.2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5"/>
    </row>
    <row r="118" spans="1:13" s="2" customFormat="1" ht="15.2" customHeight="1" x14ac:dyDescent="0.2">
      <c r="A118" s="28"/>
      <c r="B118" s="29"/>
      <c r="C118" s="25" t="s">
        <v>17</v>
      </c>
      <c r="D118" s="30"/>
      <c r="E118" s="30"/>
      <c r="F118" s="23" t="str">
        <f>E17</f>
        <v>Mesto Tornaľa, Mierová č. 14, Tornaľa, PSČ 982 01</v>
      </c>
      <c r="G118" s="30"/>
      <c r="H118" s="30"/>
      <c r="I118" s="25" t="s">
        <v>22</v>
      </c>
      <c r="J118" s="26" t="str">
        <f>E23</f>
        <v>Ing. Ján Božek</v>
      </c>
      <c r="K118" s="30"/>
      <c r="L118" s="45"/>
    </row>
    <row r="119" spans="1:13" s="2" customFormat="1" ht="15.2" customHeight="1" x14ac:dyDescent="0.2">
      <c r="A119" s="28"/>
      <c r="B119" s="29"/>
      <c r="C119" s="25" t="s">
        <v>21</v>
      </c>
      <c r="D119" s="30"/>
      <c r="E119" s="30"/>
      <c r="F119" s="23" t="str">
        <f>IF(E20="","",E20)</f>
        <v/>
      </c>
      <c r="G119" s="30"/>
      <c r="H119" s="30"/>
      <c r="I119" s="25" t="s">
        <v>24</v>
      </c>
      <c r="J119" s="26" t="str">
        <f>E26</f>
        <v>Ing. Ján Božek</v>
      </c>
      <c r="K119" s="30"/>
      <c r="L119" s="45"/>
    </row>
    <row r="120" spans="1:13" s="2" customFormat="1" ht="10.35" customHeight="1" x14ac:dyDescent="0.2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5"/>
    </row>
    <row r="121" spans="1:13" s="11" customFormat="1" ht="29.25" customHeight="1" x14ac:dyDescent="0.2">
      <c r="A121" s="149"/>
      <c r="B121" s="150"/>
      <c r="C121" s="151" t="s">
        <v>97</v>
      </c>
      <c r="D121" s="152" t="s">
        <v>51</v>
      </c>
      <c r="E121" s="152" t="s">
        <v>47</v>
      </c>
      <c r="F121" s="152" t="s">
        <v>48</v>
      </c>
      <c r="G121" s="152" t="s">
        <v>98</v>
      </c>
      <c r="H121" s="152" t="s">
        <v>99</v>
      </c>
      <c r="I121" s="152" t="s">
        <v>100</v>
      </c>
      <c r="J121" s="153" t="s">
        <v>88</v>
      </c>
      <c r="K121" s="154" t="s">
        <v>101</v>
      </c>
      <c r="L121" s="155"/>
      <c r="M121" s="69" t="s">
        <v>1</v>
      </c>
    </row>
    <row r="122" spans="1:13" s="2" customFormat="1" ht="22.9" customHeight="1" x14ac:dyDescent="0.25">
      <c r="A122" s="28"/>
      <c r="B122" s="29"/>
      <c r="C122" s="76" t="s">
        <v>89</v>
      </c>
      <c r="D122" s="30"/>
      <c r="E122" s="30"/>
      <c r="F122" s="30"/>
      <c r="G122" s="30"/>
      <c r="H122" s="30"/>
      <c r="I122" s="30"/>
      <c r="J122" s="156"/>
      <c r="K122" s="30"/>
      <c r="L122" s="33"/>
      <c r="M122" s="72"/>
    </row>
    <row r="123" spans="1:13" s="12" customFormat="1" ht="25.9" customHeight="1" x14ac:dyDescent="0.2">
      <c r="B123" s="157"/>
      <c r="C123" s="158"/>
      <c r="D123" s="159" t="s">
        <v>65</v>
      </c>
      <c r="E123" s="160" t="s">
        <v>112</v>
      </c>
      <c r="F123" s="160" t="s">
        <v>113</v>
      </c>
      <c r="G123" s="158"/>
      <c r="H123" s="158"/>
      <c r="I123" s="161"/>
      <c r="J123" s="162"/>
      <c r="K123" s="158"/>
      <c r="L123" s="163"/>
      <c r="M123" s="164"/>
    </row>
    <row r="124" spans="1:13" s="12" customFormat="1" ht="22.9" customHeight="1" x14ac:dyDescent="0.2">
      <c r="B124" s="157"/>
      <c r="C124" s="158"/>
      <c r="D124" s="159" t="s">
        <v>65</v>
      </c>
      <c r="E124" s="165" t="s">
        <v>115</v>
      </c>
      <c r="F124" s="165" t="s">
        <v>116</v>
      </c>
      <c r="G124" s="158"/>
      <c r="H124" s="158"/>
      <c r="I124" s="161"/>
      <c r="J124" s="166"/>
      <c r="K124" s="158"/>
      <c r="L124" s="163"/>
      <c r="M124" s="164"/>
    </row>
    <row r="125" spans="1:13" s="2" customFormat="1" ht="37.9" customHeight="1" x14ac:dyDescent="0.2">
      <c r="A125" s="28"/>
      <c r="B125" s="29"/>
      <c r="C125" s="175" t="s">
        <v>132</v>
      </c>
      <c r="D125" s="175" t="s">
        <v>112</v>
      </c>
      <c r="E125" s="176" t="s">
        <v>425</v>
      </c>
      <c r="F125" s="177" t="s">
        <v>426</v>
      </c>
      <c r="G125" s="178" t="s">
        <v>128</v>
      </c>
      <c r="H125" s="179">
        <v>1</v>
      </c>
      <c r="I125" s="201"/>
      <c r="J125" s="180"/>
      <c r="K125" s="181"/>
      <c r="L125" s="182"/>
      <c r="M125" s="183" t="s">
        <v>1</v>
      </c>
    </row>
    <row r="126" spans="1:13" s="2" customFormat="1" ht="14.45" customHeight="1" x14ac:dyDescent="0.2">
      <c r="A126" s="28"/>
      <c r="B126" s="29"/>
      <c r="C126" s="167" t="s">
        <v>114</v>
      </c>
      <c r="D126" s="167" t="s">
        <v>107</v>
      </c>
      <c r="E126" s="168" t="s">
        <v>406</v>
      </c>
      <c r="F126" s="169" t="s">
        <v>407</v>
      </c>
      <c r="G126" s="170" t="s">
        <v>128</v>
      </c>
      <c r="H126" s="171">
        <v>1</v>
      </c>
      <c r="I126" s="199"/>
      <c r="J126" s="172"/>
      <c r="K126" s="173"/>
      <c r="L126" s="33"/>
      <c r="M126" s="174" t="s">
        <v>1</v>
      </c>
    </row>
    <row r="127" spans="1:13" s="2" customFormat="1" ht="24.2" customHeight="1" x14ac:dyDescent="0.2">
      <c r="A127" s="28"/>
      <c r="B127" s="29"/>
      <c r="C127" s="175" t="s">
        <v>111</v>
      </c>
      <c r="D127" s="175" t="s">
        <v>112</v>
      </c>
      <c r="E127" s="176" t="s">
        <v>410</v>
      </c>
      <c r="F127" s="177" t="s">
        <v>411</v>
      </c>
      <c r="G127" s="178" t="s">
        <v>128</v>
      </c>
      <c r="H127" s="179">
        <v>1</v>
      </c>
      <c r="I127" s="201"/>
      <c r="J127" s="180"/>
      <c r="K127" s="181"/>
      <c r="L127" s="182"/>
      <c r="M127" s="183" t="s">
        <v>1</v>
      </c>
    </row>
    <row r="128" spans="1:13" s="2" customFormat="1" ht="14.45" customHeight="1" x14ac:dyDescent="0.2">
      <c r="A128" s="28"/>
      <c r="B128" s="29"/>
      <c r="C128" s="167" t="s">
        <v>378</v>
      </c>
      <c r="D128" s="167" t="s">
        <v>107</v>
      </c>
      <c r="E128" s="168" t="s">
        <v>412</v>
      </c>
      <c r="F128" s="169" t="s">
        <v>413</v>
      </c>
      <c r="G128" s="170" t="s">
        <v>128</v>
      </c>
      <c r="H128" s="171">
        <v>5</v>
      </c>
      <c r="I128" s="199"/>
      <c r="J128" s="172"/>
      <c r="K128" s="173"/>
      <c r="L128" s="33"/>
      <c r="M128" s="174" t="s">
        <v>1</v>
      </c>
    </row>
    <row r="129" spans="1:13" s="2" customFormat="1" ht="24.2" customHeight="1" x14ac:dyDescent="0.2">
      <c r="A129" s="28"/>
      <c r="B129" s="29"/>
      <c r="C129" s="175" t="s">
        <v>381</v>
      </c>
      <c r="D129" s="175" t="s">
        <v>112</v>
      </c>
      <c r="E129" s="176" t="s">
        <v>427</v>
      </c>
      <c r="F129" s="177" t="s">
        <v>428</v>
      </c>
      <c r="G129" s="178" t="s">
        <v>128</v>
      </c>
      <c r="H129" s="179">
        <v>5</v>
      </c>
      <c r="I129" s="201"/>
      <c r="J129" s="180"/>
      <c r="K129" s="181"/>
      <c r="L129" s="182"/>
      <c r="M129" s="183" t="s">
        <v>1</v>
      </c>
    </row>
    <row r="130" spans="1:13" s="2" customFormat="1" ht="14.45" customHeight="1" x14ac:dyDescent="0.2">
      <c r="A130" s="28"/>
      <c r="B130" s="29"/>
      <c r="C130" s="167" t="s">
        <v>387</v>
      </c>
      <c r="D130" s="167" t="s">
        <v>107</v>
      </c>
      <c r="E130" s="168" t="s">
        <v>412</v>
      </c>
      <c r="F130" s="169" t="s">
        <v>413</v>
      </c>
      <c r="G130" s="170" t="s">
        <v>128</v>
      </c>
      <c r="H130" s="171">
        <v>1</v>
      </c>
      <c r="I130" s="199"/>
      <c r="J130" s="172"/>
      <c r="K130" s="173"/>
      <c r="L130" s="33"/>
      <c r="M130" s="174" t="s">
        <v>1</v>
      </c>
    </row>
    <row r="131" spans="1:13" s="2" customFormat="1" ht="24.2" customHeight="1" x14ac:dyDescent="0.2">
      <c r="A131" s="28"/>
      <c r="B131" s="29"/>
      <c r="C131" s="175" t="s">
        <v>214</v>
      </c>
      <c r="D131" s="175" t="s">
        <v>112</v>
      </c>
      <c r="E131" s="176" t="s">
        <v>429</v>
      </c>
      <c r="F131" s="177" t="s">
        <v>430</v>
      </c>
      <c r="G131" s="178" t="s">
        <v>128</v>
      </c>
      <c r="H131" s="179">
        <v>1</v>
      </c>
      <c r="I131" s="201"/>
      <c r="J131" s="180"/>
      <c r="K131" s="181"/>
      <c r="L131" s="182"/>
      <c r="M131" s="183" t="s">
        <v>1</v>
      </c>
    </row>
    <row r="132" spans="1:13" s="2" customFormat="1" ht="14.45" customHeight="1" x14ac:dyDescent="0.2">
      <c r="A132" s="28"/>
      <c r="B132" s="29"/>
      <c r="C132" s="167" t="s">
        <v>104</v>
      </c>
      <c r="D132" s="167" t="s">
        <v>107</v>
      </c>
      <c r="E132" s="168" t="s">
        <v>412</v>
      </c>
      <c r="F132" s="169" t="s">
        <v>413</v>
      </c>
      <c r="G132" s="170" t="s">
        <v>128</v>
      </c>
      <c r="H132" s="171">
        <v>1</v>
      </c>
      <c r="I132" s="199"/>
      <c r="J132" s="172"/>
      <c r="K132" s="173"/>
      <c r="L132" s="33"/>
      <c r="M132" s="174" t="s">
        <v>1</v>
      </c>
    </row>
    <row r="133" spans="1:13" s="2" customFormat="1" ht="24.2" customHeight="1" x14ac:dyDescent="0.2">
      <c r="A133" s="28"/>
      <c r="B133" s="29"/>
      <c r="C133" s="175" t="s">
        <v>394</v>
      </c>
      <c r="D133" s="175" t="s">
        <v>112</v>
      </c>
      <c r="E133" s="176" t="s">
        <v>431</v>
      </c>
      <c r="F133" s="177" t="s">
        <v>432</v>
      </c>
      <c r="G133" s="178" t="s">
        <v>128</v>
      </c>
      <c r="H133" s="179">
        <v>1</v>
      </c>
      <c r="I133" s="201"/>
      <c r="J133" s="180"/>
      <c r="K133" s="181"/>
      <c r="L133" s="182"/>
      <c r="M133" s="183" t="s">
        <v>1</v>
      </c>
    </row>
    <row r="134" spans="1:13" s="2" customFormat="1" ht="14.45" customHeight="1" x14ac:dyDescent="0.2">
      <c r="A134" s="28"/>
      <c r="B134" s="29"/>
      <c r="C134" s="167" t="s">
        <v>82</v>
      </c>
      <c r="D134" s="167" t="s">
        <v>107</v>
      </c>
      <c r="E134" s="168" t="s">
        <v>433</v>
      </c>
      <c r="F134" s="169" t="s">
        <v>434</v>
      </c>
      <c r="G134" s="170" t="s">
        <v>128</v>
      </c>
      <c r="H134" s="171">
        <v>1</v>
      </c>
      <c r="I134" s="199"/>
      <c r="J134" s="172"/>
      <c r="K134" s="173"/>
      <c r="L134" s="33"/>
      <c r="M134" s="174" t="s">
        <v>1</v>
      </c>
    </row>
    <row r="135" spans="1:13" s="2" customFormat="1" ht="24.2" customHeight="1" x14ac:dyDescent="0.2">
      <c r="A135" s="28"/>
      <c r="B135" s="29"/>
      <c r="C135" s="175" t="s">
        <v>81</v>
      </c>
      <c r="D135" s="175" t="s">
        <v>112</v>
      </c>
      <c r="E135" s="176" t="s">
        <v>435</v>
      </c>
      <c r="F135" s="177" t="s">
        <v>436</v>
      </c>
      <c r="G135" s="178" t="s">
        <v>128</v>
      </c>
      <c r="H135" s="179">
        <v>1</v>
      </c>
      <c r="I135" s="201"/>
      <c r="J135" s="180"/>
      <c r="K135" s="181"/>
      <c r="L135" s="182"/>
      <c r="M135" s="183" t="s">
        <v>1</v>
      </c>
    </row>
    <row r="136" spans="1:13" s="2" customFormat="1" ht="14.45" customHeight="1" x14ac:dyDescent="0.2">
      <c r="A136" s="28"/>
      <c r="B136" s="29"/>
      <c r="C136" s="167" t="s">
        <v>69</v>
      </c>
      <c r="D136" s="167" t="s">
        <v>107</v>
      </c>
      <c r="E136" s="168" t="s">
        <v>416</v>
      </c>
      <c r="F136" s="169" t="s">
        <v>417</v>
      </c>
      <c r="G136" s="170" t="s">
        <v>128</v>
      </c>
      <c r="H136" s="171">
        <v>1</v>
      </c>
      <c r="I136" s="199"/>
      <c r="J136" s="172"/>
      <c r="K136" s="173"/>
      <c r="L136" s="33"/>
      <c r="M136" s="174" t="s">
        <v>1</v>
      </c>
    </row>
    <row r="137" spans="1:13" s="2" customFormat="1" ht="24.2" customHeight="1" x14ac:dyDescent="0.2">
      <c r="A137" s="28"/>
      <c r="B137" s="29"/>
      <c r="C137" s="175" t="s">
        <v>72</v>
      </c>
      <c r="D137" s="175" t="s">
        <v>112</v>
      </c>
      <c r="E137" s="176" t="s">
        <v>418</v>
      </c>
      <c r="F137" s="177" t="s">
        <v>419</v>
      </c>
      <c r="G137" s="178" t="s">
        <v>128</v>
      </c>
      <c r="H137" s="179">
        <v>1</v>
      </c>
      <c r="I137" s="201"/>
      <c r="J137" s="180"/>
      <c r="K137" s="181"/>
      <c r="L137" s="182"/>
      <c r="M137" s="183" t="s">
        <v>1</v>
      </c>
    </row>
    <row r="138" spans="1:13" s="2" customFormat="1" ht="24.2" customHeight="1" x14ac:dyDescent="0.2">
      <c r="A138" s="28"/>
      <c r="B138" s="29"/>
      <c r="C138" s="167" t="s">
        <v>125</v>
      </c>
      <c r="D138" s="167" t="s">
        <v>107</v>
      </c>
      <c r="E138" s="168" t="s">
        <v>420</v>
      </c>
      <c r="F138" s="169" t="s">
        <v>421</v>
      </c>
      <c r="G138" s="170" t="s">
        <v>128</v>
      </c>
      <c r="H138" s="171">
        <v>1</v>
      </c>
      <c r="I138" s="199"/>
      <c r="J138" s="172"/>
      <c r="K138" s="173"/>
      <c r="L138" s="33"/>
      <c r="M138" s="174" t="s">
        <v>1</v>
      </c>
    </row>
    <row r="139" spans="1:13" s="2" customFormat="1" ht="37.9" customHeight="1" x14ac:dyDescent="0.2">
      <c r="A139" s="28"/>
      <c r="B139" s="29"/>
      <c r="C139" s="175" t="s">
        <v>129</v>
      </c>
      <c r="D139" s="175" t="s">
        <v>112</v>
      </c>
      <c r="E139" s="176" t="s">
        <v>437</v>
      </c>
      <c r="F139" s="177" t="s">
        <v>438</v>
      </c>
      <c r="G139" s="178" t="s">
        <v>128</v>
      </c>
      <c r="H139" s="179">
        <v>1</v>
      </c>
      <c r="I139" s="201"/>
      <c r="J139" s="180"/>
      <c r="K139" s="181"/>
      <c r="L139" s="182"/>
      <c r="M139" s="183" t="s">
        <v>1</v>
      </c>
    </row>
    <row r="140" spans="1:13" s="2" customFormat="1" ht="14.45" customHeight="1" x14ac:dyDescent="0.2">
      <c r="A140" s="28"/>
      <c r="B140" s="29"/>
      <c r="C140" s="167" t="s">
        <v>135</v>
      </c>
      <c r="D140" s="167" t="s">
        <v>107</v>
      </c>
      <c r="E140" s="168" t="s">
        <v>439</v>
      </c>
      <c r="F140" s="169" t="s">
        <v>440</v>
      </c>
      <c r="G140" s="170" t="s">
        <v>128</v>
      </c>
      <c r="H140" s="171">
        <v>1</v>
      </c>
      <c r="I140" s="199"/>
      <c r="J140" s="172"/>
      <c r="K140" s="173"/>
      <c r="L140" s="33"/>
      <c r="M140" s="174" t="s">
        <v>1</v>
      </c>
    </row>
    <row r="141" spans="1:13" s="2" customFormat="1" ht="24.2" customHeight="1" x14ac:dyDescent="0.2">
      <c r="A141" s="28"/>
      <c r="B141" s="29"/>
      <c r="C141" s="175" t="s">
        <v>142</v>
      </c>
      <c r="D141" s="175" t="s">
        <v>112</v>
      </c>
      <c r="E141" s="176" t="s">
        <v>441</v>
      </c>
      <c r="F141" s="177" t="s">
        <v>442</v>
      </c>
      <c r="G141" s="178" t="s">
        <v>128</v>
      </c>
      <c r="H141" s="179">
        <v>1</v>
      </c>
      <c r="I141" s="201"/>
      <c r="J141" s="180"/>
      <c r="K141" s="181"/>
      <c r="L141" s="182"/>
      <c r="M141" s="183" t="s">
        <v>1</v>
      </c>
    </row>
    <row r="142" spans="1:13" s="2" customFormat="1" ht="14.45" customHeight="1" x14ac:dyDescent="0.2">
      <c r="A142" s="28"/>
      <c r="B142" s="29"/>
      <c r="C142" s="175" t="s">
        <v>4</v>
      </c>
      <c r="D142" s="175" t="s">
        <v>112</v>
      </c>
      <c r="E142" s="176" t="s">
        <v>443</v>
      </c>
      <c r="F142" s="177" t="s">
        <v>444</v>
      </c>
      <c r="G142" s="178" t="s">
        <v>128</v>
      </c>
      <c r="H142" s="179">
        <v>1</v>
      </c>
      <c r="I142" s="201"/>
      <c r="J142" s="180"/>
      <c r="K142" s="181"/>
      <c r="L142" s="182"/>
      <c r="M142" s="183" t="s">
        <v>1</v>
      </c>
    </row>
    <row r="143" spans="1:13" s="2" customFormat="1" ht="24.2" customHeight="1" x14ac:dyDescent="0.2">
      <c r="A143" s="28"/>
      <c r="B143" s="29"/>
      <c r="C143" s="175" t="s">
        <v>147</v>
      </c>
      <c r="D143" s="175" t="s">
        <v>112</v>
      </c>
      <c r="E143" s="176" t="s">
        <v>445</v>
      </c>
      <c r="F143" s="177" t="s">
        <v>446</v>
      </c>
      <c r="G143" s="178" t="s">
        <v>128</v>
      </c>
      <c r="H143" s="179">
        <v>1</v>
      </c>
      <c r="I143" s="201"/>
      <c r="J143" s="180"/>
      <c r="K143" s="181"/>
      <c r="L143" s="182"/>
      <c r="M143" s="183" t="s">
        <v>1</v>
      </c>
    </row>
    <row r="144" spans="1:13" s="2" customFormat="1" ht="24.2" customHeight="1" x14ac:dyDescent="0.2">
      <c r="A144" s="28"/>
      <c r="B144" s="29"/>
      <c r="C144" s="175" t="s">
        <v>150</v>
      </c>
      <c r="D144" s="175" t="s">
        <v>112</v>
      </c>
      <c r="E144" s="176" t="s">
        <v>447</v>
      </c>
      <c r="F144" s="177" t="s">
        <v>448</v>
      </c>
      <c r="G144" s="178" t="s">
        <v>128</v>
      </c>
      <c r="H144" s="179">
        <v>1</v>
      </c>
      <c r="I144" s="201"/>
      <c r="J144" s="180"/>
      <c r="K144" s="181"/>
      <c r="L144" s="182"/>
      <c r="M144" s="183" t="s">
        <v>1</v>
      </c>
    </row>
    <row r="145" spans="1:13" s="2" customFormat="1" ht="14.45" customHeight="1" x14ac:dyDescent="0.2">
      <c r="A145" s="28"/>
      <c r="B145" s="29"/>
      <c r="C145" s="167" t="s">
        <v>117</v>
      </c>
      <c r="D145" s="167" t="s">
        <v>107</v>
      </c>
      <c r="E145" s="168" t="s">
        <v>449</v>
      </c>
      <c r="F145" s="169" t="s">
        <v>450</v>
      </c>
      <c r="G145" s="170" t="s">
        <v>128</v>
      </c>
      <c r="H145" s="171">
        <v>2</v>
      </c>
      <c r="I145" s="199"/>
      <c r="J145" s="172"/>
      <c r="K145" s="173"/>
      <c r="L145" s="33"/>
      <c r="M145" s="174" t="s">
        <v>1</v>
      </c>
    </row>
    <row r="146" spans="1:13" s="2" customFormat="1" ht="14.45" customHeight="1" x14ac:dyDescent="0.2">
      <c r="A146" s="28"/>
      <c r="B146" s="29"/>
      <c r="C146" s="175" t="s">
        <v>122</v>
      </c>
      <c r="D146" s="175" t="s">
        <v>112</v>
      </c>
      <c r="E146" s="176" t="s">
        <v>451</v>
      </c>
      <c r="F146" s="177" t="s">
        <v>452</v>
      </c>
      <c r="G146" s="178" t="s">
        <v>128</v>
      </c>
      <c r="H146" s="179">
        <v>2</v>
      </c>
      <c r="I146" s="201"/>
      <c r="J146" s="180"/>
      <c r="K146" s="181"/>
      <c r="L146" s="182"/>
      <c r="M146" s="192" t="s">
        <v>1</v>
      </c>
    </row>
    <row r="147" spans="1:13" s="2" customFormat="1" ht="6.95" customHeight="1" x14ac:dyDescent="0.2">
      <c r="A147" s="28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33"/>
      <c r="M147" s="28"/>
    </row>
  </sheetData>
  <mergeCells count="12">
    <mergeCell ref="E114:H114"/>
    <mergeCell ref="L2:M2"/>
    <mergeCell ref="E9:H9"/>
    <mergeCell ref="E11:H11"/>
    <mergeCell ref="E20:H20"/>
    <mergeCell ref="E29:H29"/>
    <mergeCell ref="E7:J7"/>
    <mergeCell ref="E85:H85"/>
    <mergeCell ref="E87:H87"/>
    <mergeCell ref="E89:H89"/>
    <mergeCell ref="E110:H110"/>
    <mergeCell ref="E112:H1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414B5-3820-4053-9D9C-04E903DA804E}">
  <dimension ref="A2:M213"/>
  <sheetViews>
    <sheetView showGridLines="0" topLeftCell="A105" workbookViewId="0">
      <selection activeCell="N123" sqref="N12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/>
    <col min="13" max="13" width="10.83203125" style="1" hidden="1" customWidth="1"/>
    <col min="14" max="16384" width="9.33203125" style="1"/>
  </cols>
  <sheetData>
    <row r="2" spans="1:13" ht="36.950000000000003" customHeight="1" x14ac:dyDescent="0.2">
      <c r="L2" s="236"/>
      <c r="M2" s="236"/>
    </row>
    <row r="3" spans="1:13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</row>
    <row r="4" spans="1:13" ht="24.95" customHeight="1" x14ac:dyDescent="0.2">
      <c r="B4" s="17"/>
      <c r="D4" s="103" t="s">
        <v>83</v>
      </c>
      <c r="L4" s="17"/>
      <c r="M4" s="104" t="s">
        <v>6</v>
      </c>
    </row>
    <row r="5" spans="1:13" ht="6.95" customHeight="1" x14ac:dyDescent="0.2">
      <c r="B5" s="17"/>
      <c r="L5" s="17"/>
    </row>
    <row r="6" spans="1:13" ht="12" customHeight="1" x14ac:dyDescent="0.2">
      <c r="B6" s="17"/>
      <c r="D6" s="105" t="s">
        <v>9</v>
      </c>
      <c r="L6" s="17"/>
    </row>
    <row r="7" spans="1:13" ht="23.25" customHeight="1" x14ac:dyDescent="0.2">
      <c r="B7" s="17"/>
      <c r="E7" s="249" t="s">
        <v>10</v>
      </c>
      <c r="F7" s="249"/>
      <c r="G7" s="249"/>
      <c r="H7" s="249"/>
      <c r="I7" s="249"/>
      <c r="J7" s="250"/>
      <c r="L7" s="17"/>
    </row>
    <row r="8" spans="1:13" s="2" customFormat="1" ht="12" customHeight="1" x14ac:dyDescent="0.2">
      <c r="A8" s="28"/>
      <c r="B8" s="33"/>
      <c r="C8" s="28"/>
      <c r="D8" s="105" t="s">
        <v>84</v>
      </c>
      <c r="E8" s="28"/>
      <c r="F8" s="28"/>
      <c r="G8" s="28"/>
      <c r="H8" s="28"/>
      <c r="I8" s="28"/>
      <c r="J8" s="28"/>
      <c r="K8" s="28"/>
      <c r="L8" s="45"/>
    </row>
    <row r="9" spans="1:13" s="2" customFormat="1" ht="16.5" customHeight="1" x14ac:dyDescent="0.2">
      <c r="A9" s="28"/>
      <c r="B9" s="33"/>
      <c r="C9" s="28"/>
      <c r="D9" s="28"/>
      <c r="E9" s="251" t="s">
        <v>453</v>
      </c>
      <c r="F9" s="252"/>
      <c r="G9" s="252"/>
      <c r="H9" s="252"/>
      <c r="I9" s="28"/>
      <c r="J9" s="28"/>
      <c r="K9" s="28"/>
      <c r="L9" s="45"/>
    </row>
    <row r="10" spans="1:13" s="2" customFormat="1" x14ac:dyDescent="0.2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</row>
    <row r="11" spans="1:13" s="2" customFormat="1" ht="12" customHeight="1" x14ac:dyDescent="0.2">
      <c r="A11" s="28"/>
      <c r="B11" s="33"/>
      <c r="C11" s="28"/>
      <c r="D11" s="105" t="s">
        <v>11</v>
      </c>
      <c r="E11" s="28"/>
      <c r="F11" s="100" t="s">
        <v>1</v>
      </c>
      <c r="G11" s="28"/>
      <c r="H11" s="28"/>
      <c r="I11" s="105" t="s">
        <v>12</v>
      </c>
      <c r="J11" s="100" t="s">
        <v>1</v>
      </c>
      <c r="K11" s="28"/>
      <c r="L11" s="45"/>
    </row>
    <row r="12" spans="1:13" s="2" customFormat="1" ht="12" customHeight="1" x14ac:dyDescent="0.2">
      <c r="A12" s="28"/>
      <c r="B12" s="33"/>
      <c r="C12" s="28"/>
      <c r="D12" s="105" t="s">
        <v>13</v>
      </c>
      <c r="E12" s="28"/>
      <c r="F12" s="100" t="s">
        <v>14</v>
      </c>
      <c r="G12" s="28"/>
      <c r="H12" s="28"/>
      <c r="I12" s="105" t="s">
        <v>15</v>
      </c>
      <c r="J12" s="194" t="s">
        <v>16</v>
      </c>
      <c r="K12" s="28"/>
      <c r="L12" s="45"/>
    </row>
    <row r="13" spans="1:13" s="2" customFormat="1" ht="10.9" customHeight="1" x14ac:dyDescent="0.2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</row>
    <row r="14" spans="1:13" s="2" customFormat="1" ht="12" customHeight="1" x14ac:dyDescent="0.2">
      <c r="A14" s="28"/>
      <c r="B14" s="33"/>
      <c r="C14" s="28"/>
      <c r="D14" s="105" t="s">
        <v>17</v>
      </c>
      <c r="E14" s="28"/>
      <c r="F14" s="28"/>
      <c r="G14" s="28"/>
      <c r="H14" s="28"/>
      <c r="I14" s="105" t="s">
        <v>18</v>
      </c>
      <c r="J14" s="100" t="s">
        <v>1</v>
      </c>
      <c r="K14" s="28"/>
      <c r="L14" s="45"/>
    </row>
    <row r="15" spans="1:13" s="2" customFormat="1" ht="18" customHeight="1" x14ac:dyDescent="0.2">
      <c r="A15" s="28"/>
      <c r="B15" s="33"/>
      <c r="C15" s="28"/>
      <c r="D15" s="28"/>
      <c r="E15" s="100" t="s">
        <v>19</v>
      </c>
      <c r="F15" s="28"/>
      <c r="G15" s="28"/>
      <c r="H15" s="28"/>
      <c r="I15" s="105" t="s">
        <v>20</v>
      </c>
      <c r="J15" s="100" t="s">
        <v>1</v>
      </c>
      <c r="K15" s="28"/>
      <c r="L15" s="45"/>
    </row>
    <row r="16" spans="1:13" s="2" customFormat="1" ht="6.95" customHeight="1" x14ac:dyDescent="0.2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</row>
    <row r="17" spans="1:12" s="2" customFormat="1" ht="12" customHeight="1" x14ac:dyDescent="0.2">
      <c r="A17" s="28"/>
      <c r="B17" s="33"/>
      <c r="C17" s="28"/>
      <c r="D17" s="105" t="s">
        <v>21</v>
      </c>
      <c r="E17" s="28"/>
      <c r="F17" s="28"/>
      <c r="G17" s="28"/>
      <c r="H17" s="28"/>
      <c r="I17" s="105" t="s">
        <v>18</v>
      </c>
      <c r="J17" s="194"/>
      <c r="K17" s="28"/>
      <c r="L17" s="45"/>
    </row>
    <row r="18" spans="1:12" s="2" customFormat="1" ht="18" customHeight="1" x14ac:dyDescent="0.2">
      <c r="A18" s="28"/>
      <c r="B18" s="33"/>
      <c r="C18" s="28"/>
      <c r="D18" s="28"/>
      <c r="E18" s="253"/>
      <c r="F18" s="254"/>
      <c r="G18" s="254"/>
      <c r="H18" s="254"/>
      <c r="I18" s="105" t="s">
        <v>20</v>
      </c>
      <c r="J18" s="194"/>
      <c r="K18" s="28"/>
      <c r="L18" s="45"/>
    </row>
    <row r="19" spans="1:12" s="2" customFormat="1" ht="6.95" customHeight="1" x14ac:dyDescent="0.2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</row>
    <row r="20" spans="1:12" s="2" customFormat="1" ht="12" customHeight="1" x14ac:dyDescent="0.2">
      <c r="A20" s="28"/>
      <c r="B20" s="33"/>
      <c r="C20" s="28"/>
      <c r="D20" s="105" t="s">
        <v>22</v>
      </c>
      <c r="E20" s="28"/>
      <c r="F20" s="28"/>
      <c r="G20" s="28"/>
      <c r="H20" s="28"/>
      <c r="I20" s="105" t="s">
        <v>18</v>
      </c>
      <c r="J20" s="100" t="s">
        <v>1</v>
      </c>
      <c r="K20" s="28"/>
      <c r="L20" s="45"/>
    </row>
    <row r="21" spans="1:12" s="2" customFormat="1" ht="18" customHeight="1" x14ac:dyDescent="0.2">
      <c r="A21" s="28"/>
      <c r="B21" s="33"/>
      <c r="C21" s="28"/>
      <c r="D21" s="28"/>
      <c r="E21" s="100" t="s">
        <v>23</v>
      </c>
      <c r="F21" s="28"/>
      <c r="G21" s="28"/>
      <c r="H21" s="28"/>
      <c r="I21" s="105" t="s">
        <v>20</v>
      </c>
      <c r="J21" s="100" t="s">
        <v>1</v>
      </c>
      <c r="K21" s="28"/>
      <c r="L21" s="45"/>
    </row>
    <row r="22" spans="1:12" s="2" customFormat="1" ht="6.95" customHeight="1" x14ac:dyDescent="0.2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</row>
    <row r="23" spans="1:12" s="2" customFormat="1" ht="12" customHeight="1" x14ac:dyDescent="0.2">
      <c r="A23" s="28"/>
      <c r="B23" s="33"/>
      <c r="C23" s="28"/>
      <c r="D23" s="105" t="s">
        <v>24</v>
      </c>
      <c r="E23" s="28"/>
      <c r="F23" s="28"/>
      <c r="G23" s="28"/>
      <c r="H23" s="28"/>
      <c r="I23" s="105" t="s">
        <v>18</v>
      </c>
      <c r="J23" s="100" t="s">
        <v>1</v>
      </c>
      <c r="K23" s="28"/>
      <c r="L23" s="45"/>
    </row>
    <row r="24" spans="1:12" s="2" customFormat="1" ht="18" customHeight="1" x14ac:dyDescent="0.2">
      <c r="A24" s="28"/>
      <c r="B24" s="33"/>
      <c r="C24" s="28"/>
      <c r="D24" s="28"/>
      <c r="E24" s="100" t="s">
        <v>23</v>
      </c>
      <c r="F24" s="28"/>
      <c r="G24" s="28"/>
      <c r="H24" s="28"/>
      <c r="I24" s="105" t="s">
        <v>20</v>
      </c>
      <c r="J24" s="100" t="s">
        <v>1</v>
      </c>
      <c r="K24" s="28"/>
      <c r="L24" s="45"/>
    </row>
    <row r="25" spans="1:12" s="2" customFormat="1" ht="6.95" customHeight="1" x14ac:dyDescent="0.2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</row>
    <row r="26" spans="1:12" s="2" customFormat="1" ht="12" customHeight="1" x14ac:dyDescent="0.2">
      <c r="A26" s="28"/>
      <c r="B26" s="33"/>
      <c r="C26" s="28"/>
      <c r="D26" s="105" t="s">
        <v>25</v>
      </c>
      <c r="E26" s="28"/>
      <c r="F26" s="28"/>
      <c r="G26" s="28"/>
      <c r="H26" s="28"/>
      <c r="I26" s="28"/>
      <c r="J26" s="28"/>
      <c r="K26" s="28"/>
      <c r="L26" s="45"/>
    </row>
    <row r="27" spans="1:12" s="8" customFormat="1" ht="16.5" customHeight="1" x14ac:dyDescent="0.2">
      <c r="A27" s="106"/>
      <c r="B27" s="107"/>
      <c r="C27" s="106"/>
      <c r="D27" s="106"/>
      <c r="E27" s="255" t="s">
        <v>1</v>
      </c>
      <c r="F27" s="255"/>
      <c r="G27" s="255"/>
      <c r="H27" s="255"/>
      <c r="I27" s="106"/>
      <c r="J27" s="106"/>
      <c r="K27" s="106"/>
      <c r="L27" s="108"/>
    </row>
    <row r="28" spans="1:12" s="2" customFormat="1" ht="6.95" customHeight="1" x14ac:dyDescent="0.2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</row>
    <row r="29" spans="1:12" s="2" customFormat="1" ht="6.95" customHeight="1" x14ac:dyDescent="0.2">
      <c r="A29" s="28"/>
      <c r="B29" s="33"/>
      <c r="C29" s="28"/>
      <c r="D29" s="109"/>
      <c r="E29" s="109"/>
      <c r="F29" s="109"/>
      <c r="G29" s="109"/>
      <c r="H29" s="109"/>
      <c r="I29" s="109"/>
      <c r="J29" s="109"/>
      <c r="K29" s="109"/>
      <c r="L29" s="45"/>
    </row>
    <row r="30" spans="1:12" s="2" customFormat="1" ht="25.35" customHeight="1" x14ac:dyDescent="0.2">
      <c r="A30" s="28"/>
      <c r="B30" s="33"/>
      <c r="C30" s="28"/>
      <c r="D30" s="110" t="s">
        <v>26</v>
      </c>
      <c r="E30" s="28"/>
      <c r="F30" s="28"/>
      <c r="G30" s="28"/>
      <c r="H30" s="28"/>
      <c r="I30" s="28"/>
      <c r="J30" s="111"/>
      <c r="K30" s="28"/>
      <c r="L30" s="45"/>
    </row>
    <row r="31" spans="1:12" s="2" customFormat="1" ht="6.95" customHeight="1" x14ac:dyDescent="0.2">
      <c r="A31" s="28"/>
      <c r="B31" s="33"/>
      <c r="C31" s="28"/>
      <c r="D31" s="109"/>
      <c r="E31" s="109"/>
      <c r="F31" s="109"/>
      <c r="G31" s="109"/>
      <c r="H31" s="109"/>
      <c r="I31" s="109"/>
      <c r="J31" s="109"/>
      <c r="K31" s="109"/>
      <c r="L31" s="45"/>
    </row>
    <row r="32" spans="1:12" s="2" customFormat="1" ht="14.45" customHeight="1" x14ac:dyDescent="0.2">
      <c r="A32" s="28"/>
      <c r="B32" s="33"/>
      <c r="C32" s="28"/>
      <c r="D32" s="28"/>
      <c r="E32" s="28"/>
      <c r="F32" s="112" t="s">
        <v>28</v>
      </c>
      <c r="G32" s="28"/>
      <c r="H32" s="28"/>
      <c r="I32" s="112" t="s">
        <v>27</v>
      </c>
      <c r="J32" s="112" t="s">
        <v>29</v>
      </c>
      <c r="K32" s="28"/>
      <c r="L32" s="45"/>
    </row>
    <row r="33" spans="1:12" s="2" customFormat="1" ht="14.45" customHeight="1" x14ac:dyDescent="0.2">
      <c r="A33" s="28"/>
      <c r="B33" s="33"/>
      <c r="C33" s="28"/>
      <c r="D33" s="113" t="s">
        <v>30</v>
      </c>
      <c r="E33" s="105" t="s">
        <v>31</v>
      </c>
      <c r="F33" s="114"/>
      <c r="G33" s="28"/>
      <c r="H33" s="28"/>
      <c r="I33" s="115"/>
      <c r="J33" s="114"/>
      <c r="K33" s="28"/>
      <c r="L33" s="45"/>
    </row>
    <row r="34" spans="1:12" s="2" customFormat="1" ht="14.45" customHeight="1" x14ac:dyDescent="0.2">
      <c r="A34" s="28"/>
      <c r="B34" s="33"/>
      <c r="C34" s="28"/>
      <c r="D34" s="28"/>
      <c r="E34" s="105" t="s">
        <v>32</v>
      </c>
      <c r="F34" s="114"/>
      <c r="G34" s="28"/>
      <c r="H34" s="28"/>
      <c r="I34" s="115">
        <v>0.2</v>
      </c>
      <c r="J34" s="114"/>
      <c r="K34" s="28"/>
      <c r="L34" s="45"/>
    </row>
    <row r="35" spans="1:12" s="2" customFormat="1" ht="14.45" hidden="1" customHeight="1" x14ac:dyDescent="0.2">
      <c r="A35" s="28"/>
      <c r="B35" s="33"/>
      <c r="C35" s="28"/>
      <c r="D35" s="28"/>
      <c r="E35" s="105" t="s">
        <v>33</v>
      </c>
      <c r="F35" s="114" t="e">
        <f>ROUND((SUM(#REF!)),  2)</f>
        <v>#REF!</v>
      </c>
      <c r="G35" s="28"/>
      <c r="H35" s="28"/>
      <c r="I35" s="115">
        <v>0.2</v>
      </c>
      <c r="J35" s="114">
        <f>0</f>
        <v>0</v>
      </c>
      <c r="K35" s="28"/>
      <c r="L35" s="45"/>
    </row>
    <row r="36" spans="1:12" s="2" customFormat="1" ht="14.45" hidden="1" customHeight="1" x14ac:dyDescent="0.2">
      <c r="A36" s="28"/>
      <c r="B36" s="33"/>
      <c r="C36" s="28"/>
      <c r="D36" s="28"/>
      <c r="E36" s="105" t="s">
        <v>34</v>
      </c>
      <c r="F36" s="114" t="e">
        <f>ROUND((SUM(#REF!)),  2)</f>
        <v>#REF!</v>
      </c>
      <c r="G36" s="28"/>
      <c r="H36" s="28"/>
      <c r="I36" s="115">
        <v>0.2</v>
      </c>
      <c r="J36" s="114">
        <f>0</f>
        <v>0</v>
      </c>
      <c r="K36" s="28"/>
      <c r="L36" s="45"/>
    </row>
    <row r="37" spans="1:12" s="2" customFormat="1" ht="14.45" hidden="1" customHeight="1" x14ac:dyDescent="0.2">
      <c r="A37" s="28"/>
      <c r="B37" s="33"/>
      <c r="C37" s="28"/>
      <c r="D37" s="28"/>
      <c r="E37" s="105" t="s">
        <v>35</v>
      </c>
      <c r="F37" s="114" t="e">
        <f>ROUND((SUM(#REF!)),  2)</f>
        <v>#REF!</v>
      </c>
      <c r="G37" s="28"/>
      <c r="H37" s="28"/>
      <c r="I37" s="115">
        <v>0</v>
      </c>
      <c r="J37" s="114">
        <f>0</f>
        <v>0</v>
      </c>
      <c r="K37" s="28"/>
      <c r="L37" s="45"/>
    </row>
    <row r="38" spans="1:12" s="2" customFormat="1" ht="6.95" customHeight="1" x14ac:dyDescent="0.2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</row>
    <row r="39" spans="1:12" s="2" customFormat="1" ht="25.35" customHeight="1" x14ac:dyDescent="0.2">
      <c r="A39" s="28"/>
      <c r="B39" s="33"/>
      <c r="C39" s="116"/>
      <c r="D39" s="117" t="s">
        <v>36</v>
      </c>
      <c r="E39" s="118"/>
      <c r="F39" s="118"/>
      <c r="G39" s="119" t="s">
        <v>37</v>
      </c>
      <c r="H39" s="120" t="s">
        <v>38</v>
      </c>
      <c r="I39" s="118"/>
      <c r="J39" s="121"/>
      <c r="K39" s="122"/>
      <c r="L39" s="45"/>
    </row>
    <row r="40" spans="1:12" s="2" customFormat="1" ht="14.45" customHeight="1" x14ac:dyDescent="0.2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</row>
    <row r="41" spans="1:12" ht="14.45" customHeight="1" x14ac:dyDescent="0.2">
      <c r="B41" s="17"/>
      <c r="L41" s="17"/>
    </row>
    <row r="42" spans="1:12" ht="14.45" customHeight="1" x14ac:dyDescent="0.2">
      <c r="B42" s="17"/>
      <c r="L42" s="17"/>
    </row>
    <row r="43" spans="1:12" ht="14.45" customHeight="1" x14ac:dyDescent="0.2">
      <c r="B43" s="17"/>
      <c r="L43" s="17"/>
    </row>
    <row r="44" spans="1:12" ht="14.45" customHeight="1" x14ac:dyDescent="0.2">
      <c r="B44" s="17"/>
      <c r="L44" s="17"/>
    </row>
    <row r="45" spans="1:12" ht="14.45" customHeight="1" x14ac:dyDescent="0.2">
      <c r="B45" s="17"/>
      <c r="L45" s="17"/>
    </row>
    <row r="46" spans="1:12" ht="14.45" customHeight="1" x14ac:dyDescent="0.2">
      <c r="B46" s="17"/>
      <c r="L46" s="17"/>
    </row>
    <row r="47" spans="1:12" ht="14.45" customHeight="1" x14ac:dyDescent="0.2">
      <c r="B47" s="17"/>
      <c r="L47" s="17"/>
    </row>
    <row r="48" spans="1:12" ht="14.45" customHeight="1" x14ac:dyDescent="0.2">
      <c r="B48" s="17"/>
      <c r="L48" s="17"/>
    </row>
    <row r="49" spans="1:12" ht="14.45" customHeight="1" x14ac:dyDescent="0.2">
      <c r="B49" s="17"/>
      <c r="L49" s="17"/>
    </row>
    <row r="50" spans="1:12" s="2" customFormat="1" ht="14.45" customHeight="1" x14ac:dyDescent="0.2">
      <c r="B50" s="45"/>
      <c r="D50" s="123" t="s">
        <v>39</v>
      </c>
      <c r="E50" s="124"/>
      <c r="F50" s="124"/>
      <c r="G50" s="123" t="s">
        <v>40</v>
      </c>
      <c r="H50" s="124"/>
      <c r="I50" s="124"/>
      <c r="J50" s="124"/>
      <c r="K50" s="124"/>
      <c r="L50" s="45"/>
    </row>
    <row r="51" spans="1:12" x14ac:dyDescent="0.2">
      <c r="B51" s="17"/>
      <c r="L51" s="17"/>
    </row>
    <row r="52" spans="1:12" x14ac:dyDescent="0.2">
      <c r="B52" s="17"/>
      <c r="L52" s="17"/>
    </row>
    <row r="53" spans="1:12" x14ac:dyDescent="0.2">
      <c r="B53" s="17"/>
      <c r="L53" s="17"/>
    </row>
    <row r="54" spans="1:12" x14ac:dyDescent="0.2">
      <c r="B54" s="17"/>
      <c r="L54" s="17"/>
    </row>
    <row r="55" spans="1:12" x14ac:dyDescent="0.2">
      <c r="B55" s="17"/>
      <c r="L55" s="17"/>
    </row>
    <row r="56" spans="1:12" x14ac:dyDescent="0.2">
      <c r="B56" s="17"/>
      <c r="L56" s="17"/>
    </row>
    <row r="57" spans="1:12" x14ac:dyDescent="0.2">
      <c r="B57" s="17"/>
      <c r="L57" s="17"/>
    </row>
    <row r="58" spans="1:12" x14ac:dyDescent="0.2">
      <c r="B58" s="17"/>
      <c r="L58" s="17"/>
    </row>
    <row r="59" spans="1:12" x14ac:dyDescent="0.2">
      <c r="B59" s="17"/>
      <c r="L59" s="17"/>
    </row>
    <row r="60" spans="1:12" x14ac:dyDescent="0.2">
      <c r="B60" s="17"/>
      <c r="L60" s="17"/>
    </row>
    <row r="61" spans="1:12" s="2" customFormat="1" ht="12.75" x14ac:dyDescent="0.2">
      <c r="A61" s="28"/>
      <c r="B61" s="33"/>
      <c r="C61" s="28"/>
      <c r="D61" s="125" t="s">
        <v>41</v>
      </c>
      <c r="E61" s="126"/>
      <c r="F61" s="127" t="s">
        <v>42</v>
      </c>
      <c r="G61" s="125" t="s">
        <v>41</v>
      </c>
      <c r="H61" s="126"/>
      <c r="I61" s="126"/>
      <c r="J61" s="128" t="s">
        <v>42</v>
      </c>
      <c r="K61" s="126"/>
      <c r="L61" s="45"/>
    </row>
    <row r="62" spans="1:12" x14ac:dyDescent="0.2">
      <c r="B62" s="17"/>
      <c r="L62" s="17"/>
    </row>
    <row r="63" spans="1:12" x14ac:dyDescent="0.2">
      <c r="B63" s="17"/>
      <c r="L63" s="17"/>
    </row>
    <row r="64" spans="1:12" x14ac:dyDescent="0.2">
      <c r="B64" s="17"/>
      <c r="L64" s="17"/>
    </row>
    <row r="65" spans="1:12" s="2" customFormat="1" ht="12.75" x14ac:dyDescent="0.2">
      <c r="A65" s="28"/>
      <c r="B65" s="33"/>
      <c r="C65" s="28"/>
      <c r="D65" s="123" t="s">
        <v>43</v>
      </c>
      <c r="E65" s="129"/>
      <c r="F65" s="129"/>
      <c r="G65" s="123" t="s">
        <v>44</v>
      </c>
      <c r="H65" s="129"/>
      <c r="I65" s="129"/>
      <c r="J65" s="129"/>
      <c r="K65" s="129"/>
      <c r="L65" s="45"/>
    </row>
    <row r="66" spans="1:12" x14ac:dyDescent="0.2">
      <c r="B66" s="17"/>
      <c r="L66" s="17"/>
    </row>
    <row r="67" spans="1:12" x14ac:dyDescent="0.2">
      <c r="B67" s="17"/>
      <c r="L67" s="17"/>
    </row>
    <row r="68" spans="1:12" x14ac:dyDescent="0.2">
      <c r="B68" s="17"/>
      <c r="L68" s="17"/>
    </row>
    <row r="69" spans="1:12" x14ac:dyDescent="0.2">
      <c r="B69" s="17"/>
      <c r="L69" s="17"/>
    </row>
    <row r="70" spans="1:12" x14ac:dyDescent="0.2">
      <c r="B70" s="17"/>
      <c r="L70" s="17"/>
    </row>
    <row r="71" spans="1:12" x14ac:dyDescent="0.2">
      <c r="B71" s="17"/>
      <c r="L71" s="17"/>
    </row>
    <row r="72" spans="1:12" x14ac:dyDescent="0.2">
      <c r="B72" s="17"/>
      <c r="L72" s="17"/>
    </row>
    <row r="73" spans="1:12" x14ac:dyDescent="0.2">
      <c r="B73" s="17"/>
      <c r="L73" s="17"/>
    </row>
    <row r="74" spans="1:12" x14ac:dyDescent="0.2">
      <c r="B74" s="17"/>
      <c r="L74" s="17"/>
    </row>
    <row r="75" spans="1:12" x14ac:dyDescent="0.2">
      <c r="B75" s="17"/>
      <c r="L75" s="17"/>
    </row>
    <row r="76" spans="1:12" s="2" customFormat="1" ht="12.75" x14ac:dyDescent="0.2">
      <c r="A76" s="28"/>
      <c r="B76" s="33"/>
      <c r="C76" s="28"/>
      <c r="D76" s="125" t="s">
        <v>41</v>
      </c>
      <c r="E76" s="126"/>
      <c r="F76" s="127" t="s">
        <v>42</v>
      </c>
      <c r="G76" s="125" t="s">
        <v>41</v>
      </c>
      <c r="H76" s="126"/>
      <c r="I76" s="126"/>
      <c r="J76" s="128" t="s">
        <v>42</v>
      </c>
      <c r="K76" s="126"/>
      <c r="L76" s="45"/>
    </row>
    <row r="77" spans="1:12" s="2" customFormat="1" ht="14.45" customHeight="1" x14ac:dyDescent="0.2">
      <c r="A77" s="2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5"/>
    </row>
    <row r="81" spans="1:12" s="2" customFormat="1" ht="6.95" customHeight="1" x14ac:dyDescent="0.2">
      <c r="A81" s="28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5"/>
    </row>
    <row r="82" spans="1:12" s="2" customFormat="1" ht="24.95" customHeight="1" x14ac:dyDescent="0.2">
      <c r="A82" s="28"/>
      <c r="B82" s="29"/>
      <c r="C82" s="20" t="s">
        <v>86</v>
      </c>
      <c r="D82" s="30"/>
      <c r="E82" s="30"/>
      <c r="F82" s="30"/>
      <c r="G82" s="30"/>
      <c r="H82" s="30"/>
      <c r="I82" s="30"/>
      <c r="J82" s="30"/>
      <c r="K82" s="30"/>
      <c r="L82" s="45"/>
    </row>
    <row r="83" spans="1:12" s="2" customFormat="1" ht="6.95" customHeight="1" x14ac:dyDescent="0.2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</row>
    <row r="84" spans="1:12" s="2" customFormat="1" ht="12" customHeight="1" x14ac:dyDescent="0.2">
      <c r="A84" s="28"/>
      <c r="B84" s="29"/>
      <c r="C84" s="25" t="s">
        <v>9</v>
      </c>
      <c r="D84" s="30"/>
      <c r="E84" s="30"/>
      <c r="F84" s="30"/>
      <c r="G84" s="30"/>
      <c r="H84" s="30"/>
      <c r="I84" s="30"/>
      <c r="J84" s="30"/>
      <c r="K84" s="30"/>
      <c r="L84" s="45"/>
    </row>
    <row r="85" spans="1:12" s="2" customFormat="1" ht="23.25" customHeight="1" x14ac:dyDescent="0.2">
      <c r="A85" s="28"/>
      <c r="B85" s="29"/>
      <c r="C85" s="30"/>
      <c r="D85" s="30"/>
      <c r="E85" s="247" t="str">
        <f>E7</f>
        <v>Rekonštrukcia plážového kúpaliska Morské oko v Tornali - 1.etapa - ELEKTROINŠTALÁCIA - Projekt pre stavené povolenie</v>
      </c>
      <c r="F85" s="248"/>
      <c r="G85" s="248"/>
      <c r="H85" s="248"/>
      <c r="I85" s="30"/>
      <c r="J85" s="30"/>
      <c r="K85" s="30"/>
      <c r="L85" s="45"/>
    </row>
    <row r="86" spans="1:12" s="2" customFormat="1" ht="12" customHeight="1" x14ac:dyDescent="0.2">
      <c r="A86" s="28"/>
      <c r="B86" s="29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45"/>
    </row>
    <row r="87" spans="1:12" s="2" customFormat="1" ht="16.5" customHeight="1" x14ac:dyDescent="0.2">
      <c r="A87" s="28"/>
      <c r="B87" s="29"/>
      <c r="C87" s="30"/>
      <c r="D87" s="30"/>
      <c r="E87" s="234" t="str">
        <f>E9</f>
        <v>02 - SO02 Detský bazén- Elektroinštalácia</v>
      </c>
      <c r="F87" s="246"/>
      <c r="G87" s="246"/>
      <c r="H87" s="246"/>
      <c r="I87" s="30"/>
      <c r="J87" s="30"/>
      <c r="K87" s="30"/>
      <c r="L87" s="45"/>
    </row>
    <row r="88" spans="1:12" s="2" customFormat="1" ht="6.95" customHeight="1" x14ac:dyDescent="0.2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</row>
    <row r="89" spans="1:12" s="2" customFormat="1" ht="12" customHeight="1" x14ac:dyDescent="0.2">
      <c r="A89" s="28"/>
      <c r="B89" s="29"/>
      <c r="C89" s="25" t="s">
        <v>13</v>
      </c>
      <c r="D89" s="30"/>
      <c r="E89" s="30"/>
      <c r="F89" s="23" t="str">
        <f>F12</f>
        <v>Tornaľa</v>
      </c>
      <c r="G89" s="30"/>
      <c r="H89" s="30"/>
      <c r="I89" s="25" t="s">
        <v>15</v>
      </c>
      <c r="J89" s="60" t="str">
        <f>IF(J12="","",J12)</f>
        <v>29.5.2020</v>
      </c>
      <c r="K89" s="30"/>
      <c r="L89" s="45"/>
    </row>
    <row r="90" spans="1:12" s="2" customFormat="1" ht="6.95" customHeight="1" x14ac:dyDescent="0.2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</row>
    <row r="91" spans="1:12" s="2" customFormat="1" ht="15.2" customHeight="1" x14ac:dyDescent="0.2">
      <c r="A91" s="28"/>
      <c r="B91" s="29"/>
      <c r="C91" s="25" t="s">
        <v>17</v>
      </c>
      <c r="D91" s="30"/>
      <c r="E91" s="30"/>
      <c r="F91" s="23" t="str">
        <f>E15</f>
        <v>Mesto Tornaľa, Mierová č. 14, Tornaľa, PSČ 982 01</v>
      </c>
      <c r="G91" s="30"/>
      <c r="H91" s="30"/>
      <c r="I91" s="25" t="s">
        <v>22</v>
      </c>
      <c r="J91" s="26" t="str">
        <f>E21</f>
        <v>Ing. Ján Božek</v>
      </c>
      <c r="K91" s="30"/>
      <c r="L91" s="45"/>
    </row>
    <row r="92" spans="1:12" s="2" customFormat="1" ht="15.2" customHeight="1" x14ac:dyDescent="0.2">
      <c r="A92" s="28"/>
      <c r="B92" s="29"/>
      <c r="C92" s="25" t="s">
        <v>21</v>
      </c>
      <c r="D92" s="30"/>
      <c r="E92" s="30"/>
      <c r="F92" s="23" t="str">
        <f>IF(E18="","",E18)</f>
        <v/>
      </c>
      <c r="G92" s="30"/>
      <c r="H92" s="30"/>
      <c r="I92" s="25" t="s">
        <v>24</v>
      </c>
      <c r="J92" s="26" t="str">
        <f>E24</f>
        <v>Ing. Ján Božek</v>
      </c>
      <c r="K92" s="30"/>
      <c r="L92" s="45"/>
    </row>
    <row r="93" spans="1:12" s="2" customFormat="1" ht="10.35" customHeight="1" x14ac:dyDescent="0.2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</row>
    <row r="94" spans="1:12" s="2" customFormat="1" ht="29.25" customHeight="1" x14ac:dyDescent="0.2">
      <c r="A94" s="28"/>
      <c r="B94" s="29"/>
      <c r="C94" s="134" t="s">
        <v>87</v>
      </c>
      <c r="D94" s="135"/>
      <c r="E94" s="135"/>
      <c r="F94" s="135"/>
      <c r="G94" s="135"/>
      <c r="H94" s="135"/>
      <c r="I94" s="135"/>
      <c r="J94" s="136" t="s">
        <v>88</v>
      </c>
      <c r="K94" s="135"/>
      <c r="L94" s="45"/>
    </row>
    <row r="95" spans="1:12" s="2" customFormat="1" ht="10.35" customHeight="1" x14ac:dyDescent="0.2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</row>
    <row r="96" spans="1:12" s="2" customFormat="1" ht="22.9" customHeight="1" x14ac:dyDescent="0.2">
      <c r="A96" s="28"/>
      <c r="B96" s="29"/>
      <c r="C96" s="137" t="s">
        <v>89</v>
      </c>
      <c r="D96" s="30"/>
      <c r="E96" s="30"/>
      <c r="F96" s="30"/>
      <c r="G96" s="30"/>
      <c r="H96" s="30"/>
      <c r="I96" s="30"/>
      <c r="J96" s="78"/>
      <c r="K96" s="30"/>
      <c r="L96" s="45"/>
    </row>
    <row r="97" spans="1:12" s="9" customFormat="1" ht="24.95" customHeight="1" x14ac:dyDescent="0.2">
      <c r="B97" s="138"/>
      <c r="C97" s="139"/>
      <c r="D97" s="140" t="s">
        <v>90</v>
      </c>
      <c r="E97" s="141"/>
      <c r="F97" s="141"/>
      <c r="G97" s="141"/>
      <c r="H97" s="141"/>
      <c r="I97" s="141"/>
      <c r="J97" s="142"/>
      <c r="K97" s="139"/>
      <c r="L97" s="143"/>
    </row>
    <row r="98" spans="1:12" s="10" customFormat="1" ht="19.899999999999999" customHeight="1" x14ac:dyDescent="0.2">
      <c r="B98" s="144"/>
      <c r="C98" s="94"/>
      <c r="D98" s="145" t="s">
        <v>91</v>
      </c>
      <c r="E98" s="146"/>
      <c r="F98" s="146"/>
      <c r="G98" s="146"/>
      <c r="H98" s="146"/>
      <c r="I98" s="146"/>
      <c r="J98" s="147"/>
      <c r="K98" s="94"/>
      <c r="L98" s="148"/>
    </row>
    <row r="99" spans="1:12" s="9" customFormat="1" ht="24.95" customHeight="1" x14ac:dyDescent="0.2">
      <c r="B99" s="138"/>
      <c r="C99" s="139"/>
      <c r="D99" s="140" t="s">
        <v>92</v>
      </c>
      <c r="E99" s="141"/>
      <c r="F99" s="141"/>
      <c r="G99" s="141"/>
      <c r="H99" s="141"/>
      <c r="I99" s="141"/>
      <c r="J99" s="142"/>
      <c r="K99" s="139"/>
      <c r="L99" s="143"/>
    </row>
    <row r="100" spans="1:12" s="10" customFormat="1" ht="19.899999999999999" customHeight="1" x14ac:dyDescent="0.2">
      <c r="B100" s="144"/>
      <c r="C100" s="94"/>
      <c r="D100" s="145" t="s">
        <v>93</v>
      </c>
      <c r="E100" s="146"/>
      <c r="F100" s="146"/>
      <c r="G100" s="146"/>
      <c r="H100" s="146"/>
      <c r="I100" s="146"/>
      <c r="J100" s="147"/>
      <c r="K100" s="94"/>
      <c r="L100" s="148"/>
    </row>
    <row r="101" spans="1:12" s="10" customFormat="1" ht="19.899999999999999" customHeight="1" x14ac:dyDescent="0.2">
      <c r="B101" s="144"/>
      <c r="C101" s="94"/>
      <c r="D101" s="145" t="s">
        <v>94</v>
      </c>
      <c r="E101" s="146"/>
      <c r="F101" s="146"/>
      <c r="G101" s="146"/>
      <c r="H101" s="146"/>
      <c r="I101" s="146"/>
      <c r="J101" s="147"/>
      <c r="K101" s="94"/>
      <c r="L101" s="148"/>
    </row>
    <row r="102" spans="1:12" s="10" customFormat="1" ht="19.899999999999999" customHeight="1" x14ac:dyDescent="0.2">
      <c r="B102" s="144"/>
      <c r="C102" s="94"/>
      <c r="D102" s="145" t="s">
        <v>95</v>
      </c>
      <c r="E102" s="146"/>
      <c r="F102" s="146"/>
      <c r="G102" s="146"/>
      <c r="H102" s="146"/>
      <c r="I102" s="146"/>
      <c r="J102" s="147"/>
      <c r="K102" s="94"/>
      <c r="L102" s="148"/>
    </row>
    <row r="103" spans="1:12" s="2" customFormat="1" ht="21.75" customHeight="1" x14ac:dyDescent="0.2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5"/>
    </row>
    <row r="104" spans="1:12" s="2" customFormat="1" ht="6.95" customHeight="1" x14ac:dyDescent="0.2">
      <c r="A104" s="2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5"/>
    </row>
    <row r="108" spans="1:12" s="2" customFormat="1" ht="6.95" customHeight="1" x14ac:dyDescent="0.2">
      <c r="A108" s="28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5"/>
    </row>
    <row r="109" spans="1:12" s="2" customFormat="1" ht="24.95" customHeight="1" x14ac:dyDescent="0.2">
      <c r="A109" s="28"/>
      <c r="B109" s="29"/>
      <c r="C109" s="20" t="s">
        <v>96</v>
      </c>
      <c r="D109" s="30"/>
      <c r="E109" s="30"/>
      <c r="F109" s="30"/>
      <c r="G109" s="30"/>
      <c r="H109" s="30"/>
      <c r="I109" s="30"/>
      <c r="J109" s="30"/>
      <c r="K109" s="30"/>
      <c r="L109" s="45"/>
    </row>
    <row r="110" spans="1:12" s="2" customFormat="1" ht="6.95" customHeight="1" x14ac:dyDescent="0.2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5"/>
    </row>
    <row r="111" spans="1:12" s="2" customFormat="1" ht="12" customHeight="1" x14ac:dyDescent="0.2">
      <c r="A111" s="28"/>
      <c r="B111" s="29"/>
      <c r="C111" s="25" t="s">
        <v>9</v>
      </c>
      <c r="D111" s="30"/>
      <c r="E111" s="30"/>
      <c r="F111" s="30"/>
      <c r="G111" s="30"/>
      <c r="H111" s="30"/>
      <c r="I111" s="30"/>
      <c r="J111" s="30"/>
      <c r="K111" s="30"/>
      <c r="L111" s="45"/>
    </row>
    <row r="112" spans="1:12" s="2" customFormat="1" ht="23.25" customHeight="1" x14ac:dyDescent="0.2">
      <c r="A112" s="28"/>
      <c r="B112" s="29"/>
      <c r="C112" s="30"/>
      <c r="D112" s="30"/>
      <c r="E112" s="247" t="str">
        <f>E7</f>
        <v>Rekonštrukcia plážového kúpaliska Morské oko v Tornali - 1.etapa - ELEKTROINŠTALÁCIA - Projekt pre stavené povolenie</v>
      </c>
      <c r="F112" s="248"/>
      <c r="G112" s="248"/>
      <c r="H112" s="248"/>
      <c r="I112" s="30"/>
      <c r="J112" s="30"/>
      <c r="K112" s="30"/>
      <c r="L112" s="45"/>
    </row>
    <row r="113" spans="1:13" s="2" customFormat="1" ht="12" customHeight="1" x14ac:dyDescent="0.2">
      <c r="A113" s="28"/>
      <c r="B113" s="29"/>
      <c r="C113" s="25" t="s">
        <v>84</v>
      </c>
      <c r="D113" s="30"/>
      <c r="E113" s="30"/>
      <c r="F113" s="30"/>
      <c r="G113" s="30"/>
      <c r="H113" s="30"/>
      <c r="I113" s="30"/>
      <c r="J113" s="30"/>
      <c r="K113" s="30"/>
      <c r="L113" s="45"/>
    </row>
    <row r="114" spans="1:13" s="2" customFormat="1" ht="16.5" customHeight="1" x14ac:dyDescent="0.2">
      <c r="A114" s="28"/>
      <c r="B114" s="29"/>
      <c r="C114" s="30"/>
      <c r="D114" s="30"/>
      <c r="E114" s="234" t="str">
        <f>E9</f>
        <v>02 - SO02 Detský bazén- Elektroinštalácia</v>
      </c>
      <c r="F114" s="246"/>
      <c r="G114" s="246"/>
      <c r="H114" s="246"/>
      <c r="I114" s="30"/>
      <c r="J114" s="30"/>
      <c r="K114" s="30"/>
      <c r="L114" s="45"/>
    </row>
    <row r="115" spans="1:13" s="2" customFormat="1" ht="6.95" customHeight="1" x14ac:dyDescent="0.2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</row>
    <row r="116" spans="1:13" s="2" customFormat="1" ht="12" customHeight="1" x14ac:dyDescent="0.2">
      <c r="A116" s="28"/>
      <c r="B116" s="29"/>
      <c r="C116" s="25" t="s">
        <v>13</v>
      </c>
      <c r="D116" s="30"/>
      <c r="E116" s="30"/>
      <c r="F116" s="23" t="str">
        <f>F12</f>
        <v>Tornaľa</v>
      </c>
      <c r="G116" s="30"/>
      <c r="H116" s="30"/>
      <c r="I116" s="25" t="s">
        <v>15</v>
      </c>
      <c r="J116" s="60" t="str">
        <f>IF(J12="","",J12)</f>
        <v>29.5.2020</v>
      </c>
      <c r="K116" s="30"/>
      <c r="L116" s="45"/>
    </row>
    <row r="117" spans="1:13" s="2" customFormat="1" ht="6.95" customHeight="1" x14ac:dyDescent="0.2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5"/>
    </row>
    <row r="118" spans="1:13" s="2" customFormat="1" ht="15.2" customHeight="1" x14ac:dyDescent="0.2">
      <c r="A118" s="28"/>
      <c r="B118" s="29"/>
      <c r="C118" s="25" t="s">
        <v>17</v>
      </c>
      <c r="D118" s="30"/>
      <c r="E118" s="30"/>
      <c r="F118" s="23" t="str">
        <f>E15</f>
        <v>Mesto Tornaľa, Mierová č. 14, Tornaľa, PSČ 982 01</v>
      </c>
      <c r="G118" s="30"/>
      <c r="H118" s="30"/>
      <c r="I118" s="25" t="s">
        <v>22</v>
      </c>
      <c r="J118" s="26" t="str">
        <f>E21</f>
        <v>Ing. Ján Božek</v>
      </c>
      <c r="K118" s="30"/>
      <c r="L118" s="45"/>
    </row>
    <row r="119" spans="1:13" s="2" customFormat="1" ht="15.2" customHeight="1" x14ac:dyDescent="0.2">
      <c r="A119" s="28"/>
      <c r="B119" s="29"/>
      <c r="C119" s="25" t="s">
        <v>21</v>
      </c>
      <c r="D119" s="30"/>
      <c r="E119" s="30"/>
      <c r="F119" s="23" t="str">
        <f>IF(E18="","",E18)</f>
        <v/>
      </c>
      <c r="G119" s="30"/>
      <c r="H119" s="30"/>
      <c r="I119" s="25" t="s">
        <v>24</v>
      </c>
      <c r="J119" s="26" t="str">
        <f>E24</f>
        <v>Ing. Ján Božek</v>
      </c>
      <c r="K119" s="30"/>
      <c r="L119" s="45"/>
    </row>
    <row r="120" spans="1:13" s="2" customFormat="1" ht="10.35" customHeight="1" x14ac:dyDescent="0.2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5"/>
    </row>
    <row r="121" spans="1:13" s="11" customFormat="1" ht="29.25" customHeight="1" x14ac:dyDescent="0.2">
      <c r="A121" s="149"/>
      <c r="B121" s="150"/>
      <c r="C121" s="151" t="s">
        <v>97</v>
      </c>
      <c r="D121" s="152" t="s">
        <v>51</v>
      </c>
      <c r="E121" s="152" t="s">
        <v>47</v>
      </c>
      <c r="F121" s="152" t="s">
        <v>48</v>
      </c>
      <c r="G121" s="152" t="s">
        <v>98</v>
      </c>
      <c r="H121" s="152" t="s">
        <v>99</v>
      </c>
      <c r="I121" s="152" t="s">
        <v>100</v>
      </c>
      <c r="J121" s="153" t="s">
        <v>88</v>
      </c>
      <c r="K121" s="154" t="s">
        <v>101</v>
      </c>
      <c r="L121" s="155"/>
      <c r="M121" s="69" t="s">
        <v>1</v>
      </c>
    </row>
    <row r="122" spans="1:13" s="2" customFormat="1" ht="22.9" customHeight="1" x14ac:dyDescent="0.25">
      <c r="A122" s="28"/>
      <c r="B122" s="29"/>
      <c r="C122" s="76" t="s">
        <v>89</v>
      </c>
      <c r="D122" s="30"/>
      <c r="E122" s="30"/>
      <c r="F122" s="30"/>
      <c r="G122" s="30"/>
      <c r="H122" s="30"/>
      <c r="I122" s="30"/>
      <c r="J122" s="156"/>
      <c r="K122" s="30"/>
      <c r="L122" s="33"/>
      <c r="M122" s="72"/>
    </row>
    <row r="123" spans="1:13" s="12" customFormat="1" ht="25.9" customHeight="1" x14ac:dyDescent="0.2">
      <c r="B123" s="157"/>
      <c r="C123" s="158"/>
      <c r="D123" s="159" t="s">
        <v>65</v>
      </c>
      <c r="E123" s="160" t="s">
        <v>102</v>
      </c>
      <c r="F123" s="160" t="s">
        <v>103</v>
      </c>
      <c r="G123" s="158"/>
      <c r="H123" s="158"/>
      <c r="I123" s="161"/>
      <c r="J123" s="162"/>
      <c r="K123" s="158"/>
      <c r="L123" s="163"/>
      <c r="M123" s="164"/>
    </row>
    <row r="124" spans="1:13" s="12" customFormat="1" ht="22.9" customHeight="1" x14ac:dyDescent="0.2">
      <c r="B124" s="157"/>
      <c r="C124" s="158"/>
      <c r="D124" s="159" t="s">
        <v>65</v>
      </c>
      <c r="E124" s="165" t="s">
        <v>104</v>
      </c>
      <c r="F124" s="165" t="s">
        <v>105</v>
      </c>
      <c r="G124" s="158"/>
      <c r="H124" s="158"/>
      <c r="I124" s="161"/>
      <c r="J124" s="166"/>
      <c r="K124" s="158"/>
      <c r="L124" s="163"/>
      <c r="M124" s="164"/>
    </row>
    <row r="125" spans="1:13" s="2" customFormat="1" ht="24.2" customHeight="1" x14ac:dyDescent="0.2">
      <c r="A125" s="28"/>
      <c r="B125" s="29"/>
      <c r="C125" s="167" t="s">
        <v>365</v>
      </c>
      <c r="D125" s="167" t="s">
        <v>107</v>
      </c>
      <c r="E125" s="168" t="s">
        <v>108</v>
      </c>
      <c r="F125" s="169" t="s">
        <v>109</v>
      </c>
      <c r="G125" s="170" t="s">
        <v>110</v>
      </c>
      <c r="H125" s="171">
        <v>60</v>
      </c>
      <c r="I125" s="199"/>
      <c r="J125" s="172"/>
      <c r="K125" s="173"/>
      <c r="L125" s="33"/>
      <c r="M125" s="174" t="s">
        <v>1</v>
      </c>
    </row>
    <row r="126" spans="1:13" s="12" customFormat="1" ht="25.9" customHeight="1" x14ac:dyDescent="0.2">
      <c r="B126" s="157"/>
      <c r="C126" s="158"/>
      <c r="D126" s="159" t="s">
        <v>65</v>
      </c>
      <c r="E126" s="160" t="s">
        <v>112</v>
      </c>
      <c r="F126" s="160" t="s">
        <v>113</v>
      </c>
      <c r="G126" s="158"/>
      <c r="H126" s="158"/>
      <c r="I126" s="161"/>
      <c r="J126" s="162"/>
      <c r="K126" s="158"/>
      <c r="L126" s="163"/>
      <c r="M126" s="164"/>
    </row>
    <row r="127" spans="1:13" s="12" customFormat="1" ht="22.9" customHeight="1" x14ac:dyDescent="0.2">
      <c r="B127" s="157"/>
      <c r="C127" s="158"/>
      <c r="D127" s="159" t="s">
        <v>65</v>
      </c>
      <c r="E127" s="165" t="s">
        <v>115</v>
      </c>
      <c r="F127" s="165" t="s">
        <v>116</v>
      </c>
      <c r="G127" s="158"/>
      <c r="H127" s="158"/>
      <c r="I127" s="161"/>
      <c r="J127" s="166"/>
      <c r="K127" s="158"/>
      <c r="L127" s="163"/>
      <c r="M127" s="164"/>
    </row>
    <row r="128" spans="1:13" s="2" customFormat="1" ht="24.2" customHeight="1" x14ac:dyDescent="0.2">
      <c r="A128" s="28"/>
      <c r="B128" s="29"/>
      <c r="C128" s="167" t="s">
        <v>251</v>
      </c>
      <c r="D128" s="167" t="s">
        <v>107</v>
      </c>
      <c r="E128" s="168" t="s">
        <v>118</v>
      </c>
      <c r="F128" s="169" t="s">
        <v>119</v>
      </c>
      <c r="G128" s="170" t="s">
        <v>120</v>
      </c>
      <c r="H128" s="171">
        <v>2</v>
      </c>
      <c r="I128" s="199"/>
      <c r="J128" s="172"/>
      <c r="K128" s="173"/>
      <c r="L128" s="33"/>
      <c r="M128" s="174" t="s">
        <v>1</v>
      </c>
    </row>
    <row r="129" spans="1:13" s="2" customFormat="1" ht="14.45" customHeight="1" x14ac:dyDescent="0.2">
      <c r="A129" s="28"/>
      <c r="B129" s="29"/>
      <c r="C129" s="175" t="s">
        <v>266</v>
      </c>
      <c r="D129" s="175" t="s">
        <v>112</v>
      </c>
      <c r="E129" s="176" t="s">
        <v>123</v>
      </c>
      <c r="F129" s="177" t="s">
        <v>124</v>
      </c>
      <c r="G129" s="178" t="s">
        <v>120</v>
      </c>
      <c r="H129" s="179">
        <v>2</v>
      </c>
      <c r="I129" s="201"/>
      <c r="J129" s="180"/>
      <c r="K129" s="181"/>
      <c r="L129" s="182"/>
      <c r="M129" s="183" t="s">
        <v>1</v>
      </c>
    </row>
    <row r="130" spans="1:13" s="2" customFormat="1" ht="14.45" customHeight="1" x14ac:dyDescent="0.2">
      <c r="A130" s="28"/>
      <c r="B130" s="29"/>
      <c r="C130" s="175" t="s">
        <v>269</v>
      </c>
      <c r="D130" s="175" t="s">
        <v>112</v>
      </c>
      <c r="E130" s="176" t="s">
        <v>126</v>
      </c>
      <c r="F130" s="177" t="s">
        <v>127</v>
      </c>
      <c r="G130" s="178" t="s">
        <v>128</v>
      </c>
      <c r="H130" s="179">
        <v>2</v>
      </c>
      <c r="I130" s="201"/>
      <c r="J130" s="180"/>
      <c r="K130" s="181"/>
      <c r="L130" s="182"/>
      <c r="M130" s="183" t="s">
        <v>1</v>
      </c>
    </row>
    <row r="131" spans="1:13" s="2" customFormat="1" ht="24.2" customHeight="1" x14ac:dyDescent="0.2">
      <c r="A131" s="28"/>
      <c r="B131" s="29"/>
      <c r="C131" s="167" t="s">
        <v>272</v>
      </c>
      <c r="D131" s="167" t="s">
        <v>107</v>
      </c>
      <c r="E131" s="168" t="s">
        <v>130</v>
      </c>
      <c r="F131" s="169" t="s">
        <v>131</v>
      </c>
      <c r="G131" s="170" t="s">
        <v>120</v>
      </c>
      <c r="H131" s="171">
        <v>5</v>
      </c>
      <c r="I131" s="199"/>
      <c r="J131" s="172"/>
      <c r="K131" s="173"/>
      <c r="L131" s="33"/>
      <c r="M131" s="174" t="s">
        <v>1</v>
      </c>
    </row>
    <row r="132" spans="1:13" s="2" customFormat="1" ht="14.45" customHeight="1" x14ac:dyDescent="0.2">
      <c r="A132" s="28"/>
      <c r="B132" s="29"/>
      <c r="C132" s="175" t="s">
        <v>293</v>
      </c>
      <c r="D132" s="175" t="s">
        <v>112</v>
      </c>
      <c r="E132" s="176" t="s">
        <v>133</v>
      </c>
      <c r="F132" s="177" t="s">
        <v>134</v>
      </c>
      <c r="G132" s="178" t="s">
        <v>128</v>
      </c>
      <c r="H132" s="179">
        <v>5</v>
      </c>
      <c r="I132" s="201"/>
      <c r="J132" s="180"/>
      <c r="K132" s="181"/>
      <c r="L132" s="182"/>
      <c r="M132" s="183" t="s">
        <v>1</v>
      </c>
    </row>
    <row r="133" spans="1:13" s="2" customFormat="1" ht="14.45" customHeight="1" x14ac:dyDescent="0.2">
      <c r="A133" s="28"/>
      <c r="B133" s="29"/>
      <c r="C133" s="175" t="s">
        <v>296</v>
      </c>
      <c r="D133" s="175" t="s">
        <v>112</v>
      </c>
      <c r="E133" s="176" t="s">
        <v>136</v>
      </c>
      <c r="F133" s="177" t="s">
        <v>137</v>
      </c>
      <c r="G133" s="178" t="s">
        <v>120</v>
      </c>
      <c r="H133" s="179">
        <v>5</v>
      </c>
      <c r="I133" s="201"/>
      <c r="J133" s="180"/>
      <c r="K133" s="181"/>
      <c r="L133" s="182"/>
      <c r="M133" s="183" t="s">
        <v>1</v>
      </c>
    </row>
    <row r="134" spans="1:13" s="2" customFormat="1" ht="24.2" customHeight="1" x14ac:dyDescent="0.2">
      <c r="A134" s="28"/>
      <c r="B134" s="29"/>
      <c r="C134" s="167" t="s">
        <v>72</v>
      </c>
      <c r="D134" s="167" t="s">
        <v>107</v>
      </c>
      <c r="E134" s="168" t="s">
        <v>454</v>
      </c>
      <c r="F134" s="169" t="s">
        <v>455</v>
      </c>
      <c r="G134" s="170" t="s">
        <v>120</v>
      </c>
      <c r="H134" s="171">
        <v>140</v>
      </c>
      <c r="I134" s="199"/>
      <c r="J134" s="172"/>
      <c r="K134" s="173"/>
      <c r="L134" s="33"/>
      <c r="M134" s="174" t="s">
        <v>1</v>
      </c>
    </row>
    <row r="135" spans="1:13" s="2" customFormat="1" ht="24.2" customHeight="1" x14ac:dyDescent="0.2">
      <c r="A135" s="28"/>
      <c r="B135" s="29"/>
      <c r="C135" s="175" t="s">
        <v>114</v>
      </c>
      <c r="D135" s="175" t="s">
        <v>112</v>
      </c>
      <c r="E135" s="176" t="s">
        <v>456</v>
      </c>
      <c r="F135" s="177" t="s">
        <v>457</v>
      </c>
      <c r="G135" s="178" t="s">
        <v>120</v>
      </c>
      <c r="H135" s="179">
        <v>140</v>
      </c>
      <c r="I135" s="201"/>
      <c r="J135" s="180"/>
      <c r="K135" s="181"/>
      <c r="L135" s="182"/>
      <c r="M135" s="183" t="s">
        <v>1</v>
      </c>
    </row>
    <row r="136" spans="1:13" s="2" customFormat="1" ht="24.2" customHeight="1" x14ac:dyDescent="0.2">
      <c r="A136" s="28"/>
      <c r="B136" s="29"/>
      <c r="C136" s="167" t="s">
        <v>299</v>
      </c>
      <c r="D136" s="167" t="s">
        <v>107</v>
      </c>
      <c r="E136" s="168" t="s">
        <v>143</v>
      </c>
      <c r="F136" s="169" t="s">
        <v>144</v>
      </c>
      <c r="G136" s="170" t="s">
        <v>128</v>
      </c>
      <c r="H136" s="171">
        <v>2</v>
      </c>
      <c r="I136" s="199"/>
      <c r="J136" s="172"/>
      <c r="K136" s="173"/>
      <c r="L136" s="33"/>
      <c r="M136" s="174" t="s">
        <v>1</v>
      </c>
    </row>
    <row r="137" spans="1:13" s="2" customFormat="1" ht="14.45" customHeight="1" x14ac:dyDescent="0.2">
      <c r="A137" s="28"/>
      <c r="B137" s="29"/>
      <c r="C137" s="175" t="s">
        <v>302</v>
      </c>
      <c r="D137" s="175" t="s">
        <v>112</v>
      </c>
      <c r="E137" s="176" t="s">
        <v>145</v>
      </c>
      <c r="F137" s="177" t="s">
        <v>146</v>
      </c>
      <c r="G137" s="178" t="s">
        <v>1</v>
      </c>
      <c r="H137" s="179">
        <v>2</v>
      </c>
      <c r="I137" s="201"/>
      <c r="J137" s="180"/>
      <c r="K137" s="181"/>
      <c r="L137" s="182"/>
      <c r="M137" s="183" t="s">
        <v>1</v>
      </c>
    </row>
    <row r="138" spans="1:13" s="2" customFormat="1" ht="24.2" customHeight="1" x14ac:dyDescent="0.2">
      <c r="A138" s="28"/>
      <c r="B138" s="29"/>
      <c r="C138" s="167" t="s">
        <v>305</v>
      </c>
      <c r="D138" s="167" t="s">
        <v>107</v>
      </c>
      <c r="E138" s="168" t="s">
        <v>148</v>
      </c>
      <c r="F138" s="169" t="s">
        <v>149</v>
      </c>
      <c r="G138" s="170" t="s">
        <v>128</v>
      </c>
      <c r="H138" s="171">
        <v>50</v>
      </c>
      <c r="I138" s="199"/>
      <c r="J138" s="172"/>
      <c r="K138" s="173"/>
      <c r="L138" s="33"/>
      <c r="M138" s="174" t="s">
        <v>1</v>
      </c>
    </row>
    <row r="139" spans="1:13" s="2" customFormat="1" ht="24.2" customHeight="1" x14ac:dyDescent="0.2">
      <c r="A139" s="28"/>
      <c r="B139" s="29"/>
      <c r="C139" s="175" t="s">
        <v>308</v>
      </c>
      <c r="D139" s="175" t="s">
        <v>112</v>
      </c>
      <c r="E139" s="176" t="s">
        <v>151</v>
      </c>
      <c r="F139" s="177" t="s">
        <v>152</v>
      </c>
      <c r="G139" s="178" t="s">
        <v>128</v>
      </c>
      <c r="H139" s="179">
        <v>50</v>
      </c>
      <c r="I139" s="201"/>
      <c r="J139" s="180"/>
      <c r="K139" s="181"/>
      <c r="L139" s="182"/>
      <c r="M139" s="183" t="s">
        <v>1</v>
      </c>
    </row>
    <row r="140" spans="1:13" s="2" customFormat="1" ht="24.2" customHeight="1" x14ac:dyDescent="0.2">
      <c r="A140" s="28"/>
      <c r="B140" s="29"/>
      <c r="C140" s="167" t="s">
        <v>227</v>
      </c>
      <c r="D140" s="167" t="s">
        <v>107</v>
      </c>
      <c r="E140" s="168" t="s">
        <v>154</v>
      </c>
      <c r="F140" s="169" t="s">
        <v>155</v>
      </c>
      <c r="G140" s="170" t="s">
        <v>120</v>
      </c>
      <c r="H140" s="171">
        <v>4</v>
      </c>
      <c r="I140" s="199"/>
      <c r="J140" s="172"/>
      <c r="K140" s="173"/>
      <c r="L140" s="33"/>
      <c r="M140" s="174" t="s">
        <v>1</v>
      </c>
    </row>
    <row r="141" spans="1:13" s="2" customFormat="1" ht="24.2" customHeight="1" x14ac:dyDescent="0.2">
      <c r="A141" s="28"/>
      <c r="B141" s="29"/>
      <c r="C141" s="175" t="s">
        <v>230</v>
      </c>
      <c r="D141" s="175" t="s">
        <v>112</v>
      </c>
      <c r="E141" s="176" t="s">
        <v>157</v>
      </c>
      <c r="F141" s="177" t="s">
        <v>158</v>
      </c>
      <c r="G141" s="178" t="s">
        <v>120</v>
      </c>
      <c r="H141" s="179">
        <v>4</v>
      </c>
      <c r="I141" s="201"/>
      <c r="J141" s="180"/>
      <c r="K141" s="181"/>
      <c r="L141" s="182"/>
      <c r="M141" s="183" t="s">
        <v>1</v>
      </c>
    </row>
    <row r="142" spans="1:13" s="2" customFormat="1" ht="14.45" customHeight="1" x14ac:dyDescent="0.2">
      <c r="A142" s="28"/>
      <c r="B142" s="29"/>
      <c r="C142" s="175" t="s">
        <v>233</v>
      </c>
      <c r="D142" s="175" t="s">
        <v>112</v>
      </c>
      <c r="E142" s="176" t="s">
        <v>160</v>
      </c>
      <c r="F142" s="177" t="s">
        <v>161</v>
      </c>
      <c r="G142" s="178" t="s">
        <v>128</v>
      </c>
      <c r="H142" s="179">
        <v>4</v>
      </c>
      <c r="I142" s="201"/>
      <c r="J142" s="180"/>
      <c r="K142" s="181"/>
      <c r="L142" s="182"/>
      <c r="M142" s="183" t="s">
        <v>1</v>
      </c>
    </row>
    <row r="143" spans="1:13" s="2" customFormat="1" ht="24.2" customHeight="1" x14ac:dyDescent="0.2">
      <c r="A143" s="28"/>
      <c r="B143" s="29"/>
      <c r="C143" s="175" t="s">
        <v>236</v>
      </c>
      <c r="D143" s="175" t="s">
        <v>112</v>
      </c>
      <c r="E143" s="176" t="s">
        <v>163</v>
      </c>
      <c r="F143" s="177" t="s">
        <v>164</v>
      </c>
      <c r="G143" s="178" t="s">
        <v>128</v>
      </c>
      <c r="H143" s="179">
        <v>4</v>
      </c>
      <c r="I143" s="201"/>
      <c r="J143" s="180"/>
      <c r="K143" s="181"/>
      <c r="L143" s="182"/>
      <c r="M143" s="183" t="s">
        <v>1</v>
      </c>
    </row>
    <row r="144" spans="1:13" s="2" customFormat="1" ht="24.2" customHeight="1" x14ac:dyDescent="0.2">
      <c r="A144" s="28"/>
      <c r="B144" s="29"/>
      <c r="C144" s="175" t="s">
        <v>239</v>
      </c>
      <c r="D144" s="175" t="s">
        <v>112</v>
      </c>
      <c r="E144" s="176" t="s">
        <v>166</v>
      </c>
      <c r="F144" s="177" t="s">
        <v>167</v>
      </c>
      <c r="G144" s="178" t="s">
        <v>128</v>
      </c>
      <c r="H144" s="179">
        <v>4</v>
      </c>
      <c r="I144" s="201"/>
      <c r="J144" s="180"/>
      <c r="K144" s="181"/>
      <c r="L144" s="182"/>
      <c r="M144" s="183" t="s">
        <v>1</v>
      </c>
    </row>
    <row r="145" spans="1:13" s="2" customFormat="1" ht="24.2" customHeight="1" x14ac:dyDescent="0.2">
      <c r="A145" s="28"/>
      <c r="B145" s="29"/>
      <c r="C145" s="167" t="s">
        <v>242</v>
      </c>
      <c r="D145" s="167" t="s">
        <v>107</v>
      </c>
      <c r="E145" s="168" t="s">
        <v>169</v>
      </c>
      <c r="F145" s="169" t="s">
        <v>170</v>
      </c>
      <c r="G145" s="170" t="s">
        <v>171</v>
      </c>
      <c r="H145" s="171">
        <v>50</v>
      </c>
      <c r="I145" s="199"/>
      <c r="J145" s="172"/>
      <c r="K145" s="173"/>
      <c r="L145" s="33"/>
      <c r="M145" s="174" t="s">
        <v>1</v>
      </c>
    </row>
    <row r="146" spans="1:13" s="2" customFormat="1" ht="14.45" customHeight="1" x14ac:dyDescent="0.2">
      <c r="A146" s="28"/>
      <c r="B146" s="29"/>
      <c r="C146" s="167" t="s">
        <v>346</v>
      </c>
      <c r="D146" s="167" t="s">
        <v>107</v>
      </c>
      <c r="E146" s="168" t="s">
        <v>173</v>
      </c>
      <c r="F146" s="169" t="s">
        <v>174</v>
      </c>
      <c r="G146" s="170" t="s">
        <v>175</v>
      </c>
      <c r="H146" s="171">
        <v>0.1</v>
      </c>
      <c r="I146" s="199"/>
      <c r="J146" s="172"/>
      <c r="K146" s="173"/>
      <c r="L146" s="33"/>
      <c r="M146" s="174" t="s">
        <v>1</v>
      </c>
    </row>
    <row r="147" spans="1:13" s="2" customFormat="1" ht="24.2" customHeight="1" x14ac:dyDescent="0.2">
      <c r="A147" s="28"/>
      <c r="B147" s="29"/>
      <c r="C147" s="175" t="s">
        <v>349</v>
      </c>
      <c r="D147" s="175" t="s">
        <v>112</v>
      </c>
      <c r="E147" s="176" t="s">
        <v>177</v>
      </c>
      <c r="F147" s="177" t="s">
        <v>178</v>
      </c>
      <c r="G147" s="178" t="s">
        <v>175</v>
      </c>
      <c r="H147" s="179">
        <v>0.1</v>
      </c>
      <c r="I147" s="201"/>
      <c r="J147" s="180"/>
      <c r="K147" s="181"/>
      <c r="L147" s="182"/>
      <c r="M147" s="183" t="s">
        <v>1</v>
      </c>
    </row>
    <row r="148" spans="1:13" s="2" customFormat="1" ht="24.2" customHeight="1" x14ac:dyDescent="0.2">
      <c r="A148" s="28"/>
      <c r="B148" s="29"/>
      <c r="C148" s="167" t="s">
        <v>311</v>
      </c>
      <c r="D148" s="167" t="s">
        <v>107</v>
      </c>
      <c r="E148" s="168" t="s">
        <v>180</v>
      </c>
      <c r="F148" s="169" t="s">
        <v>181</v>
      </c>
      <c r="G148" s="170" t="s">
        <v>128</v>
      </c>
      <c r="H148" s="171">
        <v>2</v>
      </c>
      <c r="I148" s="199"/>
      <c r="J148" s="172"/>
      <c r="K148" s="173"/>
      <c r="L148" s="33"/>
      <c r="M148" s="174" t="s">
        <v>1</v>
      </c>
    </row>
    <row r="149" spans="1:13" s="2" customFormat="1" ht="14.45" customHeight="1" x14ac:dyDescent="0.2">
      <c r="A149" s="28"/>
      <c r="B149" s="29"/>
      <c r="C149" s="175" t="s">
        <v>338</v>
      </c>
      <c r="D149" s="175" t="s">
        <v>112</v>
      </c>
      <c r="E149" s="176" t="s">
        <v>183</v>
      </c>
      <c r="F149" s="177" t="s">
        <v>184</v>
      </c>
      <c r="G149" s="178" t="s">
        <v>128</v>
      </c>
      <c r="H149" s="179">
        <v>2</v>
      </c>
      <c r="I149" s="201"/>
      <c r="J149" s="180"/>
      <c r="K149" s="181"/>
      <c r="L149" s="182"/>
      <c r="M149" s="183" t="s">
        <v>1</v>
      </c>
    </row>
    <row r="150" spans="1:13" s="2" customFormat="1" ht="24.2" customHeight="1" x14ac:dyDescent="0.2">
      <c r="A150" s="28"/>
      <c r="B150" s="29"/>
      <c r="C150" s="167" t="s">
        <v>341</v>
      </c>
      <c r="D150" s="167" t="s">
        <v>107</v>
      </c>
      <c r="E150" s="168" t="s">
        <v>186</v>
      </c>
      <c r="F150" s="169" t="s">
        <v>187</v>
      </c>
      <c r="G150" s="170" t="s">
        <v>128</v>
      </c>
      <c r="H150" s="171">
        <v>10</v>
      </c>
      <c r="I150" s="199"/>
      <c r="J150" s="172"/>
      <c r="K150" s="173"/>
      <c r="L150" s="33"/>
      <c r="M150" s="174" t="s">
        <v>1</v>
      </c>
    </row>
    <row r="151" spans="1:13" s="2" customFormat="1" ht="24.2" customHeight="1" x14ac:dyDescent="0.2">
      <c r="A151" s="28"/>
      <c r="B151" s="29"/>
      <c r="C151" s="167" t="s">
        <v>106</v>
      </c>
      <c r="D151" s="167" t="s">
        <v>107</v>
      </c>
      <c r="E151" s="168" t="s">
        <v>209</v>
      </c>
      <c r="F151" s="169" t="s">
        <v>210</v>
      </c>
      <c r="G151" s="170" t="s">
        <v>128</v>
      </c>
      <c r="H151" s="171">
        <v>2</v>
      </c>
      <c r="I151" s="199"/>
      <c r="J151" s="172"/>
      <c r="K151" s="173"/>
      <c r="L151" s="33"/>
      <c r="M151" s="174" t="s">
        <v>1</v>
      </c>
    </row>
    <row r="152" spans="1:13" s="2" customFormat="1" ht="14.45" customHeight="1" x14ac:dyDescent="0.2">
      <c r="A152" s="28"/>
      <c r="B152" s="29"/>
      <c r="C152" s="175" t="s">
        <v>320</v>
      </c>
      <c r="D152" s="175" t="s">
        <v>112</v>
      </c>
      <c r="E152" s="176" t="s">
        <v>212</v>
      </c>
      <c r="F152" s="177" t="s">
        <v>213</v>
      </c>
      <c r="G152" s="178" t="s">
        <v>128</v>
      </c>
      <c r="H152" s="179">
        <v>2</v>
      </c>
      <c r="I152" s="201"/>
      <c r="J152" s="180"/>
      <c r="K152" s="181"/>
      <c r="L152" s="182"/>
      <c r="M152" s="183" t="s">
        <v>1</v>
      </c>
    </row>
    <row r="153" spans="1:13" s="2" customFormat="1" ht="14.45" customHeight="1" x14ac:dyDescent="0.2">
      <c r="A153" s="28"/>
      <c r="B153" s="29"/>
      <c r="C153" s="167" t="s">
        <v>245</v>
      </c>
      <c r="D153" s="167" t="s">
        <v>107</v>
      </c>
      <c r="E153" s="168" t="s">
        <v>228</v>
      </c>
      <c r="F153" s="169" t="s">
        <v>229</v>
      </c>
      <c r="G153" s="170" t="s">
        <v>128</v>
      </c>
      <c r="H153" s="171">
        <v>2</v>
      </c>
      <c r="I153" s="199"/>
      <c r="J153" s="172"/>
      <c r="K153" s="173"/>
      <c r="L153" s="33"/>
      <c r="M153" s="174" t="s">
        <v>1</v>
      </c>
    </row>
    <row r="154" spans="1:13" s="2" customFormat="1" ht="14.45" customHeight="1" x14ac:dyDescent="0.2">
      <c r="A154" s="28"/>
      <c r="B154" s="29"/>
      <c r="C154" s="175" t="s">
        <v>248</v>
      </c>
      <c r="D154" s="175" t="s">
        <v>112</v>
      </c>
      <c r="E154" s="176" t="s">
        <v>231</v>
      </c>
      <c r="F154" s="177" t="s">
        <v>232</v>
      </c>
      <c r="G154" s="178" t="s">
        <v>128</v>
      </c>
      <c r="H154" s="179">
        <v>2</v>
      </c>
      <c r="I154" s="201"/>
      <c r="J154" s="180"/>
      <c r="K154" s="181"/>
      <c r="L154" s="182"/>
      <c r="M154" s="183" t="s">
        <v>1</v>
      </c>
    </row>
    <row r="155" spans="1:13" s="2" customFormat="1" ht="14.45" customHeight="1" x14ac:dyDescent="0.2">
      <c r="A155" s="28"/>
      <c r="B155" s="29"/>
      <c r="C155" s="167" t="s">
        <v>69</v>
      </c>
      <c r="D155" s="167" t="s">
        <v>107</v>
      </c>
      <c r="E155" s="168" t="s">
        <v>234</v>
      </c>
      <c r="F155" s="169" t="s">
        <v>458</v>
      </c>
      <c r="G155" s="170" t="s">
        <v>128</v>
      </c>
      <c r="H155" s="171">
        <v>1</v>
      </c>
      <c r="I155" s="199"/>
      <c r="J155" s="172"/>
      <c r="K155" s="173"/>
      <c r="L155" s="33"/>
      <c r="M155" s="174" t="s">
        <v>1</v>
      </c>
    </row>
    <row r="156" spans="1:13" s="2" customFormat="1" ht="14.45" customHeight="1" x14ac:dyDescent="0.2">
      <c r="A156" s="28"/>
      <c r="B156" s="29"/>
      <c r="C156" s="167" t="s">
        <v>352</v>
      </c>
      <c r="D156" s="167" t="s">
        <v>107</v>
      </c>
      <c r="E156" s="168" t="s">
        <v>237</v>
      </c>
      <c r="F156" s="169" t="s">
        <v>238</v>
      </c>
      <c r="G156" s="170" t="s">
        <v>128</v>
      </c>
      <c r="H156" s="171">
        <v>1</v>
      </c>
      <c r="I156" s="199"/>
      <c r="J156" s="172"/>
      <c r="K156" s="173"/>
      <c r="L156" s="33"/>
      <c r="M156" s="174" t="s">
        <v>1</v>
      </c>
    </row>
    <row r="157" spans="1:13" s="2" customFormat="1" ht="24.2" customHeight="1" x14ac:dyDescent="0.2">
      <c r="A157" s="28"/>
      <c r="B157" s="29"/>
      <c r="C157" s="175" t="s">
        <v>332</v>
      </c>
      <c r="D157" s="175" t="s">
        <v>112</v>
      </c>
      <c r="E157" s="176" t="s">
        <v>240</v>
      </c>
      <c r="F157" s="177" t="s">
        <v>241</v>
      </c>
      <c r="G157" s="178" t="s">
        <v>1</v>
      </c>
      <c r="H157" s="179">
        <v>1</v>
      </c>
      <c r="I157" s="201"/>
      <c r="J157" s="180"/>
      <c r="K157" s="181"/>
      <c r="L157" s="182"/>
      <c r="M157" s="183" t="s">
        <v>1</v>
      </c>
    </row>
    <row r="158" spans="1:13" s="2" customFormat="1" ht="24.2" customHeight="1" x14ac:dyDescent="0.2">
      <c r="A158" s="28"/>
      <c r="B158" s="29"/>
      <c r="C158" s="167" t="s">
        <v>323</v>
      </c>
      <c r="D158" s="167" t="s">
        <v>107</v>
      </c>
      <c r="E158" s="168" t="s">
        <v>243</v>
      </c>
      <c r="F158" s="169" t="s">
        <v>244</v>
      </c>
      <c r="G158" s="170" t="s">
        <v>128</v>
      </c>
      <c r="H158" s="171">
        <v>1</v>
      </c>
      <c r="I158" s="199"/>
      <c r="J158" s="172"/>
      <c r="K158" s="173"/>
      <c r="L158" s="33"/>
      <c r="M158" s="174" t="s">
        <v>1</v>
      </c>
    </row>
    <row r="159" spans="1:13" s="2" customFormat="1" ht="24.2" customHeight="1" x14ac:dyDescent="0.2">
      <c r="A159" s="28"/>
      <c r="B159" s="29"/>
      <c r="C159" s="175" t="s">
        <v>314</v>
      </c>
      <c r="D159" s="175" t="s">
        <v>112</v>
      </c>
      <c r="E159" s="176" t="s">
        <v>246</v>
      </c>
      <c r="F159" s="177" t="s">
        <v>247</v>
      </c>
      <c r="G159" s="178" t="s">
        <v>128</v>
      </c>
      <c r="H159" s="179">
        <v>1</v>
      </c>
      <c r="I159" s="201"/>
      <c r="J159" s="180"/>
      <c r="K159" s="181"/>
      <c r="L159" s="182"/>
      <c r="M159" s="183" t="s">
        <v>1</v>
      </c>
    </row>
    <row r="160" spans="1:13" s="2" customFormat="1" ht="14.45" customHeight="1" x14ac:dyDescent="0.2">
      <c r="A160" s="28"/>
      <c r="B160" s="29"/>
      <c r="C160" s="167" t="s">
        <v>317</v>
      </c>
      <c r="D160" s="167" t="s">
        <v>107</v>
      </c>
      <c r="E160" s="168" t="s">
        <v>249</v>
      </c>
      <c r="F160" s="169" t="s">
        <v>250</v>
      </c>
      <c r="G160" s="170" t="s">
        <v>128</v>
      </c>
      <c r="H160" s="171">
        <v>1</v>
      </c>
      <c r="I160" s="199"/>
      <c r="J160" s="172"/>
      <c r="K160" s="173"/>
      <c r="L160" s="33"/>
      <c r="M160" s="174" t="s">
        <v>1</v>
      </c>
    </row>
    <row r="161" spans="1:13" s="2" customFormat="1" ht="14.45" customHeight="1" x14ac:dyDescent="0.2">
      <c r="A161" s="28"/>
      <c r="B161" s="29"/>
      <c r="C161" s="167" t="s">
        <v>335</v>
      </c>
      <c r="D161" s="167" t="s">
        <v>107</v>
      </c>
      <c r="E161" s="168" t="s">
        <v>252</v>
      </c>
      <c r="F161" s="169" t="s">
        <v>253</v>
      </c>
      <c r="G161" s="170" t="s">
        <v>128</v>
      </c>
      <c r="H161" s="171">
        <v>1</v>
      </c>
      <c r="I161" s="199"/>
      <c r="J161" s="172"/>
      <c r="K161" s="173"/>
      <c r="L161" s="33"/>
      <c r="M161" s="174" t="s">
        <v>1</v>
      </c>
    </row>
    <row r="162" spans="1:13" s="2" customFormat="1" ht="24.2" customHeight="1" x14ac:dyDescent="0.2">
      <c r="A162" s="28"/>
      <c r="B162" s="29"/>
      <c r="C162" s="167" t="s">
        <v>111</v>
      </c>
      <c r="D162" s="167" t="s">
        <v>107</v>
      </c>
      <c r="E162" s="168" t="s">
        <v>255</v>
      </c>
      <c r="F162" s="169" t="s">
        <v>256</v>
      </c>
      <c r="G162" s="170" t="s">
        <v>120</v>
      </c>
      <c r="H162" s="171">
        <v>70</v>
      </c>
      <c r="I162" s="199"/>
      <c r="J162" s="172"/>
      <c r="K162" s="173"/>
      <c r="L162" s="33"/>
      <c r="M162" s="174" t="s">
        <v>1</v>
      </c>
    </row>
    <row r="163" spans="1:13" s="2" customFormat="1" ht="14.45" customHeight="1" x14ac:dyDescent="0.2">
      <c r="A163" s="28"/>
      <c r="B163" s="29"/>
      <c r="C163" s="175" t="s">
        <v>378</v>
      </c>
      <c r="D163" s="175" t="s">
        <v>112</v>
      </c>
      <c r="E163" s="176" t="s">
        <v>258</v>
      </c>
      <c r="F163" s="177" t="s">
        <v>259</v>
      </c>
      <c r="G163" s="178" t="s">
        <v>171</v>
      </c>
      <c r="H163" s="179">
        <v>65.94</v>
      </c>
      <c r="I163" s="201"/>
      <c r="J163" s="180"/>
      <c r="K163" s="181"/>
      <c r="L163" s="182"/>
      <c r="M163" s="183" t="s">
        <v>1</v>
      </c>
    </row>
    <row r="164" spans="1:13" s="2" customFormat="1" ht="24.2" customHeight="1" x14ac:dyDescent="0.2">
      <c r="A164" s="28"/>
      <c r="B164" s="29"/>
      <c r="C164" s="167" t="s">
        <v>381</v>
      </c>
      <c r="D164" s="167" t="s">
        <v>107</v>
      </c>
      <c r="E164" s="168" t="s">
        <v>261</v>
      </c>
      <c r="F164" s="169" t="s">
        <v>262</v>
      </c>
      <c r="G164" s="170" t="s">
        <v>120</v>
      </c>
      <c r="H164" s="171">
        <v>20</v>
      </c>
      <c r="I164" s="199"/>
      <c r="J164" s="172"/>
      <c r="K164" s="173"/>
      <c r="L164" s="33"/>
      <c r="M164" s="174" t="s">
        <v>1</v>
      </c>
    </row>
    <row r="165" spans="1:13" s="2" customFormat="1" ht="14.45" customHeight="1" x14ac:dyDescent="0.2">
      <c r="A165" s="28"/>
      <c r="B165" s="29"/>
      <c r="C165" s="175" t="s">
        <v>387</v>
      </c>
      <c r="D165" s="175" t="s">
        <v>112</v>
      </c>
      <c r="E165" s="176" t="s">
        <v>459</v>
      </c>
      <c r="F165" s="177" t="s">
        <v>460</v>
      </c>
      <c r="G165" s="178" t="s">
        <v>171</v>
      </c>
      <c r="H165" s="179">
        <v>12.5</v>
      </c>
      <c r="I165" s="201"/>
      <c r="J165" s="180"/>
      <c r="K165" s="181"/>
      <c r="L165" s="182"/>
      <c r="M165" s="183" t="s">
        <v>1</v>
      </c>
    </row>
    <row r="166" spans="1:13" s="13" customFormat="1" x14ac:dyDescent="0.2">
      <c r="B166" s="184"/>
      <c r="C166" s="185"/>
      <c r="D166" s="186" t="s">
        <v>385</v>
      </c>
      <c r="E166" s="185"/>
      <c r="F166" s="187" t="s">
        <v>461</v>
      </c>
      <c r="G166" s="185"/>
      <c r="H166" s="188">
        <v>12.5</v>
      </c>
      <c r="I166" s="202"/>
      <c r="J166" s="185"/>
      <c r="K166" s="185"/>
      <c r="L166" s="189"/>
      <c r="M166" s="190"/>
    </row>
    <row r="167" spans="1:13" s="2" customFormat="1" ht="24.2" customHeight="1" x14ac:dyDescent="0.2">
      <c r="A167" s="28"/>
      <c r="B167" s="29"/>
      <c r="C167" s="167" t="s">
        <v>278</v>
      </c>
      <c r="D167" s="167" t="s">
        <v>107</v>
      </c>
      <c r="E167" s="168" t="s">
        <v>261</v>
      </c>
      <c r="F167" s="169" t="s">
        <v>262</v>
      </c>
      <c r="G167" s="170" t="s">
        <v>120</v>
      </c>
      <c r="H167" s="171">
        <v>40</v>
      </c>
      <c r="I167" s="199"/>
      <c r="J167" s="172"/>
      <c r="K167" s="173"/>
      <c r="L167" s="33"/>
      <c r="M167" s="174" t="s">
        <v>1</v>
      </c>
    </row>
    <row r="168" spans="1:13" s="2" customFormat="1" ht="14.45" customHeight="1" x14ac:dyDescent="0.2">
      <c r="A168" s="28"/>
      <c r="B168" s="29"/>
      <c r="C168" s="175" t="s">
        <v>281</v>
      </c>
      <c r="D168" s="175" t="s">
        <v>112</v>
      </c>
      <c r="E168" s="176" t="s">
        <v>264</v>
      </c>
      <c r="F168" s="177" t="s">
        <v>265</v>
      </c>
      <c r="G168" s="178" t="s">
        <v>120</v>
      </c>
      <c r="H168" s="179">
        <v>40</v>
      </c>
      <c r="I168" s="201"/>
      <c r="J168" s="180"/>
      <c r="K168" s="181"/>
      <c r="L168" s="182"/>
      <c r="M168" s="183" t="s">
        <v>1</v>
      </c>
    </row>
    <row r="169" spans="1:13" s="2" customFormat="1" ht="14.45" customHeight="1" x14ac:dyDescent="0.2">
      <c r="A169" s="28"/>
      <c r="B169" s="29"/>
      <c r="C169" s="167" t="s">
        <v>254</v>
      </c>
      <c r="D169" s="167" t="s">
        <v>107</v>
      </c>
      <c r="E169" s="168" t="s">
        <v>267</v>
      </c>
      <c r="F169" s="169" t="s">
        <v>268</v>
      </c>
      <c r="G169" s="170" t="s">
        <v>128</v>
      </c>
      <c r="H169" s="171">
        <v>20</v>
      </c>
      <c r="I169" s="199"/>
      <c r="J169" s="172"/>
      <c r="K169" s="173"/>
      <c r="L169" s="33"/>
      <c r="M169" s="174" t="s">
        <v>1</v>
      </c>
    </row>
    <row r="170" spans="1:13" s="2" customFormat="1" ht="14.45" customHeight="1" x14ac:dyDescent="0.2">
      <c r="A170" s="28"/>
      <c r="B170" s="29"/>
      <c r="C170" s="175" t="s">
        <v>257</v>
      </c>
      <c r="D170" s="175" t="s">
        <v>112</v>
      </c>
      <c r="E170" s="176" t="s">
        <v>270</v>
      </c>
      <c r="F170" s="177" t="s">
        <v>271</v>
      </c>
      <c r="G170" s="178" t="s">
        <v>128</v>
      </c>
      <c r="H170" s="179">
        <v>20</v>
      </c>
      <c r="I170" s="201"/>
      <c r="J170" s="180"/>
      <c r="K170" s="181"/>
      <c r="L170" s="182"/>
      <c r="M170" s="183" t="s">
        <v>1</v>
      </c>
    </row>
    <row r="171" spans="1:13" s="2" customFormat="1" ht="24.2" customHeight="1" x14ac:dyDescent="0.2">
      <c r="A171" s="28"/>
      <c r="B171" s="29"/>
      <c r="C171" s="175" t="s">
        <v>260</v>
      </c>
      <c r="D171" s="175" t="s">
        <v>112</v>
      </c>
      <c r="E171" s="176" t="s">
        <v>273</v>
      </c>
      <c r="F171" s="177" t="s">
        <v>274</v>
      </c>
      <c r="G171" s="178" t="s">
        <v>128</v>
      </c>
      <c r="H171" s="179">
        <v>20</v>
      </c>
      <c r="I171" s="201"/>
      <c r="J171" s="180"/>
      <c r="K171" s="181"/>
      <c r="L171" s="182"/>
      <c r="M171" s="183" t="s">
        <v>1</v>
      </c>
    </row>
    <row r="172" spans="1:13" s="2" customFormat="1" ht="14.45" customHeight="1" x14ac:dyDescent="0.2">
      <c r="A172" s="28"/>
      <c r="B172" s="29"/>
      <c r="C172" s="167" t="s">
        <v>214</v>
      </c>
      <c r="D172" s="167" t="s">
        <v>107</v>
      </c>
      <c r="E172" s="168" t="s">
        <v>276</v>
      </c>
      <c r="F172" s="169" t="s">
        <v>277</v>
      </c>
      <c r="G172" s="170" t="s">
        <v>128</v>
      </c>
      <c r="H172" s="171">
        <v>20</v>
      </c>
      <c r="I172" s="199"/>
      <c r="J172" s="172"/>
      <c r="K172" s="173"/>
      <c r="L172" s="33"/>
      <c r="M172" s="174" t="s">
        <v>1</v>
      </c>
    </row>
    <row r="173" spans="1:13" s="2" customFormat="1" ht="14.45" customHeight="1" x14ac:dyDescent="0.2">
      <c r="A173" s="28"/>
      <c r="B173" s="29"/>
      <c r="C173" s="175" t="s">
        <v>104</v>
      </c>
      <c r="D173" s="175" t="s">
        <v>112</v>
      </c>
      <c r="E173" s="176" t="s">
        <v>279</v>
      </c>
      <c r="F173" s="177" t="s">
        <v>280</v>
      </c>
      <c r="G173" s="178" t="s">
        <v>128</v>
      </c>
      <c r="H173" s="179">
        <v>20</v>
      </c>
      <c r="I173" s="201"/>
      <c r="J173" s="180"/>
      <c r="K173" s="181"/>
      <c r="L173" s="182"/>
      <c r="M173" s="183" t="s">
        <v>1</v>
      </c>
    </row>
    <row r="174" spans="1:13" s="2" customFormat="1" ht="14.45" customHeight="1" x14ac:dyDescent="0.2">
      <c r="A174" s="28"/>
      <c r="B174" s="29"/>
      <c r="C174" s="167" t="s">
        <v>284</v>
      </c>
      <c r="D174" s="167" t="s">
        <v>107</v>
      </c>
      <c r="E174" s="168" t="s">
        <v>282</v>
      </c>
      <c r="F174" s="169" t="s">
        <v>283</v>
      </c>
      <c r="G174" s="170" t="s">
        <v>128</v>
      </c>
      <c r="H174" s="171">
        <v>20</v>
      </c>
      <c r="I174" s="199"/>
      <c r="J174" s="172"/>
      <c r="K174" s="173"/>
      <c r="L174" s="33"/>
      <c r="M174" s="174" t="s">
        <v>1</v>
      </c>
    </row>
    <row r="175" spans="1:13" s="2" customFormat="1" ht="14.45" customHeight="1" x14ac:dyDescent="0.2">
      <c r="A175" s="28"/>
      <c r="B175" s="29"/>
      <c r="C175" s="175" t="s">
        <v>287</v>
      </c>
      <c r="D175" s="175" t="s">
        <v>112</v>
      </c>
      <c r="E175" s="176" t="s">
        <v>285</v>
      </c>
      <c r="F175" s="177" t="s">
        <v>286</v>
      </c>
      <c r="G175" s="178" t="s">
        <v>128</v>
      </c>
      <c r="H175" s="179">
        <v>20</v>
      </c>
      <c r="I175" s="201"/>
      <c r="J175" s="180"/>
      <c r="K175" s="181"/>
      <c r="L175" s="182"/>
      <c r="M175" s="183" t="s">
        <v>1</v>
      </c>
    </row>
    <row r="176" spans="1:13" s="2" customFormat="1" ht="14.45" customHeight="1" x14ac:dyDescent="0.2">
      <c r="A176" s="28"/>
      <c r="B176" s="29"/>
      <c r="C176" s="167" t="s">
        <v>81</v>
      </c>
      <c r="D176" s="167" t="s">
        <v>107</v>
      </c>
      <c r="E176" s="168" t="s">
        <v>288</v>
      </c>
      <c r="F176" s="169" t="s">
        <v>289</v>
      </c>
      <c r="G176" s="170" t="s">
        <v>128</v>
      </c>
      <c r="H176" s="171">
        <v>20</v>
      </c>
      <c r="I176" s="199"/>
      <c r="J176" s="172"/>
      <c r="K176" s="173"/>
      <c r="L176" s="33"/>
      <c r="M176" s="174" t="s">
        <v>1</v>
      </c>
    </row>
    <row r="177" spans="1:13" s="2" customFormat="1" ht="14.45" customHeight="1" x14ac:dyDescent="0.2">
      <c r="A177" s="28"/>
      <c r="B177" s="29"/>
      <c r="C177" s="175" t="s">
        <v>117</v>
      </c>
      <c r="D177" s="175" t="s">
        <v>112</v>
      </c>
      <c r="E177" s="176" t="s">
        <v>291</v>
      </c>
      <c r="F177" s="177" t="s">
        <v>292</v>
      </c>
      <c r="G177" s="178" t="s">
        <v>128</v>
      </c>
      <c r="H177" s="179">
        <v>20</v>
      </c>
      <c r="I177" s="201"/>
      <c r="J177" s="180"/>
      <c r="K177" s="181"/>
      <c r="L177" s="182"/>
      <c r="M177" s="183" t="s">
        <v>1</v>
      </c>
    </row>
    <row r="178" spans="1:13" s="2" customFormat="1" ht="24.2" customHeight="1" x14ac:dyDescent="0.2">
      <c r="A178" s="28"/>
      <c r="B178" s="29"/>
      <c r="C178" s="167" t="s">
        <v>326</v>
      </c>
      <c r="D178" s="167" t="s">
        <v>107</v>
      </c>
      <c r="E178" s="168" t="s">
        <v>294</v>
      </c>
      <c r="F178" s="169" t="s">
        <v>295</v>
      </c>
      <c r="G178" s="170" t="s">
        <v>128</v>
      </c>
      <c r="H178" s="171">
        <v>1</v>
      </c>
      <c r="I178" s="199"/>
      <c r="J178" s="172"/>
      <c r="K178" s="173"/>
      <c r="L178" s="33"/>
      <c r="M178" s="174" t="s">
        <v>1</v>
      </c>
    </row>
    <row r="179" spans="1:13" s="2" customFormat="1" ht="24.2" customHeight="1" x14ac:dyDescent="0.2">
      <c r="A179" s="28"/>
      <c r="B179" s="29"/>
      <c r="C179" s="175" t="s">
        <v>329</v>
      </c>
      <c r="D179" s="175" t="s">
        <v>112</v>
      </c>
      <c r="E179" s="176" t="s">
        <v>297</v>
      </c>
      <c r="F179" s="177" t="s">
        <v>298</v>
      </c>
      <c r="G179" s="178" t="s">
        <v>128</v>
      </c>
      <c r="H179" s="179">
        <v>1</v>
      </c>
      <c r="I179" s="201"/>
      <c r="J179" s="180"/>
      <c r="K179" s="181"/>
      <c r="L179" s="182"/>
      <c r="M179" s="183" t="s">
        <v>1</v>
      </c>
    </row>
    <row r="180" spans="1:13" s="2" customFormat="1" ht="14.45" customHeight="1" x14ac:dyDescent="0.2">
      <c r="A180" s="28"/>
      <c r="B180" s="29"/>
      <c r="C180" s="175" t="s">
        <v>121</v>
      </c>
      <c r="D180" s="175" t="s">
        <v>112</v>
      </c>
      <c r="E180" s="176" t="s">
        <v>300</v>
      </c>
      <c r="F180" s="177" t="s">
        <v>301</v>
      </c>
      <c r="G180" s="178" t="s">
        <v>128</v>
      </c>
      <c r="H180" s="179">
        <v>1</v>
      </c>
      <c r="I180" s="201"/>
      <c r="J180" s="180"/>
      <c r="K180" s="181"/>
      <c r="L180" s="182"/>
      <c r="M180" s="183" t="s">
        <v>1</v>
      </c>
    </row>
    <row r="181" spans="1:13" s="2" customFormat="1" ht="24.2" customHeight="1" x14ac:dyDescent="0.2">
      <c r="A181" s="28"/>
      <c r="B181" s="29"/>
      <c r="C181" s="167" t="s">
        <v>263</v>
      </c>
      <c r="D181" s="167" t="s">
        <v>107</v>
      </c>
      <c r="E181" s="168" t="s">
        <v>303</v>
      </c>
      <c r="F181" s="169" t="s">
        <v>304</v>
      </c>
      <c r="G181" s="170" t="s">
        <v>120</v>
      </c>
      <c r="H181" s="171">
        <v>20</v>
      </c>
      <c r="I181" s="199"/>
      <c r="J181" s="172"/>
      <c r="K181" s="173"/>
      <c r="L181" s="33"/>
      <c r="M181" s="174" t="s">
        <v>1</v>
      </c>
    </row>
    <row r="182" spans="1:13" s="2" customFormat="1" ht="14.45" customHeight="1" x14ac:dyDescent="0.2">
      <c r="A182" s="28"/>
      <c r="B182" s="29"/>
      <c r="C182" s="175" t="s">
        <v>275</v>
      </c>
      <c r="D182" s="175" t="s">
        <v>112</v>
      </c>
      <c r="E182" s="176" t="s">
        <v>306</v>
      </c>
      <c r="F182" s="177" t="s">
        <v>307</v>
      </c>
      <c r="G182" s="178" t="s">
        <v>120</v>
      </c>
      <c r="H182" s="179">
        <v>20</v>
      </c>
      <c r="I182" s="201"/>
      <c r="J182" s="180"/>
      <c r="K182" s="181"/>
      <c r="L182" s="182"/>
      <c r="M182" s="183" t="s">
        <v>1</v>
      </c>
    </row>
    <row r="183" spans="1:13" s="2" customFormat="1" ht="14.45" customHeight="1" x14ac:dyDescent="0.2">
      <c r="A183" s="28"/>
      <c r="B183" s="29"/>
      <c r="C183" s="167" t="s">
        <v>162</v>
      </c>
      <c r="D183" s="167" t="s">
        <v>107</v>
      </c>
      <c r="E183" s="168" t="s">
        <v>309</v>
      </c>
      <c r="F183" s="169" t="s">
        <v>310</v>
      </c>
      <c r="G183" s="170" t="s">
        <v>120</v>
      </c>
      <c r="H183" s="171">
        <v>20</v>
      </c>
      <c r="I183" s="199"/>
      <c r="J183" s="172"/>
      <c r="K183" s="173"/>
      <c r="L183" s="33"/>
      <c r="M183" s="174" t="s">
        <v>1</v>
      </c>
    </row>
    <row r="184" spans="1:13" s="2" customFormat="1" ht="14.45" customHeight="1" x14ac:dyDescent="0.2">
      <c r="A184" s="28"/>
      <c r="B184" s="29"/>
      <c r="C184" s="175" t="s">
        <v>165</v>
      </c>
      <c r="D184" s="175" t="s">
        <v>112</v>
      </c>
      <c r="E184" s="176" t="s">
        <v>312</v>
      </c>
      <c r="F184" s="177" t="s">
        <v>313</v>
      </c>
      <c r="G184" s="178" t="s">
        <v>120</v>
      </c>
      <c r="H184" s="179">
        <v>20</v>
      </c>
      <c r="I184" s="201"/>
      <c r="J184" s="180"/>
      <c r="K184" s="181"/>
      <c r="L184" s="182"/>
      <c r="M184" s="183" t="s">
        <v>1</v>
      </c>
    </row>
    <row r="185" spans="1:13" s="2" customFormat="1" ht="14.45" customHeight="1" x14ac:dyDescent="0.2">
      <c r="A185" s="28"/>
      <c r="B185" s="29"/>
      <c r="C185" s="167" t="s">
        <v>168</v>
      </c>
      <c r="D185" s="167" t="s">
        <v>107</v>
      </c>
      <c r="E185" s="168" t="s">
        <v>462</v>
      </c>
      <c r="F185" s="169" t="s">
        <v>463</v>
      </c>
      <c r="G185" s="170" t="s">
        <v>120</v>
      </c>
      <c r="H185" s="171">
        <v>5</v>
      </c>
      <c r="I185" s="199"/>
      <c r="J185" s="172"/>
      <c r="K185" s="173"/>
      <c r="L185" s="33"/>
      <c r="M185" s="174" t="s">
        <v>1</v>
      </c>
    </row>
    <row r="186" spans="1:13" s="2" customFormat="1" ht="14.45" customHeight="1" x14ac:dyDescent="0.2">
      <c r="A186" s="28"/>
      <c r="B186" s="29"/>
      <c r="C186" s="175" t="s">
        <v>172</v>
      </c>
      <c r="D186" s="175" t="s">
        <v>112</v>
      </c>
      <c r="E186" s="176" t="s">
        <v>464</v>
      </c>
      <c r="F186" s="177" t="s">
        <v>465</v>
      </c>
      <c r="G186" s="178" t="s">
        <v>120</v>
      </c>
      <c r="H186" s="179">
        <v>5</v>
      </c>
      <c r="I186" s="201"/>
      <c r="J186" s="180"/>
      <c r="K186" s="181"/>
      <c r="L186" s="182"/>
      <c r="M186" s="183" t="s">
        <v>1</v>
      </c>
    </row>
    <row r="187" spans="1:13" s="2" customFormat="1" ht="14.45" customHeight="1" x14ac:dyDescent="0.2">
      <c r="A187" s="28"/>
      <c r="B187" s="29"/>
      <c r="C187" s="167" t="s">
        <v>176</v>
      </c>
      <c r="D187" s="167" t="s">
        <v>107</v>
      </c>
      <c r="E187" s="168" t="s">
        <v>315</v>
      </c>
      <c r="F187" s="169" t="s">
        <v>316</v>
      </c>
      <c r="G187" s="170" t="s">
        <v>120</v>
      </c>
      <c r="H187" s="171">
        <v>20</v>
      </c>
      <c r="I187" s="199"/>
      <c r="J187" s="172"/>
      <c r="K187" s="173"/>
      <c r="L187" s="33"/>
      <c r="M187" s="174" t="s">
        <v>1</v>
      </c>
    </row>
    <row r="188" spans="1:13" s="2" customFormat="1" ht="14.45" customHeight="1" x14ac:dyDescent="0.2">
      <c r="A188" s="28"/>
      <c r="B188" s="29"/>
      <c r="C188" s="175" t="s">
        <v>179</v>
      </c>
      <c r="D188" s="175" t="s">
        <v>112</v>
      </c>
      <c r="E188" s="176" t="s">
        <v>318</v>
      </c>
      <c r="F188" s="177" t="s">
        <v>319</v>
      </c>
      <c r="G188" s="178" t="s">
        <v>120</v>
      </c>
      <c r="H188" s="179">
        <v>20</v>
      </c>
      <c r="I188" s="201"/>
      <c r="J188" s="180"/>
      <c r="K188" s="181"/>
      <c r="L188" s="182"/>
      <c r="M188" s="183" t="s">
        <v>1</v>
      </c>
    </row>
    <row r="189" spans="1:13" s="2" customFormat="1" ht="14.45" customHeight="1" x14ac:dyDescent="0.2">
      <c r="A189" s="28"/>
      <c r="B189" s="29"/>
      <c r="C189" s="167" t="s">
        <v>182</v>
      </c>
      <c r="D189" s="167" t="s">
        <v>107</v>
      </c>
      <c r="E189" s="168" t="s">
        <v>327</v>
      </c>
      <c r="F189" s="169" t="s">
        <v>328</v>
      </c>
      <c r="G189" s="170" t="s">
        <v>120</v>
      </c>
      <c r="H189" s="171">
        <v>4</v>
      </c>
      <c r="I189" s="199"/>
      <c r="J189" s="172"/>
      <c r="K189" s="173"/>
      <c r="L189" s="33"/>
      <c r="M189" s="174" t="s">
        <v>1</v>
      </c>
    </row>
    <row r="190" spans="1:13" s="2" customFormat="1" ht="14.45" customHeight="1" x14ac:dyDescent="0.2">
      <c r="A190" s="28"/>
      <c r="B190" s="29"/>
      <c r="C190" s="175" t="s">
        <v>185</v>
      </c>
      <c r="D190" s="175" t="s">
        <v>112</v>
      </c>
      <c r="E190" s="176" t="s">
        <v>330</v>
      </c>
      <c r="F190" s="177" t="s">
        <v>331</v>
      </c>
      <c r="G190" s="178" t="s">
        <v>120</v>
      </c>
      <c r="H190" s="179">
        <v>4</v>
      </c>
      <c r="I190" s="201"/>
      <c r="J190" s="180"/>
      <c r="K190" s="181"/>
      <c r="L190" s="182"/>
      <c r="M190" s="183" t="s">
        <v>1</v>
      </c>
    </row>
    <row r="191" spans="1:13" s="2" customFormat="1" ht="24.2" customHeight="1" x14ac:dyDescent="0.2">
      <c r="A191" s="28"/>
      <c r="B191" s="29"/>
      <c r="C191" s="167" t="s">
        <v>208</v>
      </c>
      <c r="D191" s="167" t="s">
        <v>107</v>
      </c>
      <c r="E191" s="168" t="s">
        <v>339</v>
      </c>
      <c r="F191" s="169" t="s">
        <v>340</v>
      </c>
      <c r="G191" s="170" t="s">
        <v>120</v>
      </c>
      <c r="H191" s="171">
        <v>30</v>
      </c>
      <c r="I191" s="199"/>
      <c r="J191" s="172"/>
      <c r="K191" s="173"/>
      <c r="L191" s="33"/>
      <c r="M191" s="174" t="s">
        <v>1</v>
      </c>
    </row>
    <row r="192" spans="1:13" s="2" customFormat="1" ht="14.45" customHeight="1" x14ac:dyDescent="0.2">
      <c r="A192" s="28"/>
      <c r="B192" s="29"/>
      <c r="C192" s="175" t="s">
        <v>211</v>
      </c>
      <c r="D192" s="175" t="s">
        <v>112</v>
      </c>
      <c r="E192" s="176" t="s">
        <v>342</v>
      </c>
      <c r="F192" s="177" t="s">
        <v>343</v>
      </c>
      <c r="G192" s="178" t="s">
        <v>120</v>
      </c>
      <c r="H192" s="179">
        <v>30</v>
      </c>
      <c r="I192" s="201"/>
      <c r="J192" s="180"/>
      <c r="K192" s="181"/>
      <c r="L192" s="182"/>
      <c r="M192" s="183" t="s">
        <v>1</v>
      </c>
    </row>
    <row r="193" spans="1:13" s="2" customFormat="1" ht="24.2" customHeight="1" x14ac:dyDescent="0.2">
      <c r="A193" s="28"/>
      <c r="B193" s="29"/>
      <c r="C193" s="167" t="s">
        <v>122</v>
      </c>
      <c r="D193" s="167" t="s">
        <v>107</v>
      </c>
      <c r="E193" s="168" t="s">
        <v>466</v>
      </c>
      <c r="F193" s="169" t="s">
        <v>467</v>
      </c>
      <c r="G193" s="170" t="s">
        <v>120</v>
      </c>
      <c r="H193" s="171">
        <v>140</v>
      </c>
      <c r="I193" s="199"/>
      <c r="J193" s="172"/>
      <c r="K193" s="173"/>
      <c r="L193" s="33"/>
      <c r="M193" s="174" t="s">
        <v>1</v>
      </c>
    </row>
    <row r="194" spans="1:13" s="2" customFormat="1" ht="14.45" customHeight="1" x14ac:dyDescent="0.2">
      <c r="A194" s="28"/>
      <c r="B194" s="29"/>
      <c r="C194" s="175" t="s">
        <v>125</v>
      </c>
      <c r="D194" s="175" t="s">
        <v>112</v>
      </c>
      <c r="E194" s="176" t="s">
        <v>468</v>
      </c>
      <c r="F194" s="177" t="s">
        <v>469</v>
      </c>
      <c r="G194" s="178" t="s">
        <v>120</v>
      </c>
      <c r="H194" s="179">
        <v>140</v>
      </c>
      <c r="I194" s="201"/>
      <c r="J194" s="180"/>
      <c r="K194" s="181"/>
      <c r="L194" s="182"/>
      <c r="M194" s="183" t="s">
        <v>1</v>
      </c>
    </row>
    <row r="195" spans="1:13" s="2" customFormat="1" ht="14.45" customHeight="1" x14ac:dyDescent="0.2">
      <c r="A195" s="28"/>
      <c r="B195" s="29"/>
      <c r="C195" s="167" t="s">
        <v>290</v>
      </c>
      <c r="D195" s="167" t="s">
        <v>107</v>
      </c>
      <c r="E195" s="168" t="s">
        <v>356</v>
      </c>
      <c r="F195" s="169" t="s">
        <v>357</v>
      </c>
      <c r="G195" s="170" t="s">
        <v>358</v>
      </c>
      <c r="H195" s="203">
        <v>3</v>
      </c>
      <c r="I195" s="199"/>
      <c r="J195" s="172"/>
      <c r="K195" s="173"/>
      <c r="L195" s="33"/>
      <c r="M195" s="174" t="s">
        <v>1</v>
      </c>
    </row>
    <row r="196" spans="1:13" s="2" customFormat="1" ht="14.45" customHeight="1" x14ac:dyDescent="0.2">
      <c r="A196" s="28"/>
      <c r="B196" s="29"/>
      <c r="C196" s="167" t="s">
        <v>215</v>
      </c>
      <c r="D196" s="167" t="s">
        <v>107</v>
      </c>
      <c r="E196" s="168" t="s">
        <v>360</v>
      </c>
      <c r="F196" s="169" t="s">
        <v>361</v>
      </c>
      <c r="G196" s="170" t="s">
        <v>358</v>
      </c>
      <c r="H196" s="203">
        <v>3</v>
      </c>
      <c r="I196" s="199"/>
      <c r="J196" s="172"/>
      <c r="K196" s="173"/>
      <c r="L196" s="33"/>
      <c r="M196" s="174" t="s">
        <v>1</v>
      </c>
    </row>
    <row r="197" spans="1:13" s="2" customFormat="1" ht="14.45" customHeight="1" x14ac:dyDescent="0.2">
      <c r="A197" s="28"/>
      <c r="B197" s="29"/>
      <c r="C197" s="167" t="s">
        <v>218</v>
      </c>
      <c r="D197" s="167" t="s">
        <v>107</v>
      </c>
      <c r="E197" s="168" t="s">
        <v>363</v>
      </c>
      <c r="F197" s="169" t="s">
        <v>364</v>
      </c>
      <c r="G197" s="170" t="s">
        <v>358</v>
      </c>
      <c r="H197" s="203">
        <v>3</v>
      </c>
      <c r="I197" s="199"/>
      <c r="J197" s="172"/>
      <c r="K197" s="173"/>
      <c r="L197" s="33"/>
      <c r="M197" s="174" t="s">
        <v>1</v>
      </c>
    </row>
    <row r="198" spans="1:13" s="2" customFormat="1" ht="14.45" customHeight="1" x14ac:dyDescent="0.2">
      <c r="A198" s="28"/>
      <c r="B198" s="29"/>
      <c r="C198" s="167" t="s">
        <v>355</v>
      </c>
      <c r="D198" s="167" t="s">
        <v>107</v>
      </c>
      <c r="E198" s="168" t="s">
        <v>366</v>
      </c>
      <c r="F198" s="169" t="s">
        <v>367</v>
      </c>
      <c r="G198" s="170" t="s">
        <v>358</v>
      </c>
      <c r="H198" s="203">
        <v>3</v>
      </c>
      <c r="I198" s="199"/>
      <c r="J198" s="172"/>
      <c r="K198" s="173"/>
      <c r="L198" s="33"/>
      <c r="M198" s="174" t="s">
        <v>1</v>
      </c>
    </row>
    <row r="199" spans="1:13" s="2" customFormat="1" ht="14.45" customHeight="1" x14ac:dyDescent="0.2">
      <c r="A199" s="28"/>
      <c r="B199" s="29"/>
      <c r="C199" s="167" t="s">
        <v>362</v>
      </c>
      <c r="D199" s="167" t="s">
        <v>107</v>
      </c>
      <c r="E199" s="168" t="s">
        <v>369</v>
      </c>
      <c r="F199" s="169" t="s">
        <v>370</v>
      </c>
      <c r="G199" s="170" t="s">
        <v>358</v>
      </c>
      <c r="H199" s="203">
        <v>1.5</v>
      </c>
      <c r="I199" s="199"/>
      <c r="J199" s="172"/>
      <c r="K199" s="173"/>
      <c r="L199" s="33"/>
      <c r="M199" s="174" t="s">
        <v>1</v>
      </c>
    </row>
    <row r="200" spans="1:13" s="12" customFormat="1" ht="22.9" customHeight="1" x14ac:dyDescent="0.2">
      <c r="B200" s="157"/>
      <c r="C200" s="158"/>
      <c r="D200" s="159" t="s">
        <v>65</v>
      </c>
      <c r="E200" s="165" t="s">
        <v>371</v>
      </c>
      <c r="F200" s="165" t="s">
        <v>372</v>
      </c>
      <c r="G200" s="158"/>
      <c r="H200" s="158"/>
      <c r="I200" s="161"/>
      <c r="J200" s="166"/>
      <c r="K200" s="158"/>
      <c r="L200" s="163"/>
      <c r="M200" s="164"/>
    </row>
    <row r="201" spans="1:13" s="2" customFormat="1" ht="24.2" customHeight="1" x14ac:dyDescent="0.2">
      <c r="A201" s="28"/>
      <c r="B201" s="29"/>
      <c r="C201" s="167" t="s">
        <v>129</v>
      </c>
      <c r="D201" s="167" t="s">
        <v>107</v>
      </c>
      <c r="E201" s="168" t="s">
        <v>373</v>
      </c>
      <c r="F201" s="169" t="s">
        <v>374</v>
      </c>
      <c r="G201" s="170" t="s">
        <v>120</v>
      </c>
      <c r="H201" s="171">
        <v>140</v>
      </c>
      <c r="I201" s="199"/>
      <c r="J201" s="172"/>
      <c r="K201" s="173"/>
      <c r="L201" s="33"/>
      <c r="M201" s="174" t="s">
        <v>1</v>
      </c>
    </row>
    <row r="202" spans="1:13" s="2" customFormat="1" ht="24.2" customHeight="1" x14ac:dyDescent="0.2">
      <c r="A202" s="28"/>
      <c r="B202" s="29"/>
      <c r="C202" s="167" t="s">
        <v>132</v>
      </c>
      <c r="D202" s="167" t="s">
        <v>107</v>
      </c>
      <c r="E202" s="168" t="s">
        <v>375</v>
      </c>
      <c r="F202" s="169" t="s">
        <v>376</v>
      </c>
      <c r="G202" s="170" t="s">
        <v>377</v>
      </c>
      <c r="H202" s="171">
        <v>40</v>
      </c>
      <c r="I202" s="199"/>
      <c r="J202" s="172"/>
      <c r="K202" s="173"/>
      <c r="L202" s="33"/>
      <c r="M202" s="174" t="s">
        <v>1</v>
      </c>
    </row>
    <row r="203" spans="1:13" s="2" customFormat="1" ht="24.2" customHeight="1" x14ac:dyDescent="0.2">
      <c r="A203" s="28"/>
      <c r="B203" s="29"/>
      <c r="C203" s="167" t="s">
        <v>135</v>
      </c>
      <c r="D203" s="167" t="s">
        <v>107</v>
      </c>
      <c r="E203" s="168" t="s">
        <v>379</v>
      </c>
      <c r="F203" s="169" t="s">
        <v>380</v>
      </c>
      <c r="G203" s="170" t="s">
        <v>120</v>
      </c>
      <c r="H203" s="171">
        <v>140</v>
      </c>
      <c r="I203" s="199"/>
      <c r="J203" s="172"/>
      <c r="K203" s="173"/>
      <c r="L203" s="33"/>
      <c r="M203" s="174" t="s">
        <v>1</v>
      </c>
    </row>
    <row r="204" spans="1:13" s="2" customFormat="1" ht="14.45" customHeight="1" x14ac:dyDescent="0.2">
      <c r="A204" s="28"/>
      <c r="B204" s="29"/>
      <c r="C204" s="175" t="s">
        <v>142</v>
      </c>
      <c r="D204" s="175" t="s">
        <v>112</v>
      </c>
      <c r="E204" s="176" t="s">
        <v>382</v>
      </c>
      <c r="F204" s="177" t="s">
        <v>383</v>
      </c>
      <c r="G204" s="178" t="s">
        <v>384</v>
      </c>
      <c r="H204" s="179">
        <v>14.56</v>
      </c>
      <c r="I204" s="201"/>
      <c r="J204" s="180"/>
      <c r="K204" s="181"/>
      <c r="L204" s="182"/>
      <c r="M204" s="183" t="s">
        <v>1</v>
      </c>
    </row>
    <row r="205" spans="1:13" s="13" customFormat="1" x14ac:dyDescent="0.2">
      <c r="B205" s="184"/>
      <c r="C205" s="185"/>
      <c r="D205" s="186" t="s">
        <v>385</v>
      </c>
      <c r="E205" s="185"/>
      <c r="F205" s="187" t="s">
        <v>470</v>
      </c>
      <c r="G205" s="185"/>
      <c r="H205" s="188">
        <v>14.56</v>
      </c>
      <c r="I205" s="202"/>
      <c r="J205" s="185"/>
      <c r="K205" s="185"/>
      <c r="L205" s="189"/>
      <c r="M205" s="190"/>
    </row>
    <row r="206" spans="1:13" s="2" customFormat="1" ht="24.2" customHeight="1" x14ac:dyDescent="0.2">
      <c r="A206" s="28"/>
      <c r="B206" s="29"/>
      <c r="C206" s="167" t="s">
        <v>4</v>
      </c>
      <c r="D206" s="167" t="s">
        <v>107</v>
      </c>
      <c r="E206" s="168" t="s">
        <v>388</v>
      </c>
      <c r="F206" s="169" t="s">
        <v>389</v>
      </c>
      <c r="G206" s="170" t="s">
        <v>120</v>
      </c>
      <c r="H206" s="171">
        <v>140</v>
      </c>
      <c r="I206" s="199"/>
      <c r="J206" s="172"/>
      <c r="K206" s="173"/>
      <c r="L206" s="33"/>
      <c r="M206" s="174" t="s">
        <v>1</v>
      </c>
    </row>
    <row r="207" spans="1:13" s="2" customFormat="1" ht="24.2" customHeight="1" x14ac:dyDescent="0.2">
      <c r="A207" s="28"/>
      <c r="B207" s="29"/>
      <c r="C207" s="175" t="s">
        <v>147</v>
      </c>
      <c r="D207" s="175" t="s">
        <v>112</v>
      </c>
      <c r="E207" s="176" t="s">
        <v>390</v>
      </c>
      <c r="F207" s="177" t="s">
        <v>391</v>
      </c>
      <c r="G207" s="178" t="s">
        <v>120</v>
      </c>
      <c r="H207" s="179">
        <v>140</v>
      </c>
      <c r="I207" s="201"/>
      <c r="J207" s="180"/>
      <c r="K207" s="181"/>
      <c r="L207" s="182"/>
      <c r="M207" s="183" t="s">
        <v>1</v>
      </c>
    </row>
    <row r="208" spans="1:13" s="2" customFormat="1" ht="24.2" customHeight="1" x14ac:dyDescent="0.2">
      <c r="A208" s="28"/>
      <c r="B208" s="29"/>
      <c r="C208" s="167" t="s">
        <v>150</v>
      </c>
      <c r="D208" s="167" t="s">
        <v>107</v>
      </c>
      <c r="E208" s="168" t="s">
        <v>392</v>
      </c>
      <c r="F208" s="169" t="s">
        <v>393</v>
      </c>
      <c r="G208" s="170" t="s">
        <v>120</v>
      </c>
      <c r="H208" s="171">
        <v>140</v>
      </c>
      <c r="I208" s="199"/>
      <c r="J208" s="172"/>
      <c r="K208" s="173"/>
      <c r="L208" s="33"/>
      <c r="M208" s="174" t="s">
        <v>1</v>
      </c>
    </row>
    <row r="209" spans="1:13" s="2" customFormat="1" ht="24.2" customHeight="1" x14ac:dyDescent="0.2">
      <c r="A209" s="28"/>
      <c r="B209" s="29"/>
      <c r="C209" s="167" t="s">
        <v>153</v>
      </c>
      <c r="D209" s="167" t="s">
        <v>107</v>
      </c>
      <c r="E209" s="168" t="s">
        <v>395</v>
      </c>
      <c r="F209" s="169" t="s">
        <v>396</v>
      </c>
      <c r="G209" s="170" t="s">
        <v>175</v>
      </c>
      <c r="H209" s="171">
        <v>140</v>
      </c>
      <c r="I209" s="199"/>
      <c r="J209" s="172"/>
      <c r="K209" s="173"/>
      <c r="L209" s="33"/>
      <c r="M209" s="174" t="s">
        <v>1</v>
      </c>
    </row>
    <row r="210" spans="1:13" s="2" customFormat="1" ht="14.45" customHeight="1" x14ac:dyDescent="0.2">
      <c r="A210" s="28"/>
      <c r="B210" s="29"/>
      <c r="C210" s="167" t="s">
        <v>359</v>
      </c>
      <c r="D210" s="167" t="s">
        <v>107</v>
      </c>
      <c r="E210" s="168" t="s">
        <v>369</v>
      </c>
      <c r="F210" s="169" t="s">
        <v>370</v>
      </c>
      <c r="G210" s="170" t="s">
        <v>358</v>
      </c>
      <c r="H210" s="203">
        <v>1.5</v>
      </c>
      <c r="I210" s="199"/>
      <c r="J210" s="172"/>
      <c r="K210" s="173"/>
      <c r="L210" s="33"/>
      <c r="M210" s="174" t="s">
        <v>1</v>
      </c>
    </row>
    <row r="211" spans="1:13" s="12" customFormat="1" ht="22.9" customHeight="1" x14ac:dyDescent="0.2">
      <c r="B211" s="157"/>
      <c r="C211" s="158"/>
      <c r="D211" s="159" t="s">
        <v>65</v>
      </c>
      <c r="E211" s="165" t="s">
        <v>398</v>
      </c>
      <c r="F211" s="165" t="s">
        <v>399</v>
      </c>
      <c r="G211" s="158"/>
      <c r="H211" s="158"/>
      <c r="I211" s="161"/>
      <c r="J211" s="166"/>
      <c r="K211" s="158"/>
      <c r="L211" s="163"/>
      <c r="M211" s="164"/>
    </row>
    <row r="212" spans="1:13" s="2" customFormat="1" ht="24.2" customHeight="1" x14ac:dyDescent="0.2">
      <c r="A212" s="28"/>
      <c r="B212" s="29"/>
      <c r="C212" s="167" t="s">
        <v>159</v>
      </c>
      <c r="D212" s="167" t="s">
        <v>107</v>
      </c>
      <c r="E212" s="168" t="s">
        <v>400</v>
      </c>
      <c r="F212" s="169" t="s">
        <v>401</v>
      </c>
      <c r="G212" s="170" t="s">
        <v>128</v>
      </c>
      <c r="H212" s="171">
        <v>1</v>
      </c>
      <c r="I212" s="199"/>
      <c r="J212" s="172"/>
      <c r="K212" s="173"/>
      <c r="L212" s="33"/>
      <c r="M212" s="191" t="s">
        <v>1</v>
      </c>
    </row>
    <row r="213" spans="1:13" s="2" customFormat="1" ht="6.95" customHeight="1" x14ac:dyDescent="0.2">
      <c r="A213" s="28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33"/>
      <c r="M213" s="28"/>
    </row>
  </sheetData>
  <mergeCells count="9">
    <mergeCell ref="E87:H87"/>
    <mergeCell ref="E112:H112"/>
    <mergeCell ref="E114:H114"/>
    <mergeCell ref="E7:J7"/>
    <mergeCell ref="L2:M2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DDFD6-1717-4B22-8A28-16550D732284}">
  <dimension ref="A2:M141"/>
  <sheetViews>
    <sheetView showGridLines="0" workbookViewId="0">
      <selection activeCell="N125" sqref="N12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/>
    <col min="13" max="13" width="10.83203125" style="1" hidden="1" customWidth="1"/>
    <col min="14" max="16384" width="9.33203125" style="1"/>
  </cols>
  <sheetData>
    <row r="2" spans="1:13" ht="36.950000000000003" customHeight="1" x14ac:dyDescent="0.2">
      <c r="L2" s="236"/>
      <c r="M2" s="236"/>
    </row>
    <row r="3" spans="1:13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</row>
    <row r="4" spans="1:13" ht="24.95" customHeight="1" x14ac:dyDescent="0.2">
      <c r="B4" s="17"/>
      <c r="D4" s="103" t="s">
        <v>83</v>
      </c>
      <c r="L4" s="17"/>
      <c r="M4" s="104" t="s">
        <v>6</v>
      </c>
    </row>
    <row r="5" spans="1:13" ht="6.95" customHeight="1" x14ac:dyDescent="0.2">
      <c r="B5" s="17"/>
      <c r="L5" s="17"/>
    </row>
    <row r="6" spans="1:13" ht="12" customHeight="1" x14ac:dyDescent="0.2">
      <c r="B6" s="17"/>
      <c r="D6" s="105" t="s">
        <v>9</v>
      </c>
      <c r="L6" s="17"/>
    </row>
    <row r="7" spans="1:13" ht="23.25" customHeight="1" x14ac:dyDescent="0.2">
      <c r="B7" s="17"/>
      <c r="E7" s="249" t="s">
        <v>10</v>
      </c>
      <c r="F7" s="249"/>
      <c r="G7" s="249"/>
      <c r="H7" s="249"/>
      <c r="I7" s="249"/>
      <c r="J7" s="250"/>
      <c r="L7" s="17"/>
    </row>
    <row r="8" spans="1:13" ht="12" customHeight="1" x14ac:dyDescent="0.2">
      <c r="B8" s="17"/>
      <c r="D8" s="105" t="s">
        <v>84</v>
      </c>
      <c r="L8" s="17"/>
    </row>
    <row r="9" spans="1:13" s="2" customFormat="1" ht="16.5" customHeight="1" x14ac:dyDescent="0.2">
      <c r="A9" s="28"/>
      <c r="B9" s="33"/>
      <c r="C9" s="28"/>
      <c r="D9" s="28"/>
      <c r="E9" s="256" t="s">
        <v>453</v>
      </c>
      <c r="F9" s="252"/>
      <c r="G9" s="252"/>
      <c r="H9" s="252"/>
      <c r="I9" s="28"/>
      <c r="J9" s="28"/>
      <c r="K9" s="28"/>
      <c r="L9" s="45"/>
    </row>
    <row r="10" spans="1:13" s="2" customFormat="1" ht="12" customHeight="1" x14ac:dyDescent="0.2">
      <c r="A10" s="28"/>
      <c r="B10" s="33"/>
      <c r="C10" s="28"/>
      <c r="D10" s="105" t="s">
        <v>402</v>
      </c>
      <c r="E10" s="28"/>
      <c r="F10" s="28"/>
      <c r="G10" s="28"/>
      <c r="H10" s="28"/>
      <c r="I10" s="28"/>
      <c r="J10" s="28"/>
      <c r="K10" s="28"/>
      <c r="L10" s="45"/>
    </row>
    <row r="11" spans="1:13" s="2" customFormat="1" ht="16.5" customHeight="1" x14ac:dyDescent="0.2">
      <c r="A11" s="28"/>
      <c r="B11" s="33"/>
      <c r="C11" s="28"/>
      <c r="D11" s="28"/>
      <c r="E11" s="251" t="s">
        <v>471</v>
      </c>
      <c r="F11" s="252"/>
      <c r="G11" s="252"/>
      <c r="H11" s="252"/>
      <c r="I11" s="28"/>
      <c r="J11" s="28"/>
      <c r="K11" s="28"/>
      <c r="L11" s="45"/>
    </row>
    <row r="12" spans="1:13" s="2" customFormat="1" x14ac:dyDescent="0.2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5"/>
    </row>
    <row r="13" spans="1:13" s="2" customFormat="1" ht="12" customHeight="1" x14ac:dyDescent="0.2">
      <c r="A13" s="28"/>
      <c r="B13" s="33"/>
      <c r="C13" s="28"/>
      <c r="D13" s="105" t="s">
        <v>11</v>
      </c>
      <c r="E13" s="28"/>
      <c r="F13" s="100" t="s">
        <v>1</v>
      </c>
      <c r="G13" s="28"/>
      <c r="H13" s="28"/>
      <c r="I13" s="105" t="s">
        <v>12</v>
      </c>
      <c r="J13" s="100" t="s">
        <v>1</v>
      </c>
      <c r="K13" s="28"/>
      <c r="L13" s="45"/>
    </row>
    <row r="14" spans="1:13" s="2" customFormat="1" ht="12" customHeight="1" x14ac:dyDescent="0.2">
      <c r="A14" s="28"/>
      <c r="B14" s="33"/>
      <c r="C14" s="28"/>
      <c r="D14" s="105" t="s">
        <v>13</v>
      </c>
      <c r="E14" s="28"/>
      <c r="F14" s="100" t="s">
        <v>14</v>
      </c>
      <c r="G14" s="28"/>
      <c r="H14" s="28"/>
      <c r="I14" s="105" t="s">
        <v>15</v>
      </c>
      <c r="J14" s="194" t="s">
        <v>16</v>
      </c>
      <c r="K14" s="28"/>
      <c r="L14" s="45"/>
    </row>
    <row r="15" spans="1:13" s="2" customFormat="1" ht="10.9" customHeight="1" x14ac:dyDescent="0.2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5"/>
    </row>
    <row r="16" spans="1:13" s="2" customFormat="1" ht="12" customHeight="1" x14ac:dyDescent="0.2">
      <c r="A16" s="28"/>
      <c r="B16" s="33"/>
      <c r="C16" s="28"/>
      <c r="D16" s="105" t="s">
        <v>17</v>
      </c>
      <c r="E16" s="28"/>
      <c r="F16" s="28"/>
      <c r="G16" s="28"/>
      <c r="H16" s="28"/>
      <c r="I16" s="105" t="s">
        <v>18</v>
      </c>
      <c r="J16" s="100" t="s">
        <v>1</v>
      </c>
      <c r="K16" s="28"/>
      <c r="L16" s="45"/>
    </row>
    <row r="17" spans="1:12" s="2" customFormat="1" ht="18" customHeight="1" x14ac:dyDescent="0.2">
      <c r="A17" s="28"/>
      <c r="B17" s="33"/>
      <c r="C17" s="28"/>
      <c r="D17" s="28"/>
      <c r="E17" s="100" t="s">
        <v>19</v>
      </c>
      <c r="F17" s="28"/>
      <c r="G17" s="28"/>
      <c r="H17" s="28"/>
      <c r="I17" s="105" t="s">
        <v>20</v>
      </c>
      <c r="J17" s="100" t="s">
        <v>1</v>
      </c>
      <c r="K17" s="28"/>
      <c r="L17" s="45"/>
    </row>
    <row r="18" spans="1:12" s="2" customFormat="1" ht="6.95" customHeight="1" x14ac:dyDescent="0.2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5"/>
    </row>
    <row r="19" spans="1:12" s="2" customFormat="1" ht="12" customHeight="1" x14ac:dyDescent="0.2">
      <c r="A19" s="28"/>
      <c r="B19" s="33"/>
      <c r="C19" s="28"/>
      <c r="D19" s="105" t="s">
        <v>21</v>
      </c>
      <c r="E19" s="28"/>
      <c r="F19" s="28"/>
      <c r="G19" s="28"/>
      <c r="H19" s="28"/>
      <c r="I19" s="105" t="s">
        <v>18</v>
      </c>
      <c r="J19" s="194"/>
      <c r="K19" s="28"/>
      <c r="L19" s="45"/>
    </row>
    <row r="20" spans="1:12" s="2" customFormat="1" ht="18" customHeight="1" x14ac:dyDescent="0.2">
      <c r="A20" s="28"/>
      <c r="B20" s="33"/>
      <c r="C20" s="28"/>
      <c r="D20" s="28"/>
      <c r="E20" s="253"/>
      <c r="F20" s="254"/>
      <c r="G20" s="254"/>
      <c r="H20" s="254"/>
      <c r="I20" s="105" t="s">
        <v>20</v>
      </c>
      <c r="J20" s="194"/>
      <c r="K20" s="28"/>
      <c r="L20" s="45"/>
    </row>
    <row r="21" spans="1:12" s="2" customFormat="1" ht="6.95" customHeight="1" x14ac:dyDescent="0.2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5"/>
    </row>
    <row r="22" spans="1:12" s="2" customFormat="1" ht="12" customHeight="1" x14ac:dyDescent="0.2">
      <c r="A22" s="28"/>
      <c r="B22" s="33"/>
      <c r="C22" s="28"/>
      <c r="D22" s="105" t="s">
        <v>22</v>
      </c>
      <c r="E22" s="28"/>
      <c r="F22" s="28"/>
      <c r="G22" s="28"/>
      <c r="H22" s="28"/>
      <c r="I22" s="105" t="s">
        <v>18</v>
      </c>
      <c r="J22" s="100" t="s">
        <v>1</v>
      </c>
      <c r="K22" s="28"/>
      <c r="L22" s="45"/>
    </row>
    <row r="23" spans="1:12" s="2" customFormat="1" ht="18" customHeight="1" x14ac:dyDescent="0.2">
      <c r="A23" s="28"/>
      <c r="B23" s="33"/>
      <c r="C23" s="28"/>
      <c r="D23" s="28"/>
      <c r="E23" s="100" t="s">
        <v>23</v>
      </c>
      <c r="F23" s="28"/>
      <c r="G23" s="28"/>
      <c r="H23" s="28"/>
      <c r="I23" s="105" t="s">
        <v>20</v>
      </c>
      <c r="J23" s="100" t="s">
        <v>1</v>
      </c>
      <c r="K23" s="28"/>
      <c r="L23" s="45"/>
    </row>
    <row r="24" spans="1:12" s="2" customFormat="1" ht="6.95" customHeight="1" x14ac:dyDescent="0.2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5"/>
    </row>
    <row r="25" spans="1:12" s="2" customFormat="1" ht="12" customHeight="1" x14ac:dyDescent="0.2">
      <c r="A25" s="28"/>
      <c r="B25" s="33"/>
      <c r="C25" s="28"/>
      <c r="D25" s="105" t="s">
        <v>24</v>
      </c>
      <c r="E25" s="28"/>
      <c r="F25" s="28"/>
      <c r="G25" s="28"/>
      <c r="H25" s="28"/>
      <c r="I25" s="105" t="s">
        <v>18</v>
      </c>
      <c r="J25" s="100" t="s">
        <v>1</v>
      </c>
      <c r="K25" s="28"/>
      <c r="L25" s="45"/>
    </row>
    <row r="26" spans="1:12" s="2" customFormat="1" ht="18" customHeight="1" x14ac:dyDescent="0.2">
      <c r="A26" s="28"/>
      <c r="B26" s="33"/>
      <c r="C26" s="28"/>
      <c r="D26" s="28"/>
      <c r="E26" s="100" t="s">
        <v>23</v>
      </c>
      <c r="F26" s="28"/>
      <c r="G26" s="28"/>
      <c r="H26" s="28"/>
      <c r="I26" s="105" t="s">
        <v>20</v>
      </c>
      <c r="J26" s="100" t="s">
        <v>1</v>
      </c>
      <c r="K26" s="28"/>
      <c r="L26" s="45"/>
    </row>
    <row r="27" spans="1:12" s="2" customFormat="1" ht="6.95" customHeight="1" x14ac:dyDescent="0.2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5"/>
    </row>
    <row r="28" spans="1:12" s="2" customFormat="1" ht="12" customHeight="1" x14ac:dyDescent="0.2">
      <c r="A28" s="28"/>
      <c r="B28" s="33"/>
      <c r="C28" s="28"/>
      <c r="D28" s="105" t="s">
        <v>25</v>
      </c>
      <c r="E28" s="28"/>
      <c r="F28" s="28"/>
      <c r="G28" s="28"/>
      <c r="H28" s="28"/>
      <c r="I28" s="28"/>
      <c r="J28" s="28"/>
      <c r="K28" s="28"/>
      <c r="L28" s="45"/>
    </row>
    <row r="29" spans="1:12" s="8" customFormat="1" ht="16.5" customHeight="1" x14ac:dyDescent="0.2">
      <c r="A29" s="106"/>
      <c r="B29" s="107"/>
      <c r="C29" s="106"/>
      <c r="D29" s="106"/>
      <c r="E29" s="255" t="s">
        <v>1</v>
      </c>
      <c r="F29" s="255"/>
      <c r="G29" s="255"/>
      <c r="H29" s="255"/>
      <c r="I29" s="106"/>
      <c r="J29" s="106"/>
      <c r="K29" s="106"/>
      <c r="L29" s="108"/>
    </row>
    <row r="30" spans="1:12" s="2" customFormat="1" ht="6.95" customHeight="1" x14ac:dyDescent="0.2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5"/>
    </row>
    <row r="31" spans="1:12" s="2" customFormat="1" ht="6.95" customHeight="1" x14ac:dyDescent="0.2">
      <c r="A31" s="28"/>
      <c r="B31" s="33"/>
      <c r="C31" s="28"/>
      <c r="D31" s="109"/>
      <c r="E31" s="109"/>
      <c r="F31" s="109"/>
      <c r="G31" s="109"/>
      <c r="H31" s="109"/>
      <c r="I31" s="109"/>
      <c r="J31" s="109"/>
      <c r="K31" s="109"/>
      <c r="L31" s="45"/>
    </row>
    <row r="32" spans="1:12" s="2" customFormat="1" ht="25.35" customHeight="1" x14ac:dyDescent="0.2">
      <c r="A32" s="28"/>
      <c r="B32" s="33"/>
      <c r="C32" s="28"/>
      <c r="D32" s="110" t="s">
        <v>26</v>
      </c>
      <c r="E32" s="28"/>
      <c r="F32" s="28"/>
      <c r="G32" s="28"/>
      <c r="H32" s="28"/>
      <c r="I32" s="28"/>
      <c r="J32" s="111"/>
      <c r="K32" s="28"/>
      <c r="L32" s="45"/>
    </row>
    <row r="33" spans="1:12" s="2" customFormat="1" ht="6.95" customHeight="1" x14ac:dyDescent="0.2">
      <c r="A33" s="28"/>
      <c r="B33" s="33"/>
      <c r="C33" s="28"/>
      <c r="D33" s="109"/>
      <c r="E33" s="109"/>
      <c r="F33" s="109"/>
      <c r="G33" s="109"/>
      <c r="H33" s="109"/>
      <c r="I33" s="109"/>
      <c r="J33" s="109"/>
      <c r="K33" s="109"/>
      <c r="L33" s="45"/>
    </row>
    <row r="34" spans="1:12" s="2" customFormat="1" ht="14.45" customHeight="1" x14ac:dyDescent="0.2">
      <c r="A34" s="28"/>
      <c r="B34" s="33"/>
      <c r="C34" s="28"/>
      <c r="D34" s="28"/>
      <c r="E34" s="28"/>
      <c r="F34" s="112" t="s">
        <v>28</v>
      </c>
      <c r="G34" s="28"/>
      <c r="H34" s="28"/>
      <c r="I34" s="112" t="s">
        <v>27</v>
      </c>
      <c r="J34" s="112" t="s">
        <v>29</v>
      </c>
      <c r="K34" s="28"/>
      <c r="L34" s="45"/>
    </row>
    <row r="35" spans="1:12" s="2" customFormat="1" ht="14.45" customHeight="1" x14ac:dyDescent="0.2">
      <c r="A35" s="28"/>
      <c r="B35" s="33"/>
      <c r="C35" s="28"/>
      <c r="D35" s="113" t="s">
        <v>30</v>
      </c>
      <c r="E35" s="105" t="s">
        <v>31</v>
      </c>
      <c r="F35" s="114"/>
      <c r="G35" s="28"/>
      <c r="H35" s="28"/>
      <c r="I35" s="115"/>
      <c r="J35" s="114"/>
      <c r="K35" s="28"/>
      <c r="L35" s="45"/>
    </row>
    <row r="36" spans="1:12" s="2" customFormat="1" ht="14.45" customHeight="1" x14ac:dyDescent="0.2">
      <c r="A36" s="28"/>
      <c r="B36" s="33"/>
      <c r="C36" s="28"/>
      <c r="D36" s="28"/>
      <c r="E36" s="105" t="s">
        <v>32</v>
      </c>
      <c r="F36" s="114"/>
      <c r="G36" s="28"/>
      <c r="H36" s="28"/>
      <c r="I36" s="115">
        <v>0.2</v>
      </c>
      <c r="J36" s="114"/>
      <c r="K36" s="28"/>
      <c r="L36" s="45"/>
    </row>
    <row r="37" spans="1:12" s="2" customFormat="1" ht="14.45" hidden="1" customHeight="1" x14ac:dyDescent="0.2">
      <c r="A37" s="28"/>
      <c r="B37" s="33"/>
      <c r="C37" s="28"/>
      <c r="D37" s="28"/>
      <c r="E37" s="105" t="s">
        <v>33</v>
      </c>
      <c r="F37" s="114" t="e">
        <f>ROUND((SUM(#REF!)),  2)</f>
        <v>#REF!</v>
      </c>
      <c r="G37" s="28"/>
      <c r="H37" s="28"/>
      <c r="I37" s="115">
        <v>0.2</v>
      </c>
      <c r="J37" s="114">
        <f>0</f>
        <v>0</v>
      </c>
      <c r="K37" s="28"/>
      <c r="L37" s="45"/>
    </row>
    <row r="38" spans="1:12" s="2" customFormat="1" ht="14.45" hidden="1" customHeight="1" x14ac:dyDescent="0.2">
      <c r="A38" s="28"/>
      <c r="B38" s="33"/>
      <c r="C38" s="28"/>
      <c r="D38" s="28"/>
      <c r="E38" s="105" t="s">
        <v>34</v>
      </c>
      <c r="F38" s="114" t="e">
        <f>ROUND((SUM(#REF!)),  2)</f>
        <v>#REF!</v>
      </c>
      <c r="G38" s="28"/>
      <c r="H38" s="28"/>
      <c r="I38" s="115">
        <v>0.2</v>
      </c>
      <c r="J38" s="114">
        <f>0</f>
        <v>0</v>
      </c>
      <c r="K38" s="28"/>
      <c r="L38" s="45"/>
    </row>
    <row r="39" spans="1:12" s="2" customFormat="1" ht="14.45" hidden="1" customHeight="1" x14ac:dyDescent="0.2">
      <c r="A39" s="28"/>
      <c r="B39" s="33"/>
      <c r="C39" s="28"/>
      <c r="D39" s="28"/>
      <c r="E39" s="105" t="s">
        <v>35</v>
      </c>
      <c r="F39" s="114" t="e">
        <f>ROUND((SUM(#REF!)),  2)</f>
        <v>#REF!</v>
      </c>
      <c r="G39" s="28"/>
      <c r="H39" s="28"/>
      <c r="I39" s="115">
        <v>0</v>
      </c>
      <c r="J39" s="114">
        <f>0</f>
        <v>0</v>
      </c>
      <c r="K39" s="28"/>
      <c r="L39" s="45"/>
    </row>
    <row r="40" spans="1:12" s="2" customFormat="1" ht="6.95" customHeight="1" x14ac:dyDescent="0.2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</row>
    <row r="41" spans="1:12" s="2" customFormat="1" ht="25.35" customHeight="1" x14ac:dyDescent="0.2">
      <c r="A41" s="28"/>
      <c r="B41" s="33"/>
      <c r="C41" s="116"/>
      <c r="D41" s="117" t="s">
        <v>36</v>
      </c>
      <c r="E41" s="118"/>
      <c r="F41" s="118"/>
      <c r="G41" s="119" t="s">
        <v>37</v>
      </c>
      <c r="H41" s="120" t="s">
        <v>38</v>
      </c>
      <c r="I41" s="118"/>
      <c r="J41" s="121"/>
      <c r="K41" s="122"/>
      <c r="L41" s="45"/>
    </row>
    <row r="42" spans="1:12" s="2" customFormat="1" ht="14.45" customHeight="1" x14ac:dyDescent="0.2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5"/>
    </row>
    <row r="43" spans="1:12" ht="14.45" customHeight="1" x14ac:dyDescent="0.2">
      <c r="B43" s="17"/>
      <c r="L43" s="17"/>
    </row>
    <row r="44" spans="1:12" ht="14.45" customHeight="1" x14ac:dyDescent="0.2">
      <c r="B44" s="17"/>
      <c r="L44" s="17"/>
    </row>
    <row r="45" spans="1:12" ht="14.45" customHeight="1" x14ac:dyDescent="0.2">
      <c r="B45" s="17"/>
      <c r="L45" s="17"/>
    </row>
    <row r="46" spans="1:12" ht="14.45" customHeight="1" x14ac:dyDescent="0.2">
      <c r="B46" s="17"/>
      <c r="L46" s="17"/>
    </row>
    <row r="47" spans="1:12" ht="14.45" customHeight="1" x14ac:dyDescent="0.2">
      <c r="B47" s="17"/>
      <c r="L47" s="17"/>
    </row>
    <row r="48" spans="1:12" ht="14.45" customHeight="1" x14ac:dyDescent="0.2">
      <c r="B48" s="17"/>
      <c r="L48" s="17"/>
    </row>
    <row r="49" spans="1:12" ht="14.45" customHeight="1" x14ac:dyDescent="0.2">
      <c r="B49" s="17"/>
      <c r="L49" s="17"/>
    </row>
    <row r="50" spans="1:12" s="2" customFormat="1" ht="14.45" customHeight="1" x14ac:dyDescent="0.2">
      <c r="B50" s="45"/>
      <c r="D50" s="123" t="s">
        <v>39</v>
      </c>
      <c r="E50" s="124"/>
      <c r="F50" s="124"/>
      <c r="G50" s="123" t="s">
        <v>40</v>
      </c>
      <c r="H50" s="124"/>
      <c r="I50" s="124"/>
      <c r="J50" s="124"/>
      <c r="K50" s="124"/>
      <c r="L50" s="45"/>
    </row>
    <row r="51" spans="1:12" x14ac:dyDescent="0.2">
      <c r="B51" s="17"/>
      <c r="L51" s="17"/>
    </row>
    <row r="52" spans="1:12" x14ac:dyDescent="0.2">
      <c r="B52" s="17"/>
      <c r="L52" s="17"/>
    </row>
    <row r="53" spans="1:12" x14ac:dyDescent="0.2">
      <c r="B53" s="17"/>
      <c r="L53" s="17"/>
    </row>
    <row r="54" spans="1:12" x14ac:dyDescent="0.2">
      <c r="B54" s="17"/>
      <c r="L54" s="17"/>
    </row>
    <row r="55" spans="1:12" x14ac:dyDescent="0.2">
      <c r="B55" s="17"/>
      <c r="L55" s="17"/>
    </row>
    <row r="56" spans="1:12" x14ac:dyDescent="0.2">
      <c r="B56" s="17"/>
      <c r="L56" s="17"/>
    </row>
    <row r="57" spans="1:12" x14ac:dyDescent="0.2">
      <c r="B57" s="17"/>
      <c r="L57" s="17"/>
    </row>
    <row r="58" spans="1:12" x14ac:dyDescent="0.2">
      <c r="B58" s="17"/>
      <c r="L58" s="17"/>
    </row>
    <row r="59" spans="1:12" x14ac:dyDescent="0.2">
      <c r="B59" s="17"/>
      <c r="L59" s="17"/>
    </row>
    <row r="60" spans="1:12" x14ac:dyDescent="0.2">
      <c r="B60" s="17"/>
      <c r="L60" s="17"/>
    </row>
    <row r="61" spans="1:12" s="2" customFormat="1" ht="12.75" x14ac:dyDescent="0.2">
      <c r="A61" s="28"/>
      <c r="B61" s="33"/>
      <c r="C61" s="28"/>
      <c r="D61" s="125" t="s">
        <v>41</v>
      </c>
      <c r="E61" s="126"/>
      <c r="F61" s="127" t="s">
        <v>42</v>
      </c>
      <c r="G61" s="125" t="s">
        <v>41</v>
      </c>
      <c r="H61" s="126"/>
      <c r="I61" s="126"/>
      <c r="J61" s="128" t="s">
        <v>42</v>
      </c>
      <c r="K61" s="126"/>
      <c r="L61" s="45"/>
    </row>
    <row r="62" spans="1:12" x14ac:dyDescent="0.2">
      <c r="B62" s="17"/>
      <c r="L62" s="17"/>
    </row>
    <row r="63" spans="1:12" x14ac:dyDescent="0.2">
      <c r="B63" s="17"/>
      <c r="L63" s="17"/>
    </row>
    <row r="64" spans="1:12" x14ac:dyDescent="0.2">
      <c r="B64" s="17"/>
      <c r="L64" s="17"/>
    </row>
    <row r="65" spans="1:12" s="2" customFormat="1" ht="12.75" x14ac:dyDescent="0.2">
      <c r="A65" s="28"/>
      <c r="B65" s="33"/>
      <c r="C65" s="28"/>
      <c r="D65" s="123" t="s">
        <v>43</v>
      </c>
      <c r="E65" s="129"/>
      <c r="F65" s="129"/>
      <c r="G65" s="123" t="s">
        <v>44</v>
      </c>
      <c r="H65" s="129"/>
      <c r="I65" s="129"/>
      <c r="J65" s="129"/>
      <c r="K65" s="129"/>
      <c r="L65" s="45"/>
    </row>
    <row r="66" spans="1:12" x14ac:dyDescent="0.2">
      <c r="B66" s="17"/>
      <c r="L66" s="17"/>
    </row>
    <row r="67" spans="1:12" x14ac:dyDescent="0.2">
      <c r="B67" s="17"/>
      <c r="L67" s="17"/>
    </row>
    <row r="68" spans="1:12" x14ac:dyDescent="0.2">
      <c r="B68" s="17"/>
      <c r="L68" s="17"/>
    </row>
    <row r="69" spans="1:12" x14ac:dyDescent="0.2">
      <c r="B69" s="17"/>
      <c r="L69" s="17"/>
    </row>
    <row r="70" spans="1:12" x14ac:dyDescent="0.2">
      <c r="B70" s="17"/>
      <c r="L70" s="17"/>
    </row>
    <row r="71" spans="1:12" x14ac:dyDescent="0.2">
      <c r="B71" s="17"/>
      <c r="L71" s="17"/>
    </row>
    <row r="72" spans="1:12" x14ac:dyDescent="0.2">
      <c r="B72" s="17"/>
      <c r="L72" s="17"/>
    </row>
    <row r="73" spans="1:12" x14ac:dyDescent="0.2">
      <c r="B73" s="17"/>
      <c r="L73" s="17"/>
    </row>
    <row r="74" spans="1:12" x14ac:dyDescent="0.2">
      <c r="B74" s="17"/>
      <c r="L74" s="17"/>
    </row>
    <row r="75" spans="1:12" x14ac:dyDescent="0.2">
      <c r="B75" s="17"/>
      <c r="L75" s="17"/>
    </row>
    <row r="76" spans="1:12" s="2" customFormat="1" ht="12.75" x14ac:dyDescent="0.2">
      <c r="A76" s="28"/>
      <c r="B76" s="33"/>
      <c r="C76" s="28"/>
      <c r="D76" s="125" t="s">
        <v>41</v>
      </c>
      <c r="E76" s="126"/>
      <c r="F76" s="127" t="s">
        <v>42</v>
      </c>
      <c r="G76" s="125" t="s">
        <v>41</v>
      </c>
      <c r="H76" s="126"/>
      <c r="I76" s="126"/>
      <c r="J76" s="128" t="s">
        <v>42</v>
      </c>
      <c r="K76" s="126"/>
      <c r="L76" s="45"/>
    </row>
    <row r="77" spans="1:12" s="2" customFormat="1" ht="14.45" customHeight="1" x14ac:dyDescent="0.2">
      <c r="A77" s="2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5"/>
    </row>
    <row r="81" spans="1:12" s="2" customFormat="1" ht="6.95" customHeight="1" x14ac:dyDescent="0.2">
      <c r="A81" s="28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5"/>
    </row>
    <row r="82" spans="1:12" s="2" customFormat="1" ht="24.95" customHeight="1" x14ac:dyDescent="0.2">
      <c r="A82" s="28"/>
      <c r="B82" s="29"/>
      <c r="C82" s="20" t="s">
        <v>86</v>
      </c>
      <c r="D82" s="30"/>
      <c r="E82" s="30"/>
      <c r="F82" s="30"/>
      <c r="G82" s="30"/>
      <c r="H82" s="30"/>
      <c r="I82" s="30"/>
      <c r="J82" s="30"/>
      <c r="K82" s="30"/>
      <c r="L82" s="45"/>
    </row>
    <row r="83" spans="1:12" s="2" customFormat="1" ht="6.95" customHeight="1" x14ac:dyDescent="0.2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</row>
    <row r="84" spans="1:12" s="2" customFormat="1" ht="12" customHeight="1" x14ac:dyDescent="0.2">
      <c r="A84" s="28"/>
      <c r="B84" s="29"/>
      <c r="C84" s="25" t="s">
        <v>9</v>
      </c>
      <c r="D84" s="30"/>
      <c r="E84" s="30"/>
      <c r="F84" s="30"/>
      <c r="G84" s="30"/>
      <c r="H84" s="30"/>
      <c r="I84" s="30"/>
      <c r="J84" s="30"/>
      <c r="K84" s="30"/>
      <c r="L84" s="45"/>
    </row>
    <row r="85" spans="1:12" s="2" customFormat="1" ht="23.25" customHeight="1" x14ac:dyDescent="0.2">
      <c r="A85" s="28"/>
      <c r="B85" s="29"/>
      <c r="C85" s="30"/>
      <c r="D85" s="30"/>
      <c r="E85" s="247" t="str">
        <f>E7</f>
        <v>Rekonštrukcia plážového kúpaliska Morské oko v Tornali - 1.etapa - ELEKTROINŠTALÁCIA - Projekt pre stavené povolenie</v>
      </c>
      <c r="F85" s="248"/>
      <c r="G85" s="248"/>
      <c r="H85" s="248"/>
      <c r="I85" s="30"/>
      <c r="J85" s="30"/>
      <c r="K85" s="30"/>
      <c r="L85" s="45"/>
    </row>
    <row r="86" spans="1:12" ht="12" customHeight="1" x14ac:dyDescent="0.2">
      <c r="B86" s="18"/>
      <c r="C86" s="25" t="s">
        <v>84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12" s="2" customFormat="1" ht="16.5" customHeight="1" x14ac:dyDescent="0.2">
      <c r="A87" s="28"/>
      <c r="B87" s="29"/>
      <c r="C87" s="30"/>
      <c r="D87" s="30"/>
      <c r="E87" s="247" t="s">
        <v>453</v>
      </c>
      <c r="F87" s="246"/>
      <c r="G87" s="246"/>
      <c r="H87" s="246"/>
      <c r="I87" s="30"/>
      <c r="J87" s="30"/>
      <c r="K87" s="30"/>
      <c r="L87" s="45"/>
    </row>
    <row r="88" spans="1:12" s="2" customFormat="1" ht="12" customHeight="1" x14ac:dyDescent="0.2">
      <c r="A88" s="28"/>
      <c r="B88" s="29"/>
      <c r="C88" s="25" t="s">
        <v>402</v>
      </c>
      <c r="D88" s="30"/>
      <c r="E88" s="30"/>
      <c r="F88" s="30"/>
      <c r="G88" s="30"/>
      <c r="H88" s="30"/>
      <c r="I88" s="30"/>
      <c r="J88" s="30"/>
      <c r="K88" s="30"/>
      <c r="L88" s="45"/>
    </row>
    <row r="89" spans="1:12" s="2" customFormat="1" ht="16.5" customHeight="1" x14ac:dyDescent="0.2">
      <c r="A89" s="28"/>
      <c r="B89" s="29"/>
      <c r="C89" s="30"/>
      <c r="D89" s="30"/>
      <c r="E89" s="234" t="str">
        <f>E11</f>
        <v>RMS2 - Rozvádzač RMS2</v>
      </c>
      <c r="F89" s="246"/>
      <c r="G89" s="246"/>
      <c r="H89" s="246"/>
      <c r="I89" s="30"/>
      <c r="J89" s="30"/>
      <c r="K89" s="30"/>
      <c r="L89" s="45"/>
    </row>
    <row r="90" spans="1:12" s="2" customFormat="1" ht="6.95" customHeight="1" x14ac:dyDescent="0.2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</row>
    <row r="91" spans="1:12" s="2" customFormat="1" ht="12" customHeight="1" x14ac:dyDescent="0.2">
      <c r="A91" s="28"/>
      <c r="B91" s="29"/>
      <c r="C91" s="25" t="s">
        <v>13</v>
      </c>
      <c r="D91" s="30"/>
      <c r="E91" s="30"/>
      <c r="F91" s="23" t="str">
        <f>F14</f>
        <v>Tornaľa</v>
      </c>
      <c r="G91" s="30"/>
      <c r="H91" s="30"/>
      <c r="I91" s="25" t="s">
        <v>15</v>
      </c>
      <c r="J91" s="60" t="str">
        <f>IF(J14="","",J14)</f>
        <v>29.5.2020</v>
      </c>
      <c r="K91" s="30"/>
      <c r="L91" s="45"/>
    </row>
    <row r="92" spans="1:12" s="2" customFormat="1" ht="6.95" customHeight="1" x14ac:dyDescent="0.2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5"/>
    </row>
    <row r="93" spans="1:12" s="2" customFormat="1" ht="15.2" customHeight="1" x14ac:dyDescent="0.2">
      <c r="A93" s="28"/>
      <c r="B93" s="29"/>
      <c r="C93" s="25" t="s">
        <v>17</v>
      </c>
      <c r="D93" s="30"/>
      <c r="E93" s="30"/>
      <c r="F93" s="23" t="str">
        <f>E17</f>
        <v>Mesto Tornaľa, Mierová č. 14, Tornaľa, PSČ 982 01</v>
      </c>
      <c r="G93" s="30"/>
      <c r="H93" s="30"/>
      <c r="I93" s="25" t="s">
        <v>22</v>
      </c>
      <c r="J93" s="26" t="str">
        <f>E23</f>
        <v>Ing. Ján Božek</v>
      </c>
      <c r="K93" s="30"/>
      <c r="L93" s="45"/>
    </row>
    <row r="94" spans="1:12" s="2" customFormat="1" ht="15.2" customHeight="1" x14ac:dyDescent="0.2">
      <c r="A94" s="28"/>
      <c r="B94" s="29"/>
      <c r="C94" s="25" t="s">
        <v>21</v>
      </c>
      <c r="D94" s="30"/>
      <c r="E94" s="30"/>
      <c r="F94" s="23" t="str">
        <f>IF(E20="","",E20)</f>
        <v/>
      </c>
      <c r="G94" s="30"/>
      <c r="H94" s="30"/>
      <c r="I94" s="25" t="s">
        <v>24</v>
      </c>
      <c r="J94" s="26" t="str">
        <f>E26</f>
        <v>Ing. Ján Božek</v>
      </c>
      <c r="K94" s="30"/>
      <c r="L94" s="45"/>
    </row>
    <row r="95" spans="1:12" s="2" customFormat="1" ht="10.35" customHeight="1" x14ac:dyDescent="0.2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</row>
    <row r="96" spans="1:12" s="2" customFormat="1" ht="29.25" customHeight="1" x14ac:dyDescent="0.2">
      <c r="A96" s="28"/>
      <c r="B96" s="29"/>
      <c r="C96" s="134" t="s">
        <v>87</v>
      </c>
      <c r="D96" s="135"/>
      <c r="E96" s="135"/>
      <c r="F96" s="135"/>
      <c r="G96" s="135"/>
      <c r="H96" s="135"/>
      <c r="I96" s="135"/>
      <c r="J96" s="136" t="s">
        <v>88</v>
      </c>
      <c r="K96" s="135"/>
      <c r="L96" s="45"/>
    </row>
    <row r="97" spans="1:12" s="2" customFormat="1" ht="10.35" customHeight="1" x14ac:dyDescent="0.2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</row>
    <row r="98" spans="1:12" s="2" customFormat="1" ht="22.9" customHeight="1" x14ac:dyDescent="0.2">
      <c r="A98" s="28"/>
      <c r="B98" s="29"/>
      <c r="C98" s="137" t="s">
        <v>89</v>
      </c>
      <c r="D98" s="30"/>
      <c r="E98" s="30"/>
      <c r="F98" s="30"/>
      <c r="G98" s="30"/>
      <c r="H98" s="30"/>
      <c r="I98" s="30"/>
      <c r="J98" s="78"/>
      <c r="K98" s="30"/>
      <c r="L98" s="45"/>
    </row>
    <row r="99" spans="1:12" s="9" customFormat="1" ht="24.95" customHeight="1" x14ac:dyDescent="0.2">
      <c r="B99" s="138"/>
      <c r="C99" s="139"/>
      <c r="D99" s="140" t="s">
        <v>92</v>
      </c>
      <c r="E99" s="141"/>
      <c r="F99" s="141"/>
      <c r="G99" s="141"/>
      <c r="H99" s="141"/>
      <c r="I99" s="141"/>
      <c r="J99" s="142"/>
      <c r="K99" s="139"/>
      <c r="L99" s="143"/>
    </row>
    <row r="100" spans="1:12" s="10" customFormat="1" ht="19.899999999999999" customHeight="1" x14ac:dyDescent="0.2">
      <c r="B100" s="144"/>
      <c r="C100" s="94"/>
      <c r="D100" s="145" t="s">
        <v>93</v>
      </c>
      <c r="E100" s="146"/>
      <c r="F100" s="146"/>
      <c r="G100" s="146"/>
      <c r="H100" s="146"/>
      <c r="I100" s="146"/>
      <c r="J100" s="147"/>
      <c r="K100" s="94"/>
      <c r="L100" s="148"/>
    </row>
    <row r="101" spans="1:12" s="2" customFormat="1" ht="21.75" customHeight="1" x14ac:dyDescent="0.2">
      <c r="A101" s="28"/>
      <c r="B101" s="29"/>
      <c r="C101" s="30"/>
      <c r="D101" s="30"/>
      <c r="E101" s="30"/>
      <c r="F101" s="30"/>
      <c r="G101" s="30"/>
      <c r="H101" s="30"/>
      <c r="I101" s="30"/>
      <c r="J101" s="30"/>
      <c r="K101" s="30"/>
      <c r="L101" s="45"/>
    </row>
    <row r="102" spans="1:12" s="2" customFormat="1" ht="6.95" customHeight="1" x14ac:dyDescent="0.2">
      <c r="A102" s="28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5"/>
    </row>
    <row r="106" spans="1:12" s="2" customFormat="1" ht="6.95" customHeight="1" x14ac:dyDescent="0.2">
      <c r="A106" s="28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5"/>
    </row>
    <row r="107" spans="1:12" s="2" customFormat="1" ht="24.95" customHeight="1" x14ac:dyDescent="0.2">
      <c r="A107" s="28"/>
      <c r="B107" s="29"/>
      <c r="C107" s="20" t="s">
        <v>96</v>
      </c>
      <c r="D107" s="30"/>
      <c r="E107" s="30"/>
      <c r="F107" s="30"/>
      <c r="G107" s="30"/>
      <c r="H107" s="30"/>
      <c r="I107" s="30"/>
      <c r="J107" s="30"/>
      <c r="K107" s="30"/>
      <c r="L107" s="45"/>
    </row>
    <row r="108" spans="1:12" s="2" customFormat="1" ht="6.95" customHeight="1" x14ac:dyDescent="0.2">
      <c r="A108" s="28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45"/>
    </row>
    <row r="109" spans="1:12" s="2" customFormat="1" ht="12" customHeight="1" x14ac:dyDescent="0.2">
      <c r="A109" s="28"/>
      <c r="B109" s="29"/>
      <c r="C109" s="25" t="s">
        <v>9</v>
      </c>
      <c r="D109" s="30"/>
      <c r="E109" s="30"/>
      <c r="F109" s="30"/>
      <c r="G109" s="30"/>
      <c r="H109" s="30"/>
      <c r="I109" s="30"/>
      <c r="J109" s="30"/>
      <c r="K109" s="30"/>
      <c r="L109" s="45"/>
    </row>
    <row r="110" spans="1:12" s="2" customFormat="1" ht="23.25" customHeight="1" x14ac:dyDescent="0.2">
      <c r="A110" s="28"/>
      <c r="B110" s="29"/>
      <c r="C110" s="30"/>
      <c r="D110" s="30"/>
      <c r="E110" s="247" t="str">
        <f>E7</f>
        <v>Rekonštrukcia plážového kúpaliska Morské oko v Tornali - 1.etapa - ELEKTROINŠTALÁCIA - Projekt pre stavené povolenie</v>
      </c>
      <c r="F110" s="248"/>
      <c r="G110" s="248"/>
      <c r="H110" s="248"/>
      <c r="I110" s="30"/>
      <c r="J110" s="30"/>
      <c r="K110" s="30"/>
      <c r="L110" s="45"/>
    </row>
    <row r="111" spans="1:12" ht="12" customHeight="1" x14ac:dyDescent="0.2">
      <c r="B111" s="18"/>
      <c r="C111" s="25" t="s">
        <v>84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12" s="2" customFormat="1" ht="16.5" customHeight="1" x14ac:dyDescent="0.2">
      <c r="A112" s="28"/>
      <c r="B112" s="29"/>
      <c r="C112" s="30"/>
      <c r="D112" s="30"/>
      <c r="E112" s="247" t="s">
        <v>453</v>
      </c>
      <c r="F112" s="246"/>
      <c r="G112" s="246"/>
      <c r="H112" s="246"/>
      <c r="I112" s="30"/>
      <c r="J112" s="30"/>
      <c r="K112" s="30"/>
      <c r="L112" s="45"/>
    </row>
    <row r="113" spans="1:13" s="2" customFormat="1" ht="12" customHeight="1" x14ac:dyDescent="0.2">
      <c r="A113" s="28"/>
      <c r="B113" s="29"/>
      <c r="C113" s="25" t="s">
        <v>402</v>
      </c>
      <c r="D113" s="30"/>
      <c r="E113" s="30"/>
      <c r="F113" s="30"/>
      <c r="G113" s="30"/>
      <c r="H113" s="30"/>
      <c r="I113" s="30"/>
      <c r="J113" s="30"/>
      <c r="K113" s="30"/>
      <c r="L113" s="45"/>
    </row>
    <row r="114" spans="1:13" s="2" customFormat="1" ht="16.5" customHeight="1" x14ac:dyDescent="0.2">
      <c r="A114" s="28"/>
      <c r="B114" s="29"/>
      <c r="C114" s="30"/>
      <c r="D114" s="30"/>
      <c r="E114" s="234" t="str">
        <f>E11</f>
        <v>RMS2 - Rozvádzač RMS2</v>
      </c>
      <c r="F114" s="246"/>
      <c r="G114" s="246"/>
      <c r="H114" s="246"/>
      <c r="I114" s="30"/>
      <c r="J114" s="30"/>
      <c r="K114" s="30"/>
      <c r="L114" s="45"/>
    </row>
    <row r="115" spans="1:13" s="2" customFormat="1" ht="6.95" customHeight="1" x14ac:dyDescent="0.2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</row>
    <row r="116" spans="1:13" s="2" customFormat="1" ht="12" customHeight="1" x14ac:dyDescent="0.2">
      <c r="A116" s="28"/>
      <c r="B116" s="29"/>
      <c r="C116" s="25" t="s">
        <v>13</v>
      </c>
      <c r="D116" s="30"/>
      <c r="E116" s="30"/>
      <c r="F116" s="23" t="str">
        <f>F14</f>
        <v>Tornaľa</v>
      </c>
      <c r="G116" s="30"/>
      <c r="H116" s="30"/>
      <c r="I116" s="25" t="s">
        <v>15</v>
      </c>
      <c r="J116" s="60" t="str">
        <f>IF(J14="","",J14)</f>
        <v>29.5.2020</v>
      </c>
      <c r="K116" s="30"/>
      <c r="L116" s="45"/>
    </row>
    <row r="117" spans="1:13" s="2" customFormat="1" ht="6.95" customHeight="1" x14ac:dyDescent="0.2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5"/>
    </row>
    <row r="118" spans="1:13" s="2" customFormat="1" ht="15.2" customHeight="1" x14ac:dyDescent="0.2">
      <c r="A118" s="28"/>
      <c r="B118" s="29"/>
      <c r="C118" s="25" t="s">
        <v>17</v>
      </c>
      <c r="D118" s="30"/>
      <c r="E118" s="30"/>
      <c r="F118" s="23" t="str">
        <f>E17</f>
        <v>Mesto Tornaľa, Mierová č. 14, Tornaľa, PSČ 982 01</v>
      </c>
      <c r="G118" s="30"/>
      <c r="H118" s="30"/>
      <c r="I118" s="25" t="s">
        <v>22</v>
      </c>
      <c r="J118" s="26" t="str">
        <f>E23</f>
        <v>Ing. Ján Božek</v>
      </c>
      <c r="K118" s="30"/>
      <c r="L118" s="45"/>
    </row>
    <row r="119" spans="1:13" s="2" customFormat="1" ht="15.2" customHeight="1" x14ac:dyDescent="0.2">
      <c r="A119" s="28"/>
      <c r="B119" s="29"/>
      <c r="C119" s="25" t="s">
        <v>21</v>
      </c>
      <c r="D119" s="30"/>
      <c r="E119" s="30"/>
      <c r="F119" s="23" t="str">
        <f>IF(E20="","",E20)</f>
        <v/>
      </c>
      <c r="G119" s="30"/>
      <c r="H119" s="30"/>
      <c r="I119" s="25" t="s">
        <v>24</v>
      </c>
      <c r="J119" s="26" t="str">
        <f>E26</f>
        <v>Ing. Ján Božek</v>
      </c>
      <c r="K119" s="30"/>
      <c r="L119" s="45"/>
    </row>
    <row r="120" spans="1:13" s="2" customFormat="1" ht="10.35" customHeight="1" x14ac:dyDescent="0.2">
      <c r="A120" s="28"/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45"/>
    </row>
    <row r="121" spans="1:13" s="11" customFormat="1" ht="29.25" customHeight="1" x14ac:dyDescent="0.2">
      <c r="A121" s="149"/>
      <c r="B121" s="150"/>
      <c r="C121" s="151" t="s">
        <v>97</v>
      </c>
      <c r="D121" s="152" t="s">
        <v>51</v>
      </c>
      <c r="E121" s="152" t="s">
        <v>47</v>
      </c>
      <c r="F121" s="152" t="s">
        <v>48</v>
      </c>
      <c r="G121" s="152" t="s">
        <v>98</v>
      </c>
      <c r="H121" s="152" t="s">
        <v>99</v>
      </c>
      <c r="I121" s="152" t="s">
        <v>100</v>
      </c>
      <c r="J121" s="153" t="s">
        <v>88</v>
      </c>
      <c r="K121" s="154" t="s">
        <v>101</v>
      </c>
      <c r="L121" s="155"/>
      <c r="M121" s="69" t="s">
        <v>1</v>
      </c>
    </row>
    <row r="122" spans="1:13" s="2" customFormat="1" ht="22.9" customHeight="1" x14ac:dyDescent="0.25">
      <c r="A122" s="28"/>
      <c r="B122" s="29"/>
      <c r="C122" s="76" t="s">
        <v>89</v>
      </c>
      <c r="D122" s="30"/>
      <c r="E122" s="30"/>
      <c r="F122" s="30"/>
      <c r="G122" s="30"/>
      <c r="H122" s="30"/>
      <c r="I122" s="30"/>
      <c r="J122" s="156"/>
      <c r="K122" s="30"/>
      <c r="L122" s="33"/>
      <c r="M122" s="72"/>
    </row>
    <row r="123" spans="1:13" s="12" customFormat="1" ht="25.9" customHeight="1" x14ac:dyDescent="0.2">
      <c r="B123" s="157"/>
      <c r="C123" s="158"/>
      <c r="D123" s="159" t="s">
        <v>65</v>
      </c>
      <c r="E123" s="160" t="s">
        <v>112</v>
      </c>
      <c r="F123" s="160" t="s">
        <v>113</v>
      </c>
      <c r="G123" s="158"/>
      <c r="H123" s="158"/>
      <c r="I123" s="161"/>
      <c r="J123" s="162"/>
      <c r="K123" s="158"/>
      <c r="L123" s="163"/>
      <c r="M123" s="164"/>
    </row>
    <row r="124" spans="1:13" s="12" customFormat="1" ht="22.9" customHeight="1" x14ac:dyDescent="0.2">
      <c r="B124" s="157"/>
      <c r="C124" s="158"/>
      <c r="D124" s="159" t="s">
        <v>65</v>
      </c>
      <c r="E124" s="165" t="s">
        <v>115</v>
      </c>
      <c r="F124" s="165" t="s">
        <v>116</v>
      </c>
      <c r="G124" s="158"/>
      <c r="H124" s="158"/>
      <c r="I124" s="161"/>
      <c r="J124" s="166"/>
      <c r="K124" s="158"/>
      <c r="L124" s="163"/>
      <c r="M124" s="164"/>
    </row>
    <row r="125" spans="1:13" s="2" customFormat="1" ht="62.65" customHeight="1" x14ac:dyDescent="0.2">
      <c r="A125" s="28"/>
      <c r="B125" s="29"/>
      <c r="C125" s="175" t="s">
        <v>129</v>
      </c>
      <c r="D125" s="175" t="s">
        <v>112</v>
      </c>
      <c r="E125" s="176" t="s">
        <v>472</v>
      </c>
      <c r="F125" s="177" t="s">
        <v>473</v>
      </c>
      <c r="G125" s="178" t="s">
        <v>128</v>
      </c>
      <c r="H125" s="179">
        <v>1</v>
      </c>
      <c r="I125" s="201"/>
      <c r="J125" s="180"/>
      <c r="K125" s="181"/>
      <c r="L125" s="182"/>
      <c r="M125" s="183" t="s">
        <v>1</v>
      </c>
    </row>
    <row r="126" spans="1:13" s="2" customFormat="1" ht="14.45" customHeight="1" x14ac:dyDescent="0.2">
      <c r="A126" s="28"/>
      <c r="B126" s="29"/>
      <c r="C126" s="167" t="s">
        <v>69</v>
      </c>
      <c r="D126" s="167" t="s">
        <v>107</v>
      </c>
      <c r="E126" s="168" t="s">
        <v>406</v>
      </c>
      <c r="F126" s="169" t="s">
        <v>407</v>
      </c>
      <c r="G126" s="170" t="s">
        <v>128</v>
      </c>
      <c r="H126" s="171">
        <v>1</v>
      </c>
      <c r="I126" s="199"/>
      <c r="J126" s="172"/>
      <c r="K126" s="173"/>
      <c r="L126" s="33"/>
      <c r="M126" s="174" t="s">
        <v>1</v>
      </c>
    </row>
    <row r="127" spans="1:13" s="2" customFormat="1" ht="24.2" customHeight="1" x14ac:dyDescent="0.2">
      <c r="A127" s="28"/>
      <c r="B127" s="29"/>
      <c r="C127" s="175" t="s">
        <v>72</v>
      </c>
      <c r="D127" s="175" t="s">
        <v>112</v>
      </c>
      <c r="E127" s="176" t="s">
        <v>474</v>
      </c>
      <c r="F127" s="177" t="s">
        <v>475</v>
      </c>
      <c r="G127" s="178" t="s">
        <v>128</v>
      </c>
      <c r="H127" s="179">
        <v>1</v>
      </c>
      <c r="I127" s="201"/>
      <c r="J127" s="180"/>
      <c r="K127" s="181"/>
      <c r="L127" s="182"/>
      <c r="M127" s="183" t="s">
        <v>1</v>
      </c>
    </row>
    <row r="128" spans="1:13" s="2" customFormat="1" ht="14.45" customHeight="1" x14ac:dyDescent="0.2">
      <c r="A128" s="28"/>
      <c r="B128" s="29"/>
      <c r="C128" s="167" t="s">
        <v>114</v>
      </c>
      <c r="D128" s="167" t="s">
        <v>107</v>
      </c>
      <c r="E128" s="168" t="s">
        <v>406</v>
      </c>
      <c r="F128" s="169" t="s">
        <v>407</v>
      </c>
      <c r="G128" s="170" t="s">
        <v>128</v>
      </c>
      <c r="H128" s="171">
        <v>1</v>
      </c>
      <c r="I128" s="199"/>
      <c r="J128" s="172"/>
      <c r="K128" s="173"/>
      <c r="L128" s="33"/>
      <c r="M128" s="174" t="s">
        <v>1</v>
      </c>
    </row>
    <row r="129" spans="1:13" s="2" customFormat="1" ht="24.2" customHeight="1" x14ac:dyDescent="0.2">
      <c r="A129" s="28"/>
      <c r="B129" s="29"/>
      <c r="C129" s="175" t="s">
        <v>111</v>
      </c>
      <c r="D129" s="175" t="s">
        <v>112</v>
      </c>
      <c r="E129" s="176" t="s">
        <v>410</v>
      </c>
      <c r="F129" s="177" t="s">
        <v>411</v>
      </c>
      <c r="G129" s="178" t="s">
        <v>128</v>
      </c>
      <c r="H129" s="179">
        <v>1</v>
      </c>
      <c r="I129" s="201"/>
      <c r="J129" s="180"/>
      <c r="K129" s="181"/>
      <c r="L129" s="182"/>
      <c r="M129" s="183" t="s">
        <v>1</v>
      </c>
    </row>
    <row r="130" spans="1:13" s="2" customFormat="1" ht="14.45" customHeight="1" x14ac:dyDescent="0.2">
      <c r="A130" s="28"/>
      <c r="B130" s="29"/>
      <c r="C130" s="167" t="s">
        <v>378</v>
      </c>
      <c r="D130" s="167" t="s">
        <v>107</v>
      </c>
      <c r="E130" s="168" t="s">
        <v>412</v>
      </c>
      <c r="F130" s="169" t="s">
        <v>413</v>
      </c>
      <c r="G130" s="170" t="s">
        <v>128</v>
      </c>
      <c r="H130" s="171">
        <v>3</v>
      </c>
      <c r="I130" s="199"/>
      <c r="J130" s="172"/>
      <c r="K130" s="173"/>
      <c r="L130" s="33"/>
      <c r="M130" s="174" t="s">
        <v>1</v>
      </c>
    </row>
    <row r="131" spans="1:13" s="2" customFormat="1" ht="24.2" customHeight="1" x14ac:dyDescent="0.2">
      <c r="A131" s="28"/>
      <c r="B131" s="29"/>
      <c r="C131" s="175" t="s">
        <v>381</v>
      </c>
      <c r="D131" s="175" t="s">
        <v>112</v>
      </c>
      <c r="E131" s="176" t="s">
        <v>476</v>
      </c>
      <c r="F131" s="177" t="s">
        <v>477</v>
      </c>
      <c r="G131" s="178" t="s">
        <v>128</v>
      </c>
      <c r="H131" s="179">
        <v>3</v>
      </c>
      <c r="I131" s="201"/>
      <c r="J131" s="180"/>
      <c r="K131" s="181"/>
      <c r="L131" s="182"/>
      <c r="M131" s="183" t="s">
        <v>1</v>
      </c>
    </row>
    <row r="132" spans="1:13" s="2" customFormat="1" ht="14.45" customHeight="1" x14ac:dyDescent="0.2">
      <c r="A132" s="28"/>
      <c r="B132" s="29"/>
      <c r="C132" s="167" t="s">
        <v>387</v>
      </c>
      <c r="D132" s="167" t="s">
        <v>107</v>
      </c>
      <c r="E132" s="168" t="s">
        <v>412</v>
      </c>
      <c r="F132" s="169" t="s">
        <v>413</v>
      </c>
      <c r="G132" s="170" t="s">
        <v>128</v>
      </c>
      <c r="H132" s="171">
        <v>2</v>
      </c>
      <c r="I132" s="199"/>
      <c r="J132" s="172"/>
      <c r="K132" s="173"/>
      <c r="L132" s="33"/>
      <c r="M132" s="174" t="s">
        <v>1</v>
      </c>
    </row>
    <row r="133" spans="1:13" s="2" customFormat="1" ht="24.2" customHeight="1" x14ac:dyDescent="0.2">
      <c r="A133" s="28"/>
      <c r="B133" s="29"/>
      <c r="C133" s="175" t="s">
        <v>214</v>
      </c>
      <c r="D133" s="175" t="s">
        <v>112</v>
      </c>
      <c r="E133" s="176" t="s">
        <v>427</v>
      </c>
      <c r="F133" s="177" t="s">
        <v>428</v>
      </c>
      <c r="G133" s="178" t="s">
        <v>128</v>
      </c>
      <c r="H133" s="179">
        <v>2</v>
      </c>
      <c r="I133" s="201"/>
      <c r="J133" s="180"/>
      <c r="K133" s="181"/>
      <c r="L133" s="182"/>
      <c r="M133" s="183" t="s">
        <v>1</v>
      </c>
    </row>
    <row r="134" spans="1:13" s="2" customFormat="1" ht="14.45" customHeight="1" x14ac:dyDescent="0.2">
      <c r="A134" s="28"/>
      <c r="B134" s="29"/>
      <c r="C134" s="167" t="s">
        <v>117</v>
      </c>
      <c r="D134" s="167" t="s">
        <v>107</v>
      </c>
      <c r="E134" s="168" t="s">
        <v>478</v>
      </c>
      <c r="F134" s="169" t="s">
        <v>479</v>
      </c>
      <c r="G134" s="170" t="s">
        <v>128</v>
      </c>
      <c r="H134" s="171">
        <v>1</v>
      </c>
      <c r="I134" s="199"/>
      <c r="J134" s="172"/>
      <c r="K134" s="173"/>
      <c r="L134" s="33"/>
      <c r="M134" s="174" t="s">
        <v>1</v>
      </c>
    </row>
    <row r="135" spans="1:13" s="2" customFormat="1" ht="24.2" customHeight="1" x14ac:dyDescent="0.2">
      <c r="A135" s="28"/>
      <c r="B135" s="29"/>
      <c r="C135" s="175" t="s">
        <v>122</v>
      </c>
      <c r="D135" s="175" t="s">
        <v>112</v>
      </c>
      <c r="E135" s="176" t="s">
        <v>480</v>
      </c>
      <c r="F135" s="177" t="s">
        <v>481</v>
      </c>
      <c r="G135" s="178" t="s">
        <v>128</v>
      </c>
      <c r="H135" s="179">
        <v>1</v>
      </c>
      <c r="I135" s="201"/>
      <c r="J135" s="180"/>
      <c r="K135" s="181"/>
      <c r="L135" s="182"/>
      <c r="M135" s="183" t="s">
        <v>1</v>
      </c>
    </row>
    <row r="136" spans="1:13" s="2" customFormat="1" ht="24.2" customHeight="1" x14ac:dyDescent="0.2">
      <c r="A136" s="28"/>
      <c r="B136" s="29"/>
      <c r="C136" s="175" t="s">
        <v>125</v>
      </c>
      <c r="D136" s="175" t="s">
        <v>112</v>
      </c>
      <c r="E136" s="176" t="s">
        <v>482</v>
      </c>
      <c r="F136" s="177" t="s">
        <v>483</v>
      </c>
      <c r="G136" s="178" t="s">
        <v>128</v>
      </c>
      <c r="H136" s="179">
        <v>1</v>
      </c>
      <c r="I136" s="201"/>
      <c r="J136" s="180"/>
      <c r="K136" s="181"/>
      <c r="L136" s="182"/>
      <c r="M136" s="183" t="s">
        <v>1</v>
      </c>
    </row>
    <row r="137" spans="1:13" s="2" customFormat="1" ht="14.45" customHeight="1" x14ac:dyDescent="0.2">
      <c r="A137" s="28"/>
      <c r="B137" s="29"/>
      <c r="C137" s="167" t="s">
        <v>82</v>
      </c>
      <c r="D137" s="167" t="s">
        <v>107</v>
      </c>
      <c r="E137" s="168" t="s">
        <v>416</v>
      </c>
      <c r="F137" s="169" t="s">
        <v>417</v>
      </c>
      <c r="G137" s="170" t="s">
        <v>128</v>
      </c>
      <c r="H137" s="171">
        <v>1</v>
      </c>
      <c r="I137" s="199"/>
      <c r="J137" s="172"/>
      <c r="K137" s="173"/>
      <c r="L137" s="33"/>
      <c r="M137" s="174" t="s">
        <v>1</v>
      </c>
    </row>
    <row r="138" spans="1:13" s="2" customFormat="1" ht="24.2" customHeight="1" x14ac:dyDescent="0.2">
      <c r="A138" s="28"/>
      <c r="B138" s="29"/>
      <c r="C138" s="175" t="s">
        <v>81</v>
      </c>
      <c r="D138" s="175" t="s">
        <v>112</v>
      </c>
      <c r="E138" s="176" t="s">
        <v>418</v>
      </c>
      <c r="F138" s="177" t="s">
        <v>419</v>
      </c>
      <c r="G138" s="178" t="s">
        <v>128</v>
      </c>
      <c r="H138" s="179">
        <v>1</v>
      </c>
      <c r="I138" s="201"/>
      <c r="J138" s="180"/>
      <c r="K138" s="181"/>
      <c r="L138" s="182"/>
      <c r="M138" s="183" t="s">
        <v>1</v>
      </c>
    </row>
    <row r="139" spans="1:13" s="2" customFormat="1" ht="24.2" customHeight="1" x14ac:dyDescent="0.2">
      <c r="A139" s="28"/>
      <c r="B139" s="29"/>
      <c r="C139" s="167" t="s">
        <v>104</v>
      </c>
      <c r="D139" s="167" t="s">
        <v>107</v>
      </c>
      <c r="E139" s="168" t="s">
        <v>420</v>
      </c>
      <c r="F139" s="169" t="s">
        <v>421</v>
      </c>
      <c r="G139" s="170" t="s">
        <v>128</v>
      </c>
      <c r="H139" s="171">
        <v>1</v>
      </c>
      <c r="I139" s="199"/>
      <c r="J139" s="172"/>
      <c r="K139" s="173"/>
      <c r="L139" s="33"/>
      <c r="M139" s="174" t="s">
        <v>1</v>
      </c>
    </row>
    <row r="140" spans="1:13" s="2" customFormat="1" ht="37.9" customHeight="1" x14ac:dyDescent="0.2">
      <c r="A140" s="28"/>
      <c r="B140" s="29"/>
      <c r="C140" s="175" t="s">
        <v>394</v>
      </c>
      <c r="D140" s="175" t="s">
        <v>112</v>
      </c>
      <c r="E140" s="176" t="s">
        <v>437</v>
      </c>
      <c r="F140" s="177" t="s">
        <v>438</v>
      </c>
      <c r="G140" s="178" t="s">
        <v>128</v>
      </c>
      <c r="H140" s="179">
        <v>1</v>
      </c>
      <c r="I140" s="201"/>
      <c r="J140" s="180"/>
      <c r="K140" s="181"/>
      <c r="L140" s="182"/>
      <c r="M140" s="192" t="s">
        <v>1</v>
      </c>
    </row>
    <row r="141" spans="1:13" s="2" customFormat="1" ht="6.95" customHeight="1" x14ac:dyDescent="0.2">
      <c r="A141" s="28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33"/>
      <c r="M141" s="28"/>
    </row>
  </sheetData>
  <mergeCells count="12">
    <mergeCell ref="E114:H114"/>
    <mergeCell ref="L2:M2"/>
    <mergeCell ref="E9:H9"/>
    <mergeCell ref="E11:H11"/>
    <mergeCell ref="E20:H20"/>
    <mergeCell ref="E29:H29"/>
    <mergeCell ref="E7:J7"/>
    <mergeCell ref="E85:H85"/>
    <mergeCell ref="E87:H87"/>
    <mergeCell ref="E89:H89"/>
    <mergeCell ref="E110:H110"/>
    <mergeCell ref="E112:H1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Rekapitulácia stavby</vt:lpstr>
      <vt:lpstr>01 - SO01 Relaxačný bazén...</vt:lpstr>
      <vt:lpstr>RS_BAR - Rozvádzač RS_BAR</vt:lpstr>
      <vt:lpstr>RMS1 - Rozvádzač RMS1</vt:lpstr>
      <vt:lpstr>02 - SO02 Detský bazén- E...</vt:lpstr>
      <vt:lpstr>RMS2 - Rozvádzač RMS2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Božek</dc:creator>
  <cp:lastModifiedBy>Comfor</cp:lastModifiedBy>
  <dcterms:created xsi:type="dcterms:W3CDTF">2020-07-09T20:53:05Z</dcterms:created>
  <dcterms:modified xsi:type="dcterms:W3CDTF">2021-02-23T21:27:18Z</dcterms:modified>
</cp:coreProperties>
</file>