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ento_zošit" defaultThemeVersion="153222"/>
  <mc:AlternateContent xmlns:mc="http://schemas.openxmlformats.org/markup-compatibility/2006">
    <mc:Choice Requires="x15">
      <x15ac:absPath xmlns:x15ac="http://schemas.microsoft.com/office/spreadsheetml/2010/11/ac" url="\\s04\VO_DOC\01. Súťaže\2021\02. Oddelenie VO\01. Prebiehajúce\02. Danka\16. Diagnostické reag. II. opakované\3. Súťažné podklady\"/>
    </mc:Choice>
  </mc:AlternateContent>
  <bookViews>
    <workbookView xWindow="0" yWindow="0" windowWidth="28800" windowHeight="12585" tabRatio="936"/>
  </bookViews>
  <sheets>
    <sheet name="Príloha č. 1" sheetId="4" r:id="rId1"/>
    <sheet name="Príloha č. 2" sheetId="5" r:id="rId2"/>
    <sheet name="Príloha č. 3" sheetId="18" r:id="rId3"/>
    <sheet name="Priloha 4 pre časť 1" sheetId="90" r:id="rId4"/>
    <sheet name="Príloha 4 pre časť 2" sheetId="95" r:id="rId5"/>
    <sheet name="Príloha 4 pre časť 3" sheetId="91" r:id="rId6"/>
    <sheet name="Príloha 4 pre časť 4" sheetId="92" r:id="rId7"/>
    <sheet name="Príloha 4 pre časť 5" sheetId="93" r:id="rId8"/>
    <sheet name="Príloha 4 pre časť 6" sheetId="94" r:id="rId9"/>
    <sheet name="Príloha 4 pre časť 7" sheetId="89" r:id="rId10"/>
    <sheet name="Príloha 5 pre časť 1" sheetId="96" r:id="rId11"/>
    <sheet name="Príloha 5 pre časť 2" sheetId="97" r:id="rId12"/>
    <sheet name="Príloha 5 pre časť 3" sheetId="106" r:id="rId13"/>
    <sheet name="Príloha 5 pre časť 4" sheetId="98" r:id="rId14"/>
    <sheet name="Príloha 5 pre časť 5" sheetId="99" r:id="rId15"/>
    <sheet name="Príloha 5 pre časť 6" sheetId="100" r:id="rId16"/>
    <sheet name="Príloha 5 pre časť 7" sheetId="101" r:id="rId17"/>
    <sheet name="Príloha 6 pre časť 1" sheetId="104" r:id="rId18"/>
    <sheet name="Príloha 6 pre časť 2 " sheetId="105" r:id="rId19"/>
    <sheet name="Príloha 6 pre časť 4" sheetId="107" r:id="rId20"/>
    <sheet name="Príloha 6 pre časť 5" sheetId="108" r:id="rId21"/>
    <sheet name="Príloha 6 pre časť 6" sheetId="109" r:id="rId22"/>
    <sheet name="Príloha 6 pre časť 7" sheetId="110" r:id="rId23"/>
    <sheet name="Príloha č. 7" sheetId="111" r:id="rId24"/>
    <sheet name="Príloha č. 8" sheetId="88" r:id="rId25"/>
  </sheets>
  <externalReferences>
    <externalReference r:id="rId26"/>
  </externalReferences>
  <definedNames>
    <definedName name="_xlnm.Print_Area" localSheetId="18">'Príloha 6 pre časť 2 '!$A$1:$M$47</definedName>
    <definedName name="_xlnm.Print_Area" localSheetId="0">'Príloha č. 1'!$A$1:$D$32</definedName>
    <definedName name="_xlnm.Print_Area" localSheetId="1">'Príloha č. 2'!$A$1:$D$30</definedName>
    <definedName name="_xlnm.Print_Area" localSheetId="2">'Príloha č. 3'!$A$1:$D$28</definedName>
    <definedName name="_xlnm.Print_Area" localSheetId="24">'Príloha č. 8'!$A$1:$F$31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1" i="97" l="1"/>
  <c r="Q11" i="97"/>
  <c r="B44" i="110" l="1"/>
  <c r="B44" i="106"/>
  <c r="B43" i="105"/>
  <c r="B67" i="104"/>
  <c r="B66" i="104"/>
  <c r="B49" i="91"/>
  <c r="L32" i="110" l="1"/>
  <c r="M32" i="110" s="1"/>
  <c r="J32" i="110"/>
  <c r="L31" i="110"/>
  <c r="M31" i="110" s="1"/>
  <c r="J31" i="110"/>
  <c r="L30" i="110"/>
  <c r="J30" i="110"/>
  <c r="K25" i="110"/>
  <c r="M24" i="110"/>
  <c r="N24" i="110" s="1"/>
  <c r="J24" i="110"/>
  <c r="M23" i="110"/>
  <c r="N23" i="110" s="1"/>
  <c r="J23" i="110"/>
  <c r="M22" i="110"/>
  <c r="N22" i="110" s="1"/>
  <c r="J22" i="110"/>
  <c r="M21" i="110"/>
  <c r="N21" i="110" s="1"/>
  <c r="J21" i="110"/>
  <c r="M20" i="110"/>
  <c r="N20" i="110" s="1"/>
  <c r="J20" i="110"/>
  <c r="M19" i="110"/>
  <c r="N19" i="110" s="1"/>
  <c r="J19" i="110"/>
  <c r="N18" i="110"/>
  <c r="M18" i="110"/>
  <c r="J18" i="110"/>
  <c r="L33" i="110" l="1"/>
  <c r="M30" i="110"/>
  <c r="M25" i="110"/>
  <c r="N25" i="110"/>
  <c r="M33" i="110"/>
  <c r="I10" i="110" l="1"/>
  <c r="I11" i="110" s="1"/>
  <c r="J10" i="110"/>
  <c r="J11" i="110" s="1"/>
  <c r="L21" i="109" l="1"/>
  <c r="M21" i="109" s="1"/>
  <c r="J21" i="109"/>
  <c r="L20" i="109"/>
  <c r="M20" i="109" s="1"/>
  <c r="J20" i="109"/>
  <c r="L19" i="109"/>
  <c r="L22" i="109" s="1"/>
  <c r="I11" i="109" s="1"/>
  <c r="I12" i="109" s="1"/>
  <c r="J19" i="109"/>
  <c r="M19" i="109" l="1"/>
  <c r="M22" i="109"/>
  <c r="J11" i="109" s="1"/>
  <c r="J12" i="109" s="1"/>
  <c r="L21" i="108" l="1"/>
  <c r="M21" i="108" s="1"/>
  <c r="J21" i="108"/>
  <c r="L20" i="108"/>
  <c r="M20" i="108" s="1"/>
  <c r="J20" i="108"/>
  <c r="L19" i="108"/>
  <c r="L22" i="108" s="1"/>
  <c r="I11" i="108" s="1"/>
  <c r="I12" i="108" s="1"/>
  <c r="J19" i="108"/>
  <c r="M19" i="108" l="1"/>
  <c r="M22" i="108"/>
  <c r="J11" i="108" s="1"/>
  <c r="J12" i="108" s="1"/>
  <c r="L21" i="107" l="1"/>
  <c r="M21" i="107" s="1"/>
  <c r="J21" i="107"/>
  <c r="L20" i="107"/>
  <c r="M20" i="107" s="1"/>
  <c r="J20" i="107"/>
  <c r="L19" i="107"/>
  <c r="L22" i="107" s="1"/>
  <c r="I11" i="107" s="1"/>
  <c r="I12" i="107" s="1"/>
  <c r="J19" i="107"/>
  <c r="M19" i="107" l="1"/>
  <c r="M22" i="107"/>
  <c r="J11" i="107" s="1"/>
  <c r="J12" i="107" s="1"/>
  <c r="E31" i="106" l="1"/>
  <c r="O30" i="106"/>
  <c r="P30" i="106" s="1"/>
  <c r="N30" i="106"/>
  <c r="O29" i="106"/>
  <c r="P29" i="106" s="1"/>
  <c r="N29" i="106"/>
  <c r="O28" i="106"/>
  <c r="P28" i="106" s="1"/>
  <c r="N28" i="106"/>
  <c r="O27" i="106"/>
  <c r="P27" i="106" s="1"/>
  <c r="N27" i="106"/>
  <c r="O26" i="106"/>
  <c r="P26" i="106" s="1"/>
  <c r="N26" i="106"/>
  <c r="O25" i="106"/>
  <c r="P25" i="106" s="1"/>
  <c r="N25" i="106"/>
  <c r="O24" i="106"/>
  <c r="P24" i="106" s="1"/>
  <c r="N24" i="106"/>
  <c r="O23" i="106"/>
  <c r="P23" i="106" s="1"/>
  <c r="N23" i="106"/>
  <c r="O22" i="106"/>
  <c r="P22" i="106" s="1"/>
  <c r="N22" i="106"/>
  <c r="O21" i="106"/>
  <c r="P21" i="106" s="1"/>
  <c r="N21" i="106"/>
  <c r="O20" i="106"/>
  <c r="P20" i="106" s="1"/>
  <c r="N20" i="106"/>
  <c r="O19" i="106"/>
  <c r="P19" i="106" s="1"/>
  <c r="N19" i="106"/>
  <c r="O18" i="106"/>
  <c r="P18" i="106" s="1"/>
  <c r="N18" i="106"/>
  <c r="O17" i="106"/>
  <c r="P17" i="106" s="1"/>
  <c r="N17" i="106"/>
  <c r="O16" i="106"/>
  <c r="P16" i="106" s="1"/>
  <c r="N16" i="106"/>
  <c r="O15" i="106"/>
  <c r="P15" i="106" s="1"/>
  <c r="N15" i="106"/>
  <c r="O14" i="106"/>
  <c r="P14" i="106" s="1"/>
  <c r="N14" i="106"/>
  <c r="O13" i="106"/>
  <c r="P13" i="106" s="1"/>
  <c r="N13" i="106"/>
  <c r="O12" i="106"/>
  <c r="P12" i="106" s="1"/>
  <c r="N12" i="106"/>
  <c r="O11" i="106"/>
  <c r="P11" i="106" s="1"/>
  <c r="N11" i="106"/>
  <c r="O10" i="106"/>
  <c r="P10" i="106" s="1"/>
  <c r="N10" i="106"/>
  <c r="O9" i="106"/>
  <c r="P9" i="106" s="1"/>
  <c r="N9" i="106"/>
  <c r="O8" i="106"/>
  <c r="N8" i="106"/>
  <c r="O31" i="106" l="1"/>
  <c r="P8" i="106"/>
  <c r="P31" i="106" s="1"/>
  <c r="L31" i="105" l="1"/>
  <c r="M31" i="105" s="1"/>
  <c r="J31" i="105"/>
  <c r="L30" i="105"/>
  <c r="M30" i="105" s="1"/>
  <c r="J30" i="105"/>
  <c r="L29" i="105"/>
  <c r="J29" i="105"/>
  <c r="L21" i="105"/>
  <c r="M21" i="105" s="1"/>
  <c r="J21" i="105"/>
  <c r="L20" i="105"/>
  <c r="M20" i="105" s="1"/>
  <c r="J20" i="105"/>
  <c r="L19" i="105"/>
  <c r="J19" i="105"/>
  <c r="H12" i="105"/>
  <c r="L22" i="105" l="1"/>
  <c r="I10" i="105" s="1"/>
  <c r="L32" i="105"/>
  <c r="I11" i="105" s="1"/>
  <c r="M19" i="105"/>
  <c r="M22" i="105" s="1"/>
  <c r="J10" i="105" s="1"/>
  <c r="M29" i="105"/>
  <c r="M32" i="105" s="1"/>
  <c r="J11" i="105" s="1"/>
  <c r="I12" i="105" l="1"/>
  <c r="J12" i="105"/>
  <c r="L55" i="104" l="1"/>
  <c r="M55" i="104" s="1"/>
  <c r="J55" i="104"/>
  <c r="L54" i="104"/>
  <c r="M54" i="104" s="1"/>
  <c r="J54" i="104"/>
  <c r="M53" i="104"/>
  <c r="L53" i="104"/>
  <c r="L56" i="104" s="1"/>
  <c r="J53" i="104"/>
  <c r="K48" i="104"/>
  <c r="M47" i="104"/>
  <c r="N47" i="104" s="1"/>
  <c r="J47" i="104"/>
  <c r="M46" i="104"/>
  <c r="N46" i="104" s="1"/>
  <c r="J46" i="104"/>
  <c r="M45" i="104"/>
  <c r="N45" i="104" s="1"/>
  <c r="J45" i="104"/>
  <c r="M44" i="104"/>
  <c r="N44" i="104" s="1"/>
  <c r="J44" i="104"/>
  <c r="M43" i="104"/>
  <c r="N43" i="104" s="1"/>
  <c r="J43" i="104"/>
  <c r="N42" i="104"/>
  <c r="M42" i="104"/>
  <c r="J42" i="104"/>
  <c r="M41" i="104"/>
  <c r="N41" i="104" s="1"/>
  <c r="J41" i="104"/>
  <c r="M40" i="104"/>
  <c r="J40" i="104"/>
  <c r="M31" i="104"/>
  <c r="L31" i="104"/>
  <c r="J31" i="104"/>
  <c r="L30" i="104"/>
  <c r="M30" i="104" s="1"/>
  <c r="J30" i="104"/>
  <c r="L29" i="104"/>
  <c r="L32" i="104" s="1"/>
  <c r="J29" i="104"/>
  <c r="K24" i="104"/>
  <c r="N23" i="104"/>
  <c r="M23" i="104"/>
  <c r="J23" i="104"/>
  <c r="M22" i="104"/>
  <c r="N22" i="104" s="1"/>
  <c r="J22" i="104"/>
  <c r="M21" i="104"/>
  <c r="N21" i="104" s="1"/>
  <c r="J21" i="104"/>
  <c r="M20" i="104"/>
  <c r="N20" i="104" s="1"/>
  <c r="J20" i="104"/>
  <c r="N19" i="104"/>
  <c r="M19" i="104"/>
  <c r="M24" i="104" s="1"/>
  <c r="I10" i="104" s="1"/>
  <c r="J19" i="104"/>
  <c r="H12" i="104"/>
  <c r="I12" i="104" l="1"/>
  <c r="M48" i="104"/>
  <c r="I11" i="104" s="1"/>
  <c r="N24" i="104"/>
  <c r="M56" i="104"/>
  <c r="N40" i="104"/>
  <c r="N48" i="104" s="1"/>
  <c r="J11" i="104" s="1"/>
  <c r="M29" i="104"/>
  <c r="M32" i="104" s="1"/>
  <c r="B57" i="90"/>
  <c r="B56" i="90"/>
  <c r="C53" i="90"/>
  <c r="J10" i="104" l="1"/>
  <c r="J12" i="104" s="1"/>
  <c r="D17" i="101"/>
  <c r="P16" i="101"/>
  <c r="Q16" i="101" s="1"/>
  <c r="N16" i="101"/>
  <c r="O16" i="101" s="1"/>
  <c r="P15" i="101"/>
  <c r="Q15" i="101" s="1"/>
  <c r="N15" i="101"/>
  <c r="O15" i="101" s="1"/>
  <c r="P14" i="101"/>
  <c r="Q14" i="101" s="1"/>
  <c r="N14" i="101"/>
  <c r="O14" i="101" s="1"/>
  <c r="P13" i="101"/>
  <c r="Q13" i="101" s="1"/>
  <c r="N13" i="101"/>
  <c r="O13" i="101" s="1"/>
  <c r="P12" i="101"/>
  <c r="Q12" i="101" s="1"/>
  <c r="N12" i="101"/>
  <c r="O12" i="101" s="1"/>
  <c r="P11" i="101"/>
  <c r="Q11" i="101" s="1"/>
  <c r="N11" i="101"/>
  <c r="O11" i="101" s="1"/>
  <c r="P10" i="101"/>
  <c r="P17" i="101" s="1"/>
  <c r="N10" i="101"/>
  <c r="O10" i="101" s="1"/>
  <c r="Q10" i="101" l="1"/>
  <c r="Q17" i="101" s="1"/>
  <c r="D10" i="100" l="1"/>
  <c r="P9" i="100"/>
  <c r="P10" i="100" s="1"/>
  <c r="N9" i="100"/>
  <c r="O9" i="100" s="1"/>
  <c r="P10" i="99"/>
  <c r="D10" i="99"/>
  <c r="P9" i="99"/>
  <c r="Q9" i="99" s="1"/>
  <c r="Q10" i="99" s="1"/>
  <c r="N9" i="99"/>
  <c r="O9" i="99" s="1"/>
  <c r="D10" i="98"/>
  <c r="P9" i="98"/>
  <c r="P10" i="98" s="1"/>
  <c r="N9" i="98"/>
  <c r="O9" i="98" s="1"/>
  <c r="D11" i="97"/>
  <c r="P10" i="97"/>
  <c r="Q10" i="97" s="1"/>
  <c r="N10" i="97"/>
  <c r="O10" i="97" s="1"/>
  <c r="P9" i="97"/>
  <c r="N9" i="97"/>
  <c r="O9" i="97" s="1"/>
  <c r="D25" i="96"/>
  <c r="P24" i="96"/>
  <c r="Q24" i="96" s="1"/>
  <c r="N24" i="96"/>
  <c r="O24" i="96" s="1"/>
  <c r="P23" i="96"/>
  <c r="Q23" i="96" s="1"/>
  <c r="O23" i="96"/>
  <c r="N23" i="96"/>
  <c r="P22" i="96"/>
  <c r="Q22" i="96" s="1"/>
  <c r="N22" i="96"/>
  <c r="O22" i="96" s="1"/>
  <c r="P21" i="96"/>
  <c r="Q21" i="96" s="1"/>
  <c r="N21" i="96"/>
  <c r="O21" i="96" s="1"/>
  <c r="P20" i="96"/>
  <c r="Q20" i="96" s="1"/>
  <c r="N20" i="96"/>
  <c r="O20" i="96" s="1"/>
  <c r="P19" i="96"/>
  <c r="Q19" i="96" s="1"/>
  <c r="N19" i="96"/>
  <c r="O19" i="96" s="1"/>
  <c r="P18" i="96"/>
  <c r="Q18" i="96" s="1"/>
  <c r="O18" i="96"/>
  <c r="N18" i="96"/>
  <c r="P17" i="96"/>
  <c r="Q17" i="96" s="1"/>
  <c r="N17" i="96"/>
  <c r="O17" i="96" s="1"/>
  <c r="D15" i="96"/>
  <c r="P14" i="96"/>
  <c r="Q14" i="96" s="1"/>
  <c r="N14" i="96"/>
  <c r="O14" i="96" s="1"/>
  <c r="P13" i="96"/>
  <c r="Q13" i="96" s="1"/>
  <c r="N13" i="96"/>
  <c r="O13" i="96" s="1"/>
  <c r="P12" i="96"/>
  <c r="Q12" i="96" s="1"/>
  <c r="N12" i="96"/>
  <c r="O12" i="96" s="1"/>
  <c r="P11" i="96"/>
  <c r="Q11" i="96" s="1"/>
  <c r="N11" i="96"/>
  <c r="O11" i="96" s="1"/>
  <c r="P10" i="96"/>
  <c r="Q10" i="96" s="1"/>
  <c r="N10" i="96"/>
  <c r="O10" i="96" s="1"/>
  <c r="D26" i="96" l="1"/>
  <c r="Q9" i="100"/>
  <c r="Q10" i="100" s="1"/>
  <c r="Q9" i="98"/>
  <c r="Q10" i="98" s="1"/>
  <c r="Q9" i="97"/>
  <c r="Q25" i="96"/>
  <c r="P25" i="96"/>
  <c r="P15" i="96"/>
  <c r="P26" i="96" s="1"/>
  <c r="Q15" i="96"/>
  <c r="Q26" i="96" s="1"/>
  <c r="C7" i="5"/>
  <c r="C6" i="5"/>
  <c r="A2" i="18" l="1"/>
  <c r="B21" i="18"/>
  <c r="B20" i="18"/>
  <c r="C9" i="18"/>
  <c r="C8" i="18"/>
  <c r="C7" i="18"/>
  <c r="C6" i="18"/>
  <c r="B22" i="5" l="1"/>
  <c r="B23" i="5"/>
  <c r="C9" i="5"/>
  <c r="C8" i="5"/>
  <c r="A2" i="5" l="1"/>
  <c r="D97" i="4" l="1"/>
</calcChain>
</file>

<file path=xl/sharedStrings.xml><?xml version="1.0" encoding="utf-8"?>
<sst xmlns="http://schemas.openxmlformats.org/spreadsheetml/2006/main" count="1633" uniqueCount="407">
  <si>
    <t>-</t>
  </si>
  <si>
    <t>Obchodný názov uchádzača:</t>
  </si>
  <si>
    <t>Sídlo uchádzača:</t>
  </si>
  <si>
    <t>IČO:</t>
  </si>
  <si>
    <t>DIČ:</t>
  </si>
  <si>
    <t>Meno a priezvisko:</t>
  </si>
  <si>
    <t>Telefónne číslo:</t>
  </si>
  <si>
    <t>E-mail:</t>
  </si>
  <si>
    <t>V:</t>
  </si>
  <si>
    <t>Dňa:</t>
  </si>
  <si>
    <t>Poznámka:</t>
  </si>
  <si>
    <t>- povinné údaje vyplní uchádzač</t>
  </si>
  <si>
    <t>Názov predmetu zákazky:</t>
  </si>
  <si>
    <t>IDENTIFIKAČNÉ ÚDAJE UCHÁDZAČA</t>
  </si>
  <si>
    <t>Kontaktná osoba uchádzača - počas procesu VO</t>
  </si>
  <si>
    <t>Kontaktná osoba uchádzača - pre elektronickú aukciu</t>
  </si>
  <si>
    <t>Tefelónne číslo:</t>
  </si>
  <si>
    <t xml:space="preserve">Dňa: </t>
  </si>
  <si>
    <t>VYHLÁSENIE UCHÁDZAČA VO VEREJNOM OBSTARÁVANÍ</t>
  </si>
  <si>
    <t>Týmto vyhlasujem, že ako uchádzač vo verejnom obstarávaní na uvedený predmet zákazky:</t>
  </si>
  <si>
    <t>som dôkladne oboznámený s celým obsahom súťažných podkladov a s celým obsahom všetkých ostatných dokumentov poskytnutých verejným obstarávateľom,</t>
  </si>
  <si>
    <t>prehlasujem, že všetky doklady, dokumenty, vyhlásenia a údaje uvedené v ponuke a predložené s ponukou sú pravdivé a úplné,</t>
  </si>
  <si>
    <t>poskytnem verejnému obstarávateľovi za úhradu plnenie požadovaného predmetu zákazky pri dodržaní podmienok stanovených v súťažných podkladoch a podmienok uvedených v mojom predloženom návrhu záväzných zmluvných podmienok na uvedený predmet zákazky, vrátane príloh,</t>
  </si>
  <si>
    <t>nie som členom skupiny dodávateľov, ktorá ako iný uchádzač predkladá ponuku.</t>
  </si>
  <si>
    <t>VYHLÁSENIE UCHÁDZAČA O SÚHLASE 
S OBSAHOM NÁVRHU ZMLUVNÝCH PODMIENOK</t>
  </si>
  <si>
    <t xml:space="preserve"> </t>
  </si>
  <si>
    <t>súhlasím s podmienkami určenými verejným obstarávateľom v tomto verejnom obstarávaní uvedené v Oznámení o vyhlásení verejného obstarávania a v súťažných podkladoch,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</si>
  <si>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</si>
  <si>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</si>
  <si>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</si>
  <si>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</si>
  <si>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</si>
  <si>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</si>
  <si>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</si>
  <si>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</si>
  <si>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</si>
  <si>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</si>
  <si>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Týmto potvrdzujem, že všetky uvedené informácie sú pravdivé.</t>
  </si>
  <si>
    <t>Katalógové číslo</t>
  </si>
  <si>
    <t>11.</t>
  </si>
  <si>
    <t>12.</t>
  </si>
  <si>
    <t xml:space="preserve">Požadované minimálne technické vlastnosti, parametre a hodnoty predmetu zákazky
</t>
  </si>
  <si>
    <t>hodnota ponúkaného produktu</t>
  </si>
  <si>
    <t>Špecifikácia predmetu zákazky</t>
  </si>
  <si>
    <t>13.</t>
  </si>
  <si>
    <t>14.</t>
  </si>
  <si>
    <t xml:space="preserve">spĺňa/nespĺňa </t>
  </si>
  <si>
    <t>Enzýmy</t>
  </si>
  <si>
    <t>Stanovovaný parameter</t>
  </si>
  <si>
    <t>1.1</t>
  </si>
  <si>
    <t>1.2</t>
  </si>
  <si>
    <t>1.3</t>
  </si>
  <si>
    <t>1.4</t>
  </si>
  <si>
    <t>1.5</t>
  </si>
  <si>
    <t>1.6</t>
  </si>
  <si>
    <t>1.7</t>
  </si>
  <si>
    <t>1.8</t>
  </si>
  <si>
    <t>Substraty</t>
  </si>
  <si>
    <t>2.1</t>
  </si>
  <si>
    <t>2.2</t>
  </si>
  <si>
    <t>2.3</t>
  </si>
  <si>
    <t>2.4</t>
  </si>
  <si>
    <t>2.5</t>
  </si>
  <si>
    <t>2.6</t>
  </si>
  <si>
    <t>2.7</t>
  </si>
  <si>
    <t>Špecifické proteiny</t>
  </si>
  <si>
    <t>3.1</t>
  </si>
  <si>
    <t>3.2</t>
  </si>
  <si>
    <t>3.3</t>
  </si>
  <si>
    <t>3.4</t>
  </si>
  <si>
    <t>3.5</t>
  </si>
  <si>
    <t>4.1</t>
  </si>
  <si>
    <t>4.2</t>
  </si>
  <si>
    <t>4.3</t>
  </si>
  <si>
    <t>15.</t>
  </si>
  <si>
    <t>1.9</t>
  </si>
  <si>
    <t>1.10</t>
  </si>
  <si>
    <t>xxx</t>
  </si>
  <si>
    <t>Položka 
číslo</t>
  </si>
  <si>
    <t>Názov položky predmetu zákazky</t>
  </si>
  <si>
    <t>Merná jednotka
(MJ)</t>
  </si>
  <si>
    <t>Obchodný názov ponúkaného tovaru</t>
  </si>
  <si>
    <t>Názov výrobcu ponúkaného tovaru</t>
  </si>
  <si>
    <t>Kód MZ SR</t>
  </si>
  <si>
    <t>Kód ŠUKL</t>
  </si>
  <si>
    <t>Sadzba DPH
v %</t>
  </si>
  <si>
    <t>DPH
v EUR</t>
  </si>
  <si>
    <t>test</t>
  </si>
  <si>
    <t>Zoznam subdodávateľov a podiel subdodávok</t>
  </si>
  <si>
    <t>V súlade s ustanovením § 41 Zákona o verejnom obstarávaní verejný obstarávateľ požaduje od úspešného uchádzača, aby najneskôr v čase uzavretia zmluvy uviedol:</t>
  </si>
  <si>
    <t>uvedenie predmetu subdodávky</t>
  </si>
  <si>
    <t>percentuálny podiel zákazky zabezpečovaný subdodávateľom.</t>
  </si>
  <si>
    <t>P.č.</t>
  </si>
  <si>
    <t>Subdodávateľ</t>
  </si>
  <si>
    <t>Údaje o osobe oprávnenej konať za subdodávateľa *</t>
  </si>
  <si>
    <t>Predmet subdodávky</t>
  </si>
  <si>
    <t>% podiel subdodávok</t>
  </si>
  <si>
    <t>Jednotková cena 
v EUR bez DPH</t>
  </si>
  <si>
    <t>Jednotková cena 
v EUR s DPH</t>
  </si>
  <si>
    <r>
      <t xml:space="preserve">Uchádzač vo verejnom obstarávaní na uvedený predmet zákazky týmto vyhlasuje, že s návrhom zmluvných podmienok uvedených v časti D. Záväzné zmluvné podmienky súťažných podkladov bez výhrad </t>
    </r>
    <r>
      <rPr>
        <b/>
        <sz val="9"/>
        <color theme="1"/>
        <rFont val="Arial"/>
        <family val="2"/>
        <charset val="238"/>
      </rPr>
      <t>SÚHLASÍ.</t>
    </r>
  </si>
  <si>
    <t>Celková cena
za predpokladané množstvo MJ
v EUR bez DPH</t>
  </si>
  <si>
    <t>Celková cena
za predpokladané množstvo MJ
v EUR s DPH</t>
  </si>
  <si>
    <t>údaje všetkých známych subdodávateľoch v rozsahu obchodné meno, sídlo, IČO</t>
  </si>
  <si>
    <t>údaje o osobe oprávnenej konať za subdodávateľa v rozsahu meno a priezvisko</t>
  </si>
  <si>
    <t>Hodnota alebo podiel zákazky s pravdepodobným subdodávateľským plnením tretími stranami v EUR bez DPH</t>
  </si>
  <si>
    <r>
      <t xml:space="preserve">Podpis podľa bodu 12.8 časti 
</t>
    </r>
    <r>
      <rPr>
        <sz val="8"/>
        <color theme="1"/>
        <rFont val="Arial"/>
        <family val="2"/>
        <charset val="238"/>
      </rPr>
      <t>A - Pokyny pre záujemcov a uchádzačov súťažných podkladov</t>
    </r>
  </si>
  <si>
    <t>Podpis podľa bodu 12.8 časti 
A - Pokyny pre záujemcov a uchádzačov súťažných podkladov</t>
  </si>
  <si>
    <t xml:space="preserve">Diagnostické reagencie a spotrebný materiál pre základné koagulačné vyšetrenia </t>
  </si>
  <si>
    <t>Položka č. 1 - Diagnostické reagencie a spotrebný materiál pre základné koagulačné vyšetrenia</t>
  </si>
  <si>
    <t xml:space="preserve">1. </t>
  </si>
  <si>
    <t xml:space="preserve">Požaduje sa dodanie diagnostických reagencií a materiálu pre vyšetrenia parametrov zrážania krvi. </t>
  </si>
  <si>
    <t>PT-protrombinový čas - INR</t>
  </si>
  <si>
    <t>APTT (APTT- aktivovaný parciálny tromboplastinový čas, APTT - Ratio)</t>
  </si>
  <si>
    <t>FBG-fibrinogen</t>
  </si>
  <si>
    <t>TT-Trombinový čas</t>
  </si>
  <si>
    <t>AT III</t>
  </si>
  <si>
    <t>D - diméry</t>
  </si>
  <si>
    <t>anti - Xa</t>
  </si>
  <si>
    <t xml:space="preserve">potrebný počet diagnostických reagencií, </t>
  </si>
  <si>
    <t xml:space="preserve">potrebný počet kalibrátorov, </t>
  </si>
  <si>
    <t xml:space="preserve">potrebný počet prevádzkových roztokov, </t>
  </si>
  <si>
    <t xml:space="preserve">potrebný počet kontrol, </t>
  </si>
  <si>
    <t>potrebný počet spotrebného materiálu.</t>
  </si>
  <si>
    <t>Požaduje sa, aby dodávané diagnostické reagencie a materiál pre základné koagulačné vyšetrenia v čase dodania nemali uplynutý viac ako 6 mes. výrobcom stanovenej exspiračnej doby a počas stanovenej exspiračnej doby budú mať vlastnosti stanovené kvalitatívnymi a technickými parametrami.</t>
  </si>
  <si>
    <t xml:space="preserve">Požaduje sa, aby dodávané diagnostické reagencie a materiál pre základné  koagulačné vyšetrenia boli aplikovateľné na analyzátore typ COAG XL, výrobcu Diagon Ltd., ktorý je vo vlastníctve verejného obstarávateľa. </t>
  </si>
  <si>
    <t>Položka č. 1 - Diagnostické reagencie a spotrebný materiál pre základné biochemické vyšetrenia</t>
  </si>
  <si>
    <t>Skratka stanovovaného parametera</t>
  </si>
  <si>
    <t xml:space="preserve">Predpokladaný počet testov
na 12 mes. </t>
  </si>
  <si>
    <t xml:space="preserve">Lipáza </t>
  </si>
  <si>
    <t>(LIPL)</t>
  </si>
  <si>
    <t xml:space="preserve">Iron binding capacity </t>
  </si>
  <si>
    <t>(IBCT)</t>
  </si>
  <si>
    <t xml:space="preserve">Glycated hemoglobín </t>
  </si>
  <si>
    <t>(A1C)</t>
  </si>
  <si>
    <t xml:space="preserve">sLDL </t>
  </si>
  <si>
    <t>(sLDL)</t>
  </si>
  <si>
    <t xml:space="preserve">Transferín </t>
  </si>
  <si>
    <t>(TRNF)</t>
  </si>
  <si>
    <t xml:space="preserve">4. </t>
  </si>
  <si>
    <t>4.4</t>
  </si>
  <si>
    <t>4.5</t>
  </si>
  <si>
    <t>Požaduje sa, aby dodávané diagnostické reagencie a materiál pre základné biochemické vyšetrenia v čase dodania nemali uplynutý viac ako 6 mes. výrobcom stanovenej exspiračnej doby a počas stanovenej exspiračnej doby budú mať vlastnosti stanovené kvalitatívnymi a technickými parametrami.</t>
  </si>
  <si>
    <t>Požaduje sa, aby diagnostické reagencie a materiál potrebný pre základné biochemické vyšetrenia boli aplikovateľné na prístroji typ DIMENSION EXL with LM Integrated Chemistry System, výrobcu Siemens Healthcare Diagnostics Inc., ktorý je vo vlastníctve verejného obstarávateľa.</t>
  </si>
  <si>
    <t>Položka č. 2 - Diagnostické reagencie a spotrebný materiál pre imunochemické vyšetrenia</t>
  </si>
  <si>
    <t xml:space="preserve">Vancomycín </t>
  </si>
  <si>
    <t xml:space="preserve"> (VANCO)</t>
  </si>
  <si>
    <t xml:space="preserve">anti-HBs 2 </t>
  </si>
  <si>
    <t>(aHBs2)</t>
  </si>
  <si>
    <t xml:space="preserve">Myoglobín </t>
  </si>
  <si>
    <t xml:space="preserve"> (MYO)</t>
  </si>
  <si>
    <t xml:space="preserve">CK-MB </t>
  </si>
  <si>
    <t xml:space="preserve"> (CK-MB) </t>
  </si>
  <si>
    <t xml:space="preserve">Vitamín B12 </t>
  </si>
  <si>
    <t xml:space="preserve"> (VB12)</t>
  </si>
  <si>
    <t xml:space="preserve">Kyselina listová </t>
  </si>
  <si>
    <t xml:space="preserve">(FOLA) </t>
  </si>
  <si>
    <t>HIV Ag,Ab 1,2</t>
  </si>
  <si>
    <t xml:space="preserve"> (HIV g/Ab)</t>
  </si>
  <si>
    <t xml:space="preserve">Syphilis </t>
  </si>
  <si>
    <t xml:space="preserve"> (SYPH)</t>
  </si>
  <si>
    <t>Požaduje sa, aby dodávané diagnostické reagencie a materiál pre imunochemické vyšetrenia v čase dodania nemali uplynutý viac ako 6 mes. výrobcom stanovenej exspiračnej doby a počas stanovenej exspiračnej doby budú mať vlastnosti stanovené kvalitatívnymi a technickými parametrami.</t>
  </si>
  <si>
    <t xml:space="preserve">Požaduje sa, aby dodávané diagnostické reagencie a materiál pre imunochemické vyšetrenia boli aplikovateľné na prístroji typ ADVIA Centaur CP Immunoassay System, výrobcu Siemens Healthcare Diagnostics Inc., ktorý je vo vlastníctve verejného obstarávateľa. </t>
  </si>
  <si>
    <t>Požaduje sa materiál pre vyšetrenia acidobázickej rovnováhy:</t>
  </si>
  <si>
    <t xml:space="preserve">ABR - Krvné plyny 
Membrány "referenčnej elektródy" pre nevyhnutnú údržbu ABR analyzátora, 4 ks v balení </t>
  </si>
  <si>
    <t xml:space="preserve">ABR - Krvné plyny
Membrány "elektródy pCO2" pre nevyhnutnú údržbu ABR analyzátora, 4 ks v balení </t>
  </si>
  <si>
    <t xml:space="preserve">ABR - Krvné plyny 
Membrány "kyslíkovej elektródy" pre nevyhnutnú údržbu ABR analyzátora, 4 ks v balení </t>
  </si>
  <si>
    <t xml:space="preserve">ABR - Minerály
Membrány "elektródy Na" pre nevyhnutnú údržbu ABR analyzátora, 4 ks v balení </t>
  </si>
  <si>
    <t xml:space="preserve">ABR - Minerály 
Membrány "elektródy K" pre nevyhnutnú údržbu ABR analyzátora, 4 ks v balení  </t>
  </si>
  <si>
    <t xml:space="preserve">ABR - Minerály
Membrány "elektródy Cl" pre nevyhnutnú údržbu ABR analyzátora, 4 ks v balení </t>
  </si>
  <si>
    <t xml:space="preserve">ABR - Minerály 
Membrány "elektródy Ca2+" pre nevyhnutnú údržbu ABR analyzátora, 4 ks v balení </t>
  </si>
  <si>
    <t xml:space="preserve">Membrány "elektródy Glu" pre nevyhnutnú údržbu ABR analyzátora, 4 ks v balení </t>
  </si>
  <si>
    <t xml:space="preserve">Membrány "elektródy La" pre nevyhnutnú údržbu ABR analyzátora, 4 ks v balení </t>
  </si>
  <si>
    <t>Čistiaci roztok pre odstránenie proteínov z fibrínu v systéme analyzátora, 175 ml v balení</t>
  </si>
  <si>
    <t>1.11</t>
  </si>
  <si>
    <t>Kalibračný roztok pre jednobodovú kalibráciu ABR analyzátora, (Cal 1 solution), 200 ml v balení, ROW</t>
  </si>
  <si>
    <t>1.12</t>
  </si>
  <si>
    <t>Kalibračný roztok pre dvojbodovú kalibráciu ABR analyzátora, (Cal 2 solution), 200 ml v balení</t>
  </si>
  <si>
    <t>1.13</t>
  </si>
  <si>
    <t>Preplachový roztok meracích komôr a hadičiek ABR analyzátora, 600 ml v balení, ROW</t>
  </si>
  <si>
    <t>1.14</t>
  </si>
  <si>
    <t>Čistiaci roztok, (Hypochlorite Solution),100 ml v balení</t>
  </si>
  <si>
    <t>1.15</t>
  </si>
  <si>
    <t xml:space="preserve">Kalibrátor na určenie oximetrie, (tHb Cal Solution), 4 amp. v balení </t>
  </si>
  <si>
    <t>1.16</t>
  </si>
  <si>
    <t xml:space="preserve">Odpadový kontajner meraných vzoriek, 600 ml v balení </t>
  </si>
  <si>
    <t>1.17</t>
  </si>
  <si>
    <t>Kalibračný plyn jednobodovej kalibrácie ABR analyzátora, (Cal 1), 1 fľaška v balení, ROW</t>
  </si>
  <si>
    <t>1.18</t>
  </si>
  <si>
    <t>Kalibračný plyn dvojbodovej kalibrácie ABR analyzátora, (Cal 2), 1 fľaška v balení, ROW</t>
  </si>
  <si>
    <t>1.19</t>
  </si>
  <si>
    <t xml:space="preserve">Papier na tlač výsledkov, 8 ks v balení  </t>
  </si>
  <si>
    <t>1.20</t>
  </si>
  <si>
    <t>Striekačky, 100 ks v balení</t>
  </si>
  <si>
    <t>1.21</t>
  </si>
  <si>
    <t xml:space="preserve">Tesnenie na vstupe, 1 ks v balení </t>
  </si>
  <si>
    <t>1.22</t>
  </si>
  <si>
    <t>Kontrola 1 ABR (Autocheck5+Level1), 30 amp. v balení</t>
  </si>
  <si>
    <t>1.23</t>
  </si>
  <si>
    <t>Kontrola 1 ABR (Autocheck5+Level2), 30 amp. v balení</t>
  </si>
  <si>
    <t xml:space="preserve">Požaduje sa, aby dodávaný materiál pre vyšetrenia acidobázickej rovnováhy v čase dodania nemal uplynutý viac ako 6 mes. výrobcom stanovenej exspiračnej doby a počas stanovenej exspiračnej doby bude mať vlastnosti stanovené kvalitatívnymi a technickými parametrami.
</t>
  </si>
  <si>
    <t>Požaduje sa, aby dodávané kontroly a kalibrátory dodávateľ dodal s exspiračnou dobou minimálne 2 mesiace.</t>
  </si>
  <si>
    <t xml:space="preserve">Požaduje sa, aby dodávaný materiál pre vyšetrenie acidobázickej rovnováhy bol aplikovateľný na prístroji typ ABL 800 Flex, výrobcu Radiometer, ktorý je vo vlastníctve verejného obstarávateľa. </t>
  </si>
  <si>
    <t xml:space="preserve">Položka č. 1: Moč chemický + močový sediment </t>
  </si>
  <si>
    <t xml:space="preserve"> Moč chemický + močový sediment </t>
  </si>
  <si>
    <t xml:space="preserve">Požaduje sa materiál pre vyšetrenia moču. </t>
  </si>
  <si>
    <t>Požaduje sa, aby dodávaný materiál pre vyšetrenia moču v čase dodania nemal uplynutý viac ako 6 mes. výrobcom stanovenej exspiračnej doby a počas stanovenej exspiračnej doby bude mať vlastnosti stanovené kvalitatívnymi a technickými parametrami.</t>
  </si>
  <si>
    <t>Požaduje sa, aby materiál potrebný pre vyšetrenie moču bol aplikovateľný na prístroji typ FUS 2000, výrobcu Dirui Industrial Co, Inc., ktorý je vo vlastníctve verejného obstarávateľa.</t>
  </si>
  <si>
    <t>Položka č. 1 - Glukóza (Glu)</t>
  </si>
  <si>
    <t xml:space="preserve"> Glukóza (Glu) </t>
  </si>
  <si>
    <t xml:space="preserve">Požaduje sa materiál pre vyšetrenia glykemických profilov. </t>
  </si>
  <si>
    <t>Požaduje sa, aby dodávaný materiál pre vyšetrenia glykemických profilov v čase dodania nemal uplynutý viac ako 6 mes. výrobcom stanovenej exspiračnej doby a počas stanovenej exspiračnej doby bude mať vlastnosti stanovené kvalitatívnymi a technickými parametrami.</t>
  </si>
  <si>
    <t xml:space="preserve">Požaduje sa, aby dodávaný materiál pre vyšetrenia glykemických profilov bol aplikovateľný na prístroji typ SUPER GL 2, Senzor glucose 3000 samples for Ga/GL/GL2, výrobcu Dr. Muller Gerätebau GmbH, ktorý je vo vlastníctve verejného obstarávateľa. </t>
  </si>
  <si>
    <t>Položka č. 1 - Osmolalita</t>
  </si>
  <si>
    <t xml:space="preserve">Osmolalita </t>
  </si>
  <si>
    <t xml:space="preserve">Požaduje sa materiál pre vyšetrenia osmolality. </t>
  </si>
  <si>
    <t>Požaduje sa, aby dodávaný materiál pre vyšetrenia osmolality v čase dodania nemal uplynutý viac ako 6 mes. výrobcom stanovenej exspiračnej doby a počas stanovenej exspiračnej doby bude mať vlastnosti stanovené kvalitatívnymi a technickými parametrami.</t>
  </si>
  <si>
    <t xml:space="preserve">Požaduje sa, aby materiál potrebný pre vyšetrenia oslolality bol aplikovateľný na prístroji typ Osmomat 3000, výrobcu Gonotec GmbH., ktorý je vo vlastníctve verejného obstarávateľa. </t>
  </si>
  <si>
    <t xml:space="preserve">Hematologické vyšetrenia KO s DIF </t>
  </si>
  <si>
    <t xml:space="preserve">Hematologické vyšetrenia KO bez DIF </t>
  </si>
  <si>
    <t xml:space="preserve">Požaduje sa materiál pre základné hematologické vyšetrenia krvného obrazu a diferenciácie leukocytov (tzv. diferenciálu Le). </t>
  </si>
  <si>
    <t>Krvné obrazy:</t>
  </si>
  <si>
    <t>BASO, WBC, LYM, MON, NEU, EOS, BAS, LYM%, MON%, NEU%, EOS%, BAS%, RBC, HCT, MCV, RDW-SD, RDW-CV, HGB, MCH, MCHC, PLT, PCT, MPV, PDW-SD.</t>
  </si>
  <si>
    <t>Predpokladaný pomer vyšetrení:</t>
  </si>
  <si>
    <t>20% KO s DIF</t>
  </si>
  <si>
    <t>80% KO bez DIF.</t>
  </si>
  <si>
    <t>5.1</t>
  </si>
  <si>
    <t>5.2</t>
  </si>
  <si>
    <t>5.3</t>
  </si>
  <si>
    <t>5.4</t>
  </si>
  <si>
    <t>Požaduje sa, aby dodávaný materiál pre základné hematologické vyšetrenia v čase dodania nemal uplynutý viac ako 6 mes. výrobcom stanovenej exspiračnej doby a počas stanovenej exspiračnej doby bude mať vlastnosti stanovené kvalitatívnymi a technickými parametrami.</t>
  </si>
  <si>
    <t xml:space="preserve">Požaduje sa, aby dodávaný materiál pre základné hematologické vyšetrenia bol aplikovateľný na prístroji typ BC 6000, výrobcu Mindray Ltd., ktorý je vo vlastníctve verejného obstarávateľa. </t>
  </si>
  <si>
    <t xml:space="preserve">Diagnostické reagencie a spotrebný materiál pre potreby oddelenia laboratórnej medicíny VÚSCH, a.s. </t>
  </si>
  <si>
    <t>Lipáza (LIPL)</t>
  </si>
  <si>
    <t>Iron binding capacity (IBCT)</t>
  </si>
  <si>
    <t>Glycated hemoglobín (A1C)</t>
  </si>
  <si>
    <t>sLDL (sLDL)</t>
  </si>
  <si>
    <t>Transferín (TRNF)</t>
  </si>
  <si>
    <t>SPOLU za položku č. 1:</t>
  </si>
  <si>
    <t>Vancomycín (VANCO)</t>
  </si>
  <si>
    <t>anti-HBs 2 (aHBs2)</t>
  </si>
  <si>
    <t>Myoglobín (MYO)</t>
  </si>
  <si>
    <t xml:space="preserve">CK-MB (CK-MB) </t>
  </si>
  <si>
    <t>Vitamín B12 (VB12)</t>
  </si>
  <si>
    <t xml:space="preserve">Kyselina listová (FOLA) </t>
  </si>
  <si>
    <t>HIV Ag,Ab 1,2 (HIV Ag/Ab)</t>
  </si>
  <si>
    <t>Syphilis (SYPH)</t>
  </si>
  <si>
    <t>SPOLU za položku č. 2:</t>
  </si>
  <si>
    <t xml:space="preserve">SPOLU za časť č. 1 predmetu zákazky:  </t>
  </si>
  <si>
    <t>Parameter č. 1</t>
  </si>
  <si>
    <t>Hematologické vyšetrenia KO s DIF</t>
  </si>
  <si>
    <t>Parameter č. 2</t>
  </si>
  <si>
    <t>Hematologické vyšetrenia KO bez  DIF</t>
  </si>
  <si>
    <t xml:space="preserve">SPOLU za časť č. 2 predmetu zákazky: </t>
  </si>
  <si>
    <t xml:space="preserve">Časť č. 4 - Spotrebný materiál pre vyšetrenia moču </t>
  </si>
  <si>
    <t>Moč chemický + močový sediment</t>
  </si>
  <si>
    <t xml:space="preserve">SPOLU za časť č. 4 predmetu zákazky: </t>
  </si>
  <si>
    <t>Časť č. 5 - Spotrebný materiál pre vyšetrenia glykemických profilov</t>
  </si>
  <si>
    <t>Glukóza (Glu)</t>
  </si>
  <si>
    <t xml:space="preserve">SPOLU za časť č. 5 predmetu zákazky: </t>
  </si>
  <si>
    <t>Časť č. 6 - Spotrebný materiál pre vyšetrenia osmolality</t>
  </si>
  <si>
    <t>Osmolalita</t>
  </si>
  <si>
    <t xml:space="preserve">SPOLU za časť č. 6 predmetu zákazky: </t>
  </si>
  <si>
    <t>Diagnostické reagencie a spotrebný materiál pre potreby oddelenia laboratórnej medicíny VÚSCH, a.s.</t>
  </si>
  <si>
    <t>Časť č.</t>
  </si>
  <si>
    <t>Názov príslušnej časti predmetu zákazky</t>
  </si>
  <si>
    <t>Prehľad časti/častí predmetu zákazky, na ktoré uchádzač predkladá vyhlásenie o súhlase s obsahom návrhu zmluvy (uchádzač uvedie samostatne pre každú časť predmetu zákazky jej číslo a názov):</t>
  </si>
  <si>
    <r>
      <rPr>
        <sz val="9"/>
        <color theme="1"/>
        <rFont val="Arial"/>
        <family val="2"/>
        <charset val="238"/>
      </rPr>
      <t xml:space="preserve">Podpis podľa bodu 12.8 časti </t>
    </r>
    <r>
      <rPr>
        <sz val="10"/>
        <color theme="1"/>
        <rFont val="Arial"/>
        <family val="2"/>
        <charset val="238"/>
      </rPr>
      <t xml:space="preserve">
</t>
    </r>
    <r>
      <rPr>
        <sz val="8"/>
        <color theme="1"/>
        <rFont val="Arial"/>
        <family val="2"/>
        <charset val="238"/>
      </rPr>
      <t>A - Pokyny pre záujemcov a uchádzačov súťažných podkladov</t>
    </r>
  </si>
  <si>
    <t xml:space="preserve">Časť č. 1 - Diagnostické reagencie a spotrebný materiál pre základné biochemické a imunochemické vyšetrenia </t>
  </si>
  <si>
    <t xml:space="preserve">Časť č. 2 - Spotrebný materiál pre základné hematologické vyšetrenia  </t>
  </si>
  <si>
    <t xml:space="preserve">Časť č. 7 - Diagnostické reagencie a spotrebný materiál pre základné koagulačné vyšetrenia  </t>
  </si>
  <si>
    <t>KALKULÁCIA CENY</t>
  </si>
  <si>
    <t>Tab. 1</t>
  </si>
  <si>
    <t>CELKOVÁ CENA PLNENIA</t>
  </si>
  <si>
    <t xml:space="preserve">Por. č. </t>
  </si>
  <si>
    <t>Merná
jednotka
(MJ)</t>
  </si>
  <si>
    <t>Predpokladané množstvo MJ počas trvania zmluvy 
(12 mesiacov)</t>
  </si>
  <si>
    <t xml:space="preserve">Diagnostické reagencie a spotrebný materiál pre základné biochemické vyšetrenia </t>
  </si>
  <si>
    <t xml:space="preserve">Diagnostické reagencie a spotrebný materiál pre imunochemické vyšetrenia </t>
  </si>
  <si>
    <t>SPOLU</t>
  </si>
  <si>
    <t>Tab. 1.1</t>
  </si>
  <si>
    <t>Por. č.</t>
  </si>
  <si>
    <t>Názov parametra,
na vyšetrenie ktorého je set určený</t>
  </si>
  <si>
    <t>Názov setu</t>
  </si>
  <si>
    <t>ŠUKL</t>
  </si>
  <si>
    <t>Počet testov,
na ktorý je set určený</t>
  </si>
  <si>
    <t>Jednotková cena za set
v EUR bez DPH</t>
  </si>
  <si>
    <t>Jednotková cena za set
v EUR s DPH</t>
  </si>
  <si>
    <r>
      <t>Predpokladané množstvo testov pre príslušný parameter
počas trvania zmluvy</t>
    </r>
    <r>
      <rPr>
        <sz val="10"/>
        <color theme="1"/>
        <rFont val="Arial"/>
        <family val="2"/>
        <charset val="238"/>
      </rPr>
      <t xml:space="preserve"> 
</t>
    </r>
  </si>
  <si>
    <t>Celkový počet setov
na vykonanie predpokladaného množstva testov pre príslušný parameter</t>
  </si>
  <si>
    <t xml:space="preserve">Celková cena
za celkový počet setov
v EUR bez DPH
</t>
  </si>
  <si>
    <t xml:space="preserve">Celková cena
za celkový počet setov v EUR s DPH
</t>
  </si>
  <si>
    <t>Obsah setu</t>
  </si>
  <si>
    <t>Tab. 1.2</t>
  </si>
  <si>
    <t>Názov</t>
  </si>
  <si>
    <t>Veľkosť MJ</t>
  </si>
  <si>
    <t>Jednotková cena za MJ
v EUR bez DPH</t>
  </si>
  <si>
    <t>Jednotková cena za MJ
v EUR s DPH</t>
  </si>
  <si>
    <r>
      <t xml:space="preserve">Celkový počet MJ
na vykonanie predpokladaného množstva testov
</t>
    </r>
    <r>
      <rPr>
        <b/>
        <sz val="10"/>
        <rFont val="Arial"/>
        <family val="2"/>
        <charset val="238"/>
      </rPr>
      <t>(2 120 testov)</t>
    </r>
  </si>
  <si>
    <t xml:space="preserve">Celková cena
za celkový
počet MJ
v EUR bez DPH
</t>
  </si>
  <si>
    <t xml:space="preserve">Celková cena
za celkový
počet MJ
v EUR s DPH
</t>
  </si>
  <si>
    <t>Tab. 2.1</t>
  </si>
  <si>
    <t>Jednotková cena za set v EUR bez DPH</t>
  </si>
  <si>
    <t>Jednotková cena za set v EUR s DPH</t>
  </si>
  <si>
    <t xml:space="preserve">Celkový počet setovna vykonanie predpokladaného množstva testov pre príslušný parameter
</t>
  </si>
  <si>
    <t xml:space="preserve">Celková cena
za celkový počet setov
v EUR s DPH
</t>
  </si>
  <si>
    <t>Tab. 2.2</t>
  </si>
  <si>
    <r>
      <t xml:space="preserve">Celkový počet MJ
na vykonanie predpokladaného množstva testov
</t>
    </r>
    <r>
      <rPr>
        <b/>
        <sz val="10"/>
        <rFont val="Arial"/>
        <family val="2"/>
        <charset val="238"/>
      </rPr>
      <t>(15 450 testov)</t>
    </r>
  </si>
  <si>
    <t xml:space="preserve"> Hematologické vyšetrenia KO s DIF  </t>
  </si>
  <si>
    <t xml:space="preserve"> Hematologické vyšetrenia KO bez DIF  </t>
  </si>
  <si>
    <t>Por. č. 1</t>
  </si>
  <si>
    <t xml:space="preserve">Hematologické vyšetrenia KO s DIF  </t>
  </si>
  <si>
    <t>Por. č. 2</t>
  </si>
  <si>
    <t xml:space="preserve">Hematologické vyšetrenia KO bez DIF  </t>
  </si>
  <si>
    <t xml:space="preserve">Celková cena
za predpokladané množstvo MJ
v EUR bez DPH
</t>
  </si>
  <si>
    <t xml:space="preserve">Celková cena
za predpokladané množstvo MJ
v EUR s DPH
</t>
  </si>
  <si>
    <r>
      <rPr>
        <b/>
        <sz val="10"/>
        <rFont val="Arial"/>
        <family val="2"/>
        <charset val="238"/>
      </rPr>
      <t xml:space="preserve">ABR - Krvné plyny </t>
    </r>
    <r>
      <rPr>
        <sz val="10"/>
        <rFont val="Arial"/>
        <family val="2"/>
        <charset val="238"/>
      </rPr>
      <t xml:space="preserve">
Membrány "referenčnej elektródy" pre nevyhnutnú údržbu ABR
analyzátora, 4 ks v balení </t>
    </r>
  </si>
  <si>
    <t xml:space="preserve">bal. </t>
  </si>
  <si>
    <r>
      <rPr>
        <b/>
        <sz val="10"/>
        <rFont val="Arial"/>
        <family val="2"/>
        <charset val="238"/>
      </rPr>
      <t>ABR - Krvné plyny</t>
    </r>
    <r>
      <rPr>
        <sz val="10"/>
        <rFont val="Arial"/>
        <family val="2"/>
        <charset val="238"/>
      </rPr>
      <t xml:space="preserve">
Membrány "elektródy pCO2" pre nevyhnutnú údržbu ABR
analyzátora, 4 ks v balení </t>
    </r>
  </si>
  <si>
    <t>bal.</t>
  </si>
  <si>
    <r>
      <rPr>
        <b/>
        <sz val="10"/>
        <rFont val="Arial"/>
        <family val="2"/>
        <charset val="238"/>
      </rPr>
      <t xml:space="preserve">ABR - Krvné plyny </t>
    </r>
    <r>
      <rPr>
        <sz val="10"/>
        <rFont val="Arial"/>
        <family val="2"/>
        <charset val="238"/>
      </rPr>
      <t xml:space="preserve">
Membrány "kyslíkovej elektródy" pre nevyhnutnú údržbu ABR
analyzátora, 4 ks v balení</t>
    </r>
  </si>
  <si>
    <r>
      <rPr>
        <b/>
        <sz val="10"/>
        <rFont val="Arial"/>
        <family val="2"/>
        <charset val="238"/>
      </rPr>
      <t>ABR - Minerály</t>
    </r>
    <r>
      <rPr>
        <sz val="10"/>
        <rFont val="Arial"/>
        <family val="2"/>
        <charset val="238"/>
      </rPr>
      <t xml:space="preserve">
Membrány "elektródy Na" pre nevyhnutnú údržbu ABR
analyzátora, 4 ks v balení </t>
    </r>
  </si>
  <si>
    <r>
      <rPr>
        <b/>
        <sz val="10"/>
        <rFont val="Arial"/>
        <family val="2"/>
        <charset val="238"/>
      </rPr>
      <t>ABR - Minerály</t>
    </r>
    <r>
      <rPr>
        <sz val="10"/>
        <rFont val="Arial"/>
        <family val="2"/>
        <charset val="238"/>
      </rPr>
      <t xml:space="preserve"> 
Membrány "elektródy K" pre nevyhnutnú údržbu ABR
analyzátora, 4 ks v balení  </t>
    </r>
  </si>
  <si>
    <r>
      <rPr>
        <b/>
        <sz val="10"/>
        <rFont val="Arial"/>
        <family val="2"/>
        <charset val="238"/>
      </rPr>
      <t xml:space="preserve">ABR - Minerály
</t>
    </r>
    <r>
      <rPr>
        <sz val="10"/>
        <rFont val="Arial"/>
        <family val="2"/>
        <charset val="238"/>
      </rPr>
      <t xml:space="preserve">Membrány "elektródy Cl" pre nevyhnutnú údržbu ABR
analyzátora, 4 ks v balení  </t>
    </r>
  </si>
  <si>
    <r>
      <rPr>
        <b/>
        <sz val="10"/>
        <rFont val="Arial"/>
        <family val="2"/>
        <charset val="238"/>
      </rPr>
      <t xml:space="preserve">ABR - Minerály 
</t>
    </r>
    <r>
      <rPr>
        <sz val="10"/>
        <rFont val="Arial"/>
        <family val="2"/>
        <charset val="238"/>
      </rPr>
      <t xml:space="preserve">Membrány "elektródy Ca2+" pre nevyhnutnú údržbu ABR
analyzátora, 4 ks v balení </t>
    </r>
  </si>
  <si>
    <t xml:space="preserve">Membrány "elektródy Glu" pre nevyhnutnú údržbu ABR
analyzátora, 4 ks v balení  </t>
  </si>
  <si>
    <t>Membrány "elektródy La" pre nevyhnutnú údržbu ABR
analyzátora, 4 ks v balení</t>
  </si>
  <si>
    <t>Čistiaci roztok pre odstránenie proteínov z fibrínu v systéme
analyzátora, 175 ml v balení</t>
  </si>
  <si>
    <t>Kalibračný roztok pre jednobodovú kalibráciu ABR analyzátora (Cal 1 solution) 200 ml v balení, ROW</t>
  </si>
  <si>
    <t xml:space="preserve">Kalibračný roztok pre dvojbodovú kalibráciu ABR analyzátora (Cal 2 solution) 200 ml v balení </t>
  </si>
  <si>
    <t xml:space="preserve">Čistiaci roztok (Hypochlorite Solution) 100 ml v balení </t>
  </si>
  <si>
    <t xml:space="preserve">Kalibrátor na určenie oximetrie (tHb Cal Solution) 4 amp. v balení  </t>
  </si>
  <si>
    <t>16.</t>
  </si>
  <si>
    <t>17.</t>
  </si>
  <si>
    <t>Kalibračný plyn jednobodovej kalibrácie ABR analyzátora (Cal 1) 1 fľaška v balení, ROW</t>
  </si>
  <si>
    <t>18.</t>
  </si>
  <si>
    <t>Kalibračný plyn dvojbodovej kalibrácie ABR analyzátora (Cal 2) 1 fľaška v balení, ROW</t>
  </si>
  <si>
    <t>19.</t>
  </si>
  <si>
    <t>20.</t>
  </si>
  <si>
    <t xml:space="preserve">Striekačky, 100 ks v balení </t>
  </si>
  <si>
    <t>bal</t>
  </si>
  <si>
    <t>21.</t>
  </si>
  <si>
    <t xml:space="preserve">Tesnenie na vstupe, 1 ks v balení       </t>
  </si>
  <si>
    <t>22.</t>
  </si>
  <si>
    <t>23.</t>
  </si>
  <si>
    <t>Kontrola 2 ABR (Autocheck5+Level2), 30 amp. v balení</t>
  </si>
  <si>
    <t>Por. číslo</t>
  </si>
  <si>
    <t xml:space="preserve">Celková cena
za celkový počet setov v EUR bez DPH
</t>
  </si>
  <si>
    <t xml:space="preserve">Časť č. 3 - Spotrebný materiál pre vyšetrenia acidobázickej rovnováhy   </t>
  </si>
  <si>
    <t>Časť č. 4 - Spotrebný materiál pre vyšetrenia moču</t>
  </si>
  <si>
    <r>
      <t xml:space="preserve">Predpokladané množstvo MJ </t>
    </r>
    <r>
      <rPr>
        <sz val="8"/>
        <color theme="1"/>
        <rFont val="Arial"/>
        <family val="2"/>
        <charset val="238"/>
      </rPr>
      <t>počas trvania zmluv</t>
    </r>
    <r>
      <rPr>
        <b/>
        <sz val="8"/>
        <color theme="1"/>
        <rFont val="Arial"/>
        <family val="2"/>
        <charset val="238"/>
      </rPr>
      <t xml:space="preserve">y  
</t>
    </r>
    <r>
      <rPr>
        <sz val="8"/>
        <color theme="1"/>
        <rFont val="Arial"/>
        <family val="2"/>
        <charset val="238"/>
      </rPr>
      <t>(12 mesiacov)</t>
    </r>
  </si>
  <si>
    <t xml:space="preserve">Položka č. 1 - Diagnostické reagencie a spotrebný materiál pre základné biochemické vyšetrenia </t>
  </si>
  <si>
    <t xml:space="preserve">Položka č. 2 - Diagnostické reagencie a spotrebný materiál pre imunochemické vyšetrenia </t>
  </si>
  <si>
    <t xml:space="preserve">Položka č. 1 - Diagnostické reagencie a spotrebný materiál pre základné koagulačné vyšetrenia  </t>
  </si>
  <si>
    <r>
      <t xml:space="preserve">Celkový počet MJ
na vykonanie predpokladaného množstva testov
</t>
    </r>
    <r>
      <rPr>
        <b/>
        <sz val="10"/>
        <rFont val="Arial"/>
        <family val="2"/>
        <charset val="238"/>
      </rPr>
      <t>(9 000 testov)</t>
    </r>
  </si>
  <si>
    <r>
      <t xml:space="preserve">Celkový počet MJ
na vykonanie predpokladaného množstva testov
</t>
    </r>
    <r>
      <rPr>
        <b/>
        <sz val="10"/>
        <rFont val="Arial"/>
        <family val="2"/>
        <charset val="238"/>
      </rPr>
      <t>(24 000 testov)</t>
    </r>
  </si>
  <si>
    <t>.......................................................</t>
  </si>
  <si>
    <t>Požaduje sa, aby na predpokladaný počet testov (na obdobie 12 mesiacov) dodávateľ dodal:</t>
  </si>
  <si>
    <t>..............................................</t>
  </si>
  <si>
    <t>...............................................</t>
  </si>
  <si>
    <t>....................................................</t>
  </si>
  <si>
    <t>..................................................</t>
  </si>
  <si>
    <t>............................................</t>
  </si>
  <si>
    <r>
      <t>Predpokladané množstvo MJ počas trvania zmluvy na obdobie   
12</t>
    </r>
    <r>
      <rPr>
        <b/>
        <sz val="8"/>
        <rFont val="Arial"/>
        <family val="2"/>
        <charset val="238"/>
      </rPr>
      <t xml:space="preserve"> mesiacov</t>
    </r>
  </si>
  <si>
    <t>...........................................</t>
  </si>
  <si>
    <r>
      <t xml:space="preserve">Celkový počet MJ
na vykonanie predpokladaného množstva testov
(2 500 </t>
    </r>
    <r>
      <rPr>
        <b/>
        <sz val="10"/>
        <rFont val="Arial"/>
        <family val="2"/>
        <charset val="238"/>
      </rPr>
      <t>testov)</t>
    </r>
  </si>
  <si>
    <t>.................................................</t>
  </si>
  <si>
    <r>
      <t xml:space="preserve">Celkový počet MJ
na vykonanie predpokladaného množstva testov
</t>
    </r>
    <r>
      <rPr>
        <b/>
        <sz val="10"/>
        <rFont val="Arial"/>
        <family val="2"/>
        <charset val="238"/>
      </rPr>
      <t>(45 000 testov)</t>
    </r>
  </si>
  <si>
    <r>
      <t xml:space="preserve">Celkový počet MJ
na vykonanie predpokladaného množstva testov
</t>
    </r>
    <r>
      <rPr>
        <b/>
        <sz val="10"/>
        <rFont val="Arial"/>
        <family val="2"/>
        <charset val="238"/>
      </rPr>
      <t>(3 750 testov)</t>
    </r>
  </si>
  <si>
    <t>......................................</t>
  </si>
  <si>
    <r>
      <t xml:space="preserve">Celkový počet MJ
na vykonanie predpokladaného množstva testov
</t>
    </r>
    <r>
      <rPr>
        <b/>
        <sz val="10"/>
        <rFont val="Arial"/>
        <family val="2"/>
        <charset val="238"/>
      </rPr>
      <t>(115 475 testov)</t>
    </r>
  </si>
  <si>
    <r>
      <t xml:space="preserve">Uchádzač uvedie informácie, či ním ponúkaný produkt spĺňa, resp. nespĺňa verejným obstarávateľom definované požiadavky na predmet zákazky 
</t>
    </r>
    <r>
      <rPr>
        <sz val="10"/>
        <color theme="1"/>
        <rFont val="Arial"/>
        <family val="2"/>
        <charset val="238"/>
      </rPr>
      <t>(v prípade, ak ponúkaný produkt nespĺňa definované požiadavky uvedie ekvivalentnú hodnotu ním ponúkaného produktu)</t>
    </r>
  </si>
  <si>
    <r>
      <t xml:space="preserve">Uchádzač uvedie informácie, či ním ponúkaný produkt spĺňa, resp. nespĺňa objednávateľom definované požiadavky na predmet zákazky 
</t>
    </r>
    <r>
      <rPr>
        <sz val="10"/>
        <color theme="1"/>
        <rFont val="Arial"/>
        <family val="2"/>
        <charset val="238"/>
      </rPr>
      <t>(v prípade, ak ponúkaný produkt nespĺňa definované požiadavky uvedie ekvivalentnú hodnotu ním ponúkaného produktu)</t>
    </r>
  </si>
  <si>
    <t xml:space="preserve">Za správnosť vyplnených údajov zodpovedá uchádzač. </t>
  </si>
  <si>
    <t>Parameter č. 3</t>
  </si>
  <si>
    <t>Parameter č. 4</t>
  </si>
  <si>
    <t>Parameter č. 5</t>
  </si>
  <si>
    <t>Parameter č. 6</t>
  </si>
  <si>
    <t>Parameter č. 7</t>
  </si>
  <si>
    <t>Parameter č. 8</t>
  </si>
  <si>
    <t xml:space="preserve">Parameter č. 1 </t>
  </si>
  <si>
    <t>Uchádzač uvedie zoznam setov, ktoré sú vytvorené pre účel objednávania na výkon jednotlivých testov.</t>
  </si>
  <si>
    <t>Uchádzač uvedie materiál potrebný k vykonaniu testov, ktorý sa nenachádza v sete (napr. prevádzkové roztoky, spotrebný materiál, kalibrátor, ....).</t>
  </si>
  <si>
    <t>Uchádzač môže vložit riadky podľa potreby.</t>
  </si>
  <si>
    <t>Uchádzač uvedie materiál potrebný k vykonaniu testov (napr. prevádzkové roztoky, spotrebný materiál, kalibrátor, ....).</t>
  </si>
  <si>
    <t xml:space="preserve">Por. č. 1 </t>
  </si>
  <si>
    <t xml:space="preserve">Por. č. 2 </t>
  </si>
  <si>
    <t xml:space="preserve">Názov položky </t>
  </si>
  <si>
    <t xml:space="preserve">Časť č. 7 - Diagnostické reagencie a spotrebný materiál pre základné koagulačné vyšetrenia </t>
  </si>
  <si>
    <t>Požaduje sa, aby na obdobie 12 mesiacov dodávateľ dodal:</t>
  </si>
  <si>
    <t>KALKULÁCIA CENY A NÁVRH NA PLNENIE KRITÉRIA NA VYHODNOTENIE PONÚK</t>
  </si>
  <si>
    <t xml:space="preserve">SPOLU za časť č. 7 predmetu zákazky: </t>
  </si>
  <si>
    <t>som nevyvíjal  a nebudem vyvíjať voči  žiadnej osobe na strane verejného obstarávateľa ktorá je alebo by mohla byť zainteresovaná v zmysle ustanovení § 23 ods. 3 zákona č. 343/2015 Z. z. o verejnom obstarávaní a o zmene a doplnení niektorých zákonov v znení neskorších predpisov („zainteresovaná osoba“) akékoľvek aktivity, ktoré vy mohli viesť k zvýhodneniu nášho postavenia vo verejnom obstarávaní,</t>
  </si>
  <si>
    <t xml:space="preserve">som neposkytol a neposkytnem  akejkoľvek, čo i len potenciálne zainteresovanej osobe priamo alebo nepriamo akúkoľvek finančnú alebo vecnú výhodu ako motiváciu alebo odmenu súvisiacu s týmto verejným obstarávaním, </t>
  </si>
  <si>
    <t>budem bezodkladne informovať verejného obstarávateľa o akejkoľvek situácii, ktorá je považovaná za konflikt záujmov alebo ktorá by mohla viesť ku konfliktu záujmov kedykoľvek v priebehu procesu verejného obstarávania.</t>
  </si>
  <si>
    <t>Meno a priezvisko (titul) oprávnenej osoby:</t>
  </si>
  <si>
    <t xml:space="preserve">Podpis a pečiatka uchádzača </t>
  </si>
  <si>
    <r>
      <rPr>
        <b/>
        <sz val="8"/>
        <color rgb="FFFF0000"/>
        <rFont val="Arial"/>
        <family val="2"/>
        <charset val="238"/>
      </rPr>
      <t>*</t>
    </r>
    <r>
      <rPr>
        <b/>
        <sz val="8"/>
        <color theme="1"/>
        <rFont val="Arial"/>
        <family val="2"/>
        <charset val="238"/>
      </rPr>
      <t xml:space="preserve"> Jednotková cena 
v EUR bez DPH</t>
    </r>
  </si>
  <si>
    <r>
      <rPr>
        <b/>
        <sz val="8"/>
        <color rgb="FFFF0000"/>
        <rFont val="Arial"/>
        <family val="2"/>
        <charset val="238"/>
      </rPr>
      <t xml:space="preserve">* </t>
    </r>
    <r>
      <rPr>
        <b/>
        <sz val="8"/>
        <color theme="1"/>
        <rFont val="Arial"/>
        <family val="2"/>
        <charset val="238"/>
      </rPr>
      <t>Jednotková cena 
v EUR bez DPH</t>
    </r>
  </si>
  <si>
    <r>
      <rPr>
        <sz val="10"/>
        <color rgb="FFFF0000"/>
        <rFont val="Arial"/>
        <family val="2"/>
        <charset val="238"/>
      </rPr>
      <t xml:space="preserve">* </t>
    </r>
    <r>
      <rPr>
        <sz val="10"/>
        <color theme="1"/>
        <rFont val="Arial"/>
        <family val="2"/>
        <charset val="238"/>
      </rPr>
      <t>Uchádzč uvedie jednotkovú cenu za príslušný test, pričom v cene za 1 test musí byť narátané všetko potrebné pre vykonanie testu, t.z. tie tovary napr. sety, kalibrátory, prevádzkové roztoky, spotrebný materiál, atď., ktoré uchádzač uviedol do Prílohy č. 6 – Kalkulácia ceny, tabuľka č. 1.1 a 1.2. Celková cena v Prílohe č. 5 musí byť zhodná s celkovou cenou v Prílohe č. 6.</t>
    </r>
  </si>
  <si>
    <r>
      <rPr>
        <sz val="10"/>
        <color rgb="FFFF0000"/>
        <rFont val="Arial"/>
        <family val="2"/>
        <charset val="238"/>
      </rPr>
      <t xml:space="preserve">* </t>
    </r>
    <r>
      <rPr>
        <sz val="10"/>
        <color theme="1"/>
        <rFont val="Arial"/>
        <family val="2"/>
        <charset val="238"/>
      </rPr>
      <t>Uchádzč uvedie jednotkovú cenu za príslušný test, pričom v cene za 1 test musí byť narátané všetko potrebné pre vykonanie testu, t.z. tie tovary napr. sety, kalibrátory, prevádzkové roztoky, spotrebný materiál, atď., ktoré uchádzač uviedol do Prílohy č. 6 – Kalkulácia ceny, tabuľka č. 1.1, 1.2 a 2.1, 2.2. Celková cena v Prílohe č. 5 musí byť zhodná s celkovou cenou v Prílohe č. 6.</t>
    </r>
  </si>
  <si>
    <r>
      <rPr>
        <b/>
        <sz val="10"/>
        <color rgb="FFFF0000"/>
        <rFont val="Arial"/>
        <family val="2"/>
        <charset val="238"/>
      </rPr>
      <t xml:space="preserve">* </t>
    </r>
    <r>
      <rPr>
        <sz val="10"/>
        <color theme="1"/>
        <rFont val="Arial"/>
        <family val="2"/>
        <charset val="238"/>
      </rPr>
      <t>Uchádzč uvedie jednotkovú cenu za príslušný test, pričom v cene za 1 test musí byť narátané všetko potrebné pre vykonanie testu, t.z. tie tovary napr. sety, kalibrátory, prevádzkové roztoky, spotrebný materiál, atď., ktoré uchádzač uviedol do Prílohy č. 6 – Kalkulácia ceny, tabuľka č. 1.1.  Celková cena v Prílohe č. 5 musí byť zhodná s celkovou cenou v Prílohe č. 6.</t>
    </r>
  </si>
  <si>
    <t xml:space="preserve">test </t>
  </si>
  <si>
    <r>
      <rPr>
        <sz val="10"/>
        <color rgb="FFFF0000"/>
        <rFont val="Arial"/>
        <family val="2"/>
        <charset val="238"/>
      </rPr>
      <t>*</t>
    </r>
    <r>
      <rPr>
        <sz val="10"/>
        <color theme="1"/>
        <rFont val="Arial"/>
        <family val="2"/>
        <charset val="238"/>
      </rPr>
      <t xml:space="preserve"> Uchádzč uvedie jednotkovú cenu za príslušný test, pričom v cene za 1 test musí byť narátané všetko potrebné pre vykonanie testu, t.z. tie tovary napr. sety, kalibrátory, prevádzkové roztoky, spotrebný materiál, atď., ktoré uchádzač uviedol do Prílohy č. 6 – Kalkulácia ceny, tabuľka č. 1.1. Celková cena v Prílohe č. 5 musí byť zhodná s celkovou cenou v Prílohe č. 6.</t>
    </r>
  </si>
  <si>
    <r>
      <rPr>
        <sz val="10"/>
        <color rgb="FFFF0000"/>
        <rFont val="Arial"/>
        <family val="2"/>
        <charset val="238"/>
      </rPr>
      <t xml:space="preserve">* </t>
    </r>
    <r>
      <rPr>
        <sz val="10"/>
        <color theme="1"/>
        <rFont val="Arial"/>
        <family val="2"/>
        <charset val="238"/>
      </rPr>
      <t>Uchádzč uvedie jednotkovú cenu za príslušný test, pričom v cene za 1 test musí byť narátané všetko potrebné pre vykonanie testu, t.z. tie tovary napr. sety, kalibrátory, prevádzkové roztoky, spotrebný materiál, atď., ktoré uchádzač uviedol do Prílohy č. 6 – Kalkulácia ceny, tabuľka č. 1.1. Celková cena v Prílohe č. 5 musí byť zhodná s celkovou cenou v Prílohe č. 6.</t>
    </r>
  </si>
  <si>
    <r>
      <rPr>
        <sz val="10"/>
        <color rgb="FFFF0000"/>
        <rFont val="Arial"/>
        <family val="2"/>
        <charset val="238"/>
      </rPr>
      <t>*</t>
    </r>
    <r>
      <rPr>
        <sz val="10"/>
        <color theme="1"/>
        <rFont val="Arial"/>
        <family val="2"/>
        <charset val="238"/>
      </rPr>
      <t xml:space="preserve"> Uchádzč uvedie jednotkovú cenu za príslušný test, pričom v cene za 1 test musí byť narátané všetko potrebné pre vykonanie testu, t.z. tie tovary napr. sety, kalibrátory, prevádzkové roztoky, spotrebný materiál, atď., ktoré uchádzač uviedol do Prílohy č. 6 – Kalkulácia ceny, tabuľka č. 1.1 a 1.2. Celková cena v Prílohe č. 5 musí byť zhodná s celkovou cenou v Prílohe č. 6.</t>
    </r>
  </si>
  <si>
    <t>* údaje o osobe oprávnenej konať za subdodávateľa v rozsahu meno a priezvisko, adresa pobytu budú doplnené úspešným uchádzačom najneskôr v čase podpisu zmluvy</t>
  </si>
  <si>
    <t>Vyhlásenie uchádzača ku konfliktu záujmov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</si>
</sst>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#,##0.00\ &quot;€&quot;"/>
    <numFmt numFmtId="165" formatCode="#,##0.00_ ;\-#,##0.00\ "/>
    <numFmt numFmtId="166" formatCode="0_ ;\-0\ "/>
    <numFmt numFmtId="167" formatCode="#,##0.000"/>
    <numFmt numFmtId="168" formatCode="0.000"/>
    <numFmt numFmtId="169" formatCode="#,##0.000_ ;\-#,##0.000\ "/>
    <numFmt numFmtId="170" formatCode="0.0000"/>
    <numFmt numFmtId="171" formatCode="#,##0_ ;\-#,##0\ "/>
    <numFmt numFmtId="172" formatCode="#,##0.000\ &quot;€&quot;"/>
  </numFmts>
  <fonts count="31" x14ac:knownFonts="1"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sz val="9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sz val="14"/>
      <color theme="1"/>
      <name val="Arial"/>
      <family val="2"/>
      <charset val="238"/>
    </font>
    <font>
      <b/>
      <sz val="10"/>
      <name val="Arial"/>
      <family val="2"/>
      <charset val="238"/>
    </font>
    <font>
      <b/>
      <sz val="14"/>
      <color theme="1"/>
      <name val="Arial"/>
      <family val="2"/>
      <charset val="238"/>
    </font>
    <font>
      <sz val="11"/>
      <color theme="1"/>
      <name val="Times New Roman"/>
      <family val="1"/>
      <charset val="238"/>
    </font>
    <font>
      <sz val="9"/>
      <color rgb="FF000000"/>
      <name val="Arial"/>
      <family val="2"/>
      <charset val="238"/>
    </font>
    <font>
      <i/>
      <sz val="8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b/>
      <sz val="9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0"/>
      <color rgb="FFFF0000"/>
      <name val="Arial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8"/>
      <name val="Arial"/>
      <family val="2"/>
      <charset val="238"/>
    </font>
    <font>
      <b/>
      <sz val="1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8"/>
      <color rgb="FFFF0000"/>
      <name val="Arial"/>
      <family val="2"/>
      <charset val="238"/>
    </font>
    <font>
      <i/>
      <sz val="8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29">
    <border>
      <left/>
      <right/>
      <top/>
      <bottom/>
      <diagonal/>
    </border>
    <border>
      <left/>
      <right/>
      <top/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/>
      <bottom style="dotted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/>
      <bottom style="dotted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/>
      <diagonal/>
    </border>
    <border>
      <left style="thin">
        <color auto="1"/>
      </left>
      <right style="dotted">
        <color auto="1"/>
      </right>
      <top/>
      <bottom/>
      <diagonal/>
    </border>
    <border>
      <left style="dotted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dotted">
        <color auto="1"/>
      </left>
      <right style="medium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medium">
        <color auto="1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 style="medium">
        <color auto="1"/>
      </right>
      <top/>
      <bottom style="dotted">
        <color auto="1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/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 style="dotted">
        <color auto="1"/>
      </left>
      <right style="thin">
        <color auto="1"/>
      </right>
      <top/>
      <bottom style="dotted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dotted">
        <color auto="1"/>
      </left>
      <right style="medium">
        <color auto="1"/>
      </right>
      <top style="dotted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medium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dotted">
        <color auto="1"/>
      </right>
      <top style="medium">
        <color auto="1"/>
      </top>
      <bottom/>
      <diagonal/>
    </border>
    <border>
      <left style="thin">
        <color auto="1"/>
      </left>
      <right style="dotted">
        <color auto="1"/>
      </right>
      <top style="dotted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dotted">
        <color auto="1"/>
      </left>
      <right style="thin">
        <color auto="1"/>
      </right>
      <top style="medium">
        <color auto="1"/>
      </top>
      <bottom/>
      <diagonal/>
    </border>
    <border>
      <left style="dotted">
        <color auto="1"/>
      </left>
      <right style="thin">
        <color auto="1"/>
      </right>
      <top/>
      <bottom/>
      <diagonal/>
    </border>
    <border>
      <left/>
      <right style="dotted">
        <color auto="1"/>
      </right>
      <top/>
      <bottom/>
      <diagonal/>
    </border>
    <border>
      <left/>
      <right style="dotted">
        <color auto="1"/>
      </right>
      <top/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dotted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/>
      <bottom style="thin">
        <color auto="1"/>
      </bottom>
      <diagonal/>
    </border>
    <border>
      <left style="thin">
        <color indexed="64"/>
      </left>
      <right/>
      <top style="dotted">
        <color auto="1"/>
      </top>
      <bottom style="dotted">
        <color auto="1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dotted">
        <color auto="1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auto="1"/>
      </bottom>
      <diagonal/>
    </border>
    <border>
      <left/>
      <right style="thin">
        <color indexed="64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indexed="64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thin">
        <color indexed="64"/>
      </bottom>
      <diagonal/>
    </border>
    <border>
      <left style="dotted">
        <color auto="1"/>
      </left>
      <right style="medium">
        <color auto="1"/>
      </right>
      <top style="dotted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medium">
        <color auto="1"/>
      </right>
      <top style="medium">
        <color auto="1"/>
      </top>
      <bottom style="thin">
        <color indexed="64"/>
      </bottom>
      <diagonal/>
    </border>
    <border>
      <left/>
      <right style="medium">
        <color auto="1"/>
      </right>
      <top style="thin">
        <color indexed="64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dotted">
        <color auto="1"/>
      </bottom>
      <diagonal/>
    </border>
    <border>
      <left style="medium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thin">
        <color auto="1"/>
      </bottom>
      <diagonal/>
    </border>
    <border>
      <left/>
      <right/>
      <top style="thin">
        <color auto="1"/>
      </top>
      <bottom style="dotted">
        <color indexed="64"/>
      </bottom>
      <diagonal/>
    </border>
    <border>
      <left/>
      <right style="medium">
        <color auto="1"/>
      </right>
      <top style="thin">
        <color auto="1"/>
      </top>
      <bottom style="dotted">
        <color indexed="64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indexed="64"/>
      </bottom>
      <diagonal/>
    </border>
    <border>
      <left style="dotted">
        <color auto="1"/>
      </left>
      <right style="thin">
        <color indexed="64"/>
      </right>
      <top style="thin">
        <color auto="1"/>
      </top>
      <bottom style="dotted">
        <color auto="1"/>
      </bottom>
      <diagonal/>
    </border>
    <border>
      <left style="dotted">
        <color auto="1"/>
      </left>
      <right style="thin">
        <color indexed="64"/>
      </right>
      <top style="dotted">
        <color auto="1"/>
      </top>
      <bottom/>
      <diagonal/>
    </border>
    <border>
      <left style="dotted">
        <color auto="1"/>
      </left>
      <right style="thin">
        <color indexed="64"/>
      </right>
      <top style="dotted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dotted">
        <color indexed="64"/>
      </bottom>
      <diagonal/>
    </border>
    <border>
      <left/>
      <right style="thin">
        <color indexed="64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dotted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dotted">
        <color indexed="64"/>
      </top>
      <bottom style="thin">
        <color auto="1"/>
      </bottom>
      <diagonal/>
    </border>
    <border>
      <left/>
      <right style="medium">
        <color indexed="64"/>
      </right>
      <top style="dotted">
        <color auto="1"/>
      </top>
      <bottom/>
      <diagonal/>
    </border>
    <border>
      <left/>
      <right style="medium">
        <color indexed="64"/>
      </right>
      <top/>
      <bottom style="dotted">
        <color auto="1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dotted">
        <color indexed="64"/>
      </top>
      <bottom style="thin">
        <color auto="1"/>
      </bottom>
      <diagonal/>
    </border>
    <border>
      <left/>
      <right/>
      <top style="dotted">
        <color indexed="64"/>
      </top>
      <bottom style="thin">
        <color auto="1"/>
      </bottom>
      <diagonal/>
    </border>
    <border>
      <left/>
      <right style="thin">
        <color indexed="64"/>
      </right>
      <top style="dotted">
        <color indexed="64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dotted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dotted">
        <color auto="1"/>
      </right>
      <top style="thin">
        <color auto="1"/>
      </top>
      <bottom style="dotted">
        <color auto="1"/>
      </bottom>
      <diagonal/>
    </border>
    <border>
      <left style="dotted">
        <color auto="1"/>
      </left>
      <right/>
      <top style="thin">
        <color auto="1"/>
      </top>
      <bottom style="dotted">
        <color auto="1"/>
      </bottom>
      <diagonal/>
    </border>
    <border>
      <left style="medium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rgb="FFFF0000"/>
      </left>
      <right/>
      <top/>
      <bottom/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medium">
        <color indexed="64"/>
      </left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 style="dotted">
        <color auto="1"/>
      </right>
      <top/>
      <bottom style="medium">
        <color indexed="64"/>
      </bottom>
      <diagonal/>
    </border>
    <border>
      <left style="thin">
        <color rgb="FFC00000"/>
      </left>
      <right/>
      <top/>
      <bottom/>
      <diagonal/>
    </border>
    <border>
      <left style="dotted">
        <color auto="1"/>
      </left>
      <right/>
      <top/>
      <bottom style="medium">
        <color auto="1"/>
      </bottom>
      <diagonal/>
    </border>
    <border>
      <left style="dotted">
        <color auto="1"/>
      </left>
      <right style="medium">
        <color indexed="64"/>
      </right>
      <top/>
      <bottom style="medium">
        <color auto="1"/>
      </bottom>
      <diagonal/>
    </border>
    <border>
      <left/>
      <right style="dotted">
        <color auto="1"/>
      </right>
      <top style="dotted">
        <color auto="1"/>
      </top>
      <bottom style="thin">
        <color indexed="64"/>
      </bottom>
      <diagonal/>
    </border>
    <border>
      <left style="dotted">
        <color auto="1"/>
      </left>
      <right/>
      <top style="dotted">
        <color auto="1"/>
      </top>
      <bottom style="thin">
        <color indexed="64"/>
      </bottom>
      <diagonal/>
    </border>
    <border>
      <left style="dotted">
        <color auto="1"/>
      </left>
      <right style="medium">
        <color auto="1"/>
      </right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/>
      <top style="thin">
        <color indexed="64"/>
      </top>
      <bottom style="medium">
        <color indexed="64"/>
      </bottom>
      <diagonal/>
    </border>
    <border>
      <left style="medium">
        <color auto="1"/>
      </left>
      <right/>
      <top/>
      <bottom style="dotted">
        <color auto="1"/>
      </bottom>
      <diagonal/>
    </border>
    <border>
      <left style="thin">
        <color auto="1"/>
      </left>
      <right/>
      <top/>
      <bottom style="dotted">
        <color auto="1"/>
      </bottom>
      <diagonal/>
    </border>
    <border>
      <left/>
      <right style="thin">
        <color indexed="64"/>
      </right>
      <top style="dotted">
        <color auto="1"/>
      </top>
      <bottom style="dotted">
        <color indexed="64"/>
      </bottom>
      <diagonal/>
    </border>
    <border>
      <left style="medium">
        <color auto="1"/>
      </left>
      <right/>
      <top/>
      <bottom style="thin">
        <color indexed="64"/>
      </bottom>
      <diagonal/>
    </border>
    <border>
      <left/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 style="thin">
        <color auto="1"/>
      </right>
      <top/>
      <bottom style="thin">
        <color auto="1"/>
      </bottom>
      <diagonal/>
    </border>
    <border>
      <left style="dotted">
        <color auto="1"/>
      </left>
      <right style="dotted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/>
      <right style="dotted">
        <color auto="1"/>
      </right>
      <top style="medium">
        <color auto="1"/>
      </top>
      <bottom/>
      <diagonal/>
    </border>
    <border>
      <left style="dotted">
        <color auto="1"/>
      </left>
      <right/>
      <top style="medium">
        <color auto="1"/>
      </top>
      <bottom/>
      <diagonal/>
    </border>
    <border>
      <left style="dotted">
        <color auto="1"/>
      </left>
      <right style="medium">
        <color auto="1"/>
      </right>
      <top/>
      <bottom/>
      <diagonal/>
    </border>
    <border>
      <left style="dotted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dotted">
        <color auto="1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 style="dotted">
        <color auto="1"/>
      </left>
      <right style="dotted">
        <color auto="1"/>
      </right>
      <top style="thin">
        <color indexed="64"/>
      </top>
      <bottom style="thin">
        <color auto="1"/>
      </bottom>
      <diagonal/>
    </border>
    <border>
      <left style="dotted">
        <color auto="1"/>
      </left>
      <right style="medium">
        <color auto="1"/>
      </right>
      <top style="thin">
        <color indexed="64"/>
      </top>
      <bottom style="thin">
        <color auto="1"/>
      </bottom>
      <diagonal/>
    </border>
    <border>
      <left/>
      <right style="medium">
        <color auto="1"/>
      </right>
      <top style="thin">
        <color rgb="FFFF0000"/>
      </top>
      <bottom style="thin">
        <color rgb="FFFF0000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dotted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auto="1"/>
      </right>
      <top style="thin">
        <color indexed="64"/>
      </top>
      <bottom/>
      <diagonal/>
    </border>
    <border>
      <left/>
      <right/>
      <top style="dotted">
        <color auto="1"/>
      </top>
      <bottom style="dotted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dotted">
        <color auto="1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 style="dotted">
        <color auto="1"/>
      </bottom>
      <diagonal/>
    </border>
    <border>
      <left/>
      <right style="medium">
        <color auto="1"/>
      </right>
      <top style="medium">
        <color indexed="64"/>
      </top>
      <bottom style="dotted">
        <color auto="1"/>
      </bottom>
      <diagonal/>
    </border>
    <border>
      <left style="medium">
        <color auto="1"/>
      </left>
      <right style="thin">
        <color indexed="64"/>
      </right>
      <top style="dotted">
        <color indexed="64"/>
      </top>
      <bottom/>
      <diagonal/>
    </border>
    <border>
      <left style="medium">
        <color auto="1"/>
      </left>
      <right/>
      <top style="medium">
        <color auto="1"/>
      </top>
      <bottom style="dotted">
        <color auto="1"/>
      </bottom>
      <diagonal/>
    </border>
    <border>
      <left/>
      <right/>
      <top style="medium">
        <color indexed="64"/>
      </top>
      <bottom style="dotted">
        <color auto="1"/>
      </bottom>
      <diagonal/>
    </border>
    <border>
      <left/>
      <right style="dotted">
        <color auto="1"/>
      </right>
      <top style="medium">
        <color indexed="64"/>
      </top>
      <bottom style="dotted">
        <color auto="1"/>
      </bottom>
      <diagonal/>
    </border>
    <border>
      <left style="thin">
        <color auto="1"/>
      </left>
      <right style="dotted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rgb="FFC00000"/>
      </left>
      <right style="thin">
        <color indexed="64"/>
      </right>
      <top style="thin">
        <color rgb="FFC00000"/>
      </top>
      <bottom style="thin">
        <color rgb="FFC00000"/>
      </bottom>
      <diagonal/>
    </border>
    <border>
      <left/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/>
      <top style="thin">
        <color rgb="FFC00000"/>
      </top>
      <bottom style="thin">
        <color auto="1"/>
      </bottom>
      <diagonal/>
    </border>
    <border>
      <left/>
      <right/>
      <top style="thin">
        <color rgb="FFC00000"/>
      </top>
      <bottom style="thin">
        <color auto="1"/>
      </bottom>
      <diagonal/>
    </border>
    <border>
      <left/>
      <right style="medium">
        <color auto="1"/>
      </right>
      <top style="thin">
        <color rgb="FFC00000"/>
      </top>
      <bottom style="thin">
        <color auto="1"/>
      </bottom>
      <diagonal/>
    </border>
    <border>
      <left/>
      <right style="dotted">
        <color auto="1"/>
      </right>
      <top style="thin">
        <color auto="1"/>
      </top>
      <bottom/>
      <diagonal/>
    </border>
    <border>
      <left style="dotted">
        <color auto="1"/>
      </left>
      <right style="dotted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dotted">
        <color indexed="64"/>
      </top>
      <bottom/>
      <diagonal/>
    </border>
    <border>
      <left style="dotted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indexed="64"/>
      </bottom>
      <diagonal/>
    </border>
    <border>
      <left style="thin">
        <color rgb="FFC00000"/>
      </left>
      <right style="dotted">
        <color indexed="64"/>
      </right>
      <top style="thin">
        <color rgb="FFC00000"/>
      </top>
      <bottom style="thin">
        <color rgb="FFC00000"/>
      </bottom>
      <diagonal/>
    </border>
    <border>
      <left/>
      <right/>
      <top style="thin">
        <color rgb="FFC00000"/>
      </top>
      <bottom style="thin">
        <color rgb="FFC00000"/>
      </bottom>
      <diagonal/>
    </border>
    <border>
      <left style="dotted">
        <color auto="1"/>
      </left>
      <right/>
      <top style="thin">
        <color rgb="FFC00000"/>
      </top>
      <bottom style="thin">
        <color rgb="FFC00000"/>
      </bottom>
      <diagonal/>
    </border>
    <border>
      <left style="dotted">
        <color indexed="64"/>
      </left>
      <right style="thin">
        <color indexed="64"/>
      </right>
      <top style="thin">
        <color rgb="FFC00000"/>
      </top>
      <bottom style="thin">
        <color rgb="FFC00000"/>
      </bottom>
      <diagonal/>
    </border>
    <border>
      <left style="thin">
        <color rgb="FFC00000"/>
      </left>
      <right/>
      <top style="thin">
        <color rgb="FFC00000"/>
      </top>
      <bottom style="thin">
        <color rgb="FFC00000"/>
      </bottom>
      <diagonal/>
    </border>
    <border>
      <left style="dotted">
        <color auto="1"/>
      </left>
      <right style="medium">
        <color indexed="64"/>
      </right>
      <top style="thin">
        <color rgb="FFC00000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rgb="FFC00000"/>
      </top>
      <bottom style="thin">
        <color auto="1"/>
      </bottom>
      <diagonal/>
    </border>
    <border>
      <left style="medium">
        <color auto="1"/>
      </left>
      <right style="dotted">
        <color auto="1"/>
      </right>
      <top style="thin">
        <color auto="1"/>
      </top>
      <bottom style="medium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medium">
        <color indexed="64"/>
      </bottom>
      <diagonal/>
    </border>
    <border>
      <left style="dotted">
        <color indexed="64"/>
      </left>
      <right style="medium">
        <color auto="1"/>
      </right>
      <top style="medium">
        <color auto="1"/>
      </top>
      <bottom style="thin">
        <color rgb="FFC00000"/>
      </bottom>
      <diagonal/>
    </border>
    <border>
      <left style="dotted">
        <color indexed="64"/>
      </left>
      <right style="thin">
        <color indexed="64"/>
      </right>
      <top style="thin">
        <color rgb="FFC00000"/>
      </top>
      <bottom style="thin">
        <color rgb="FFFF0000"/>
      </bottom>
      <diagonal/>
    </border>
    <border>
      <left style="dotted">
        <color indexed="64"/>
      </left>
      <right style="medium">
        <color indexed="64"/>
      </right>
      <top style="thin">
        <color rgb="FFC00000"/>
      </top>
      <bottom style="thin">
        <color rgb="FFFF0000"/>
      </bottom>
      <diagonal/>
    </border>
    <border>
      <left style="dotted">
        <color auto="1"/>
      </left>
      <right/>
      <top/>
      <bottom style="dotted">
        <color auto="1"/>
      </bottom>
      <diagonal/>
    </border>
    <border>
      <left style="dotted">
        <color indexed="64"/>
      </left>
      <right style="dotted">
        <color indexed="64"/>
      </right>
      <top style="thin">
        <color rgb="FFC00000"/>
      </top>
      <bottom style="thin">
        <color auto="1"/>
      </bottom>
      <diagonal/>
    </border>
    <border>
      <left style="thin">
        <color indexed="64"/>
      </left>
      <right/>
      <top style="medium">
        <color auto="1"/>
      </top>
      <bottom style="thin">
        <color rgb="FFC00000"/>
      </bottom>
      <diagonal/>
    </border>
    <border>
      <left/>
      <right/>
      <top style="medium">
        <color auto="1"/>
      </top>
      <bottom style="thin">
        <color rgb="FFC00000"/>
      </bottom>
      <diagonal/>
    </border>
    <border>
      <left style="thin">
        <color indexed="64"/>
      </left>
      <right style="thin">
        <color auto="1"/>
      </right>
      <top style="medium">
        <color auto="1"/>
      </top>
      <bottom style="thin">
        <color rgb="FFC00000"/>
      </bottom>
      <diagonal/>
    </border>
    <border>
      <left style="dotted">
        <color indexed="64"/>
      </left>
      <right style="thin">
        <color auto="1"/>
      </right>
      <top style="medium">
        <color auto="1"/>
      </top>
      <bottom style="thin">
        <color rgb="FFC00000"/>
      </bottom>
      <diagonal/>
    </border>
    <border>
      <left style="thin">
        <color indexed="64"/>
      </left>
      <right/>
      <top style="thin">
        <color rgb="FFC00000"/>
      </top>
      <bottom style="thin">
        <color rgb="FFC00000"/>
      </bottom>
      <diagonal/>
    </border>
    <border>
      <left/>
      <right style="dotted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dotted">
        <color auto="1"/>
      </right>
      <top/>
      <bottom style="medium">
        <color indexed="64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FF0000"/>
      </left>
      <right style="dotted">
        <color rgb="FFFF0000"/>
      </right>
      <top style="thin">
        <color rgb="FFFF0000"/>
      </top>
      <bottom style="thin">
        <color rgb="FFFF0000"/>
      </bottom>
      <diagonal/>
    </border>
    <border>
      <left style="dotted">
        <color rgb="FFFF0000"/>
      </left>
      <right style="dotted">
        <color rgb="FFFF0000"/>
      </right>
      <top style="thin">
        <color rgb="FFFF0000"/>
      </top>
      <bottom style="thin">
        <color rgb="FFFF0000"/>
      </bottom>
      <diagonal/>
    </border>
    <border>
      <left style="dotted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auto="1"/>
      </left>
      <right style="dotted">
        <color auto="1"/>
      </right>
      <top style="thin">
        <color rgb="FFC00000"/>
      </top>
      <bottom style="thin">
        <color auto="1"/>
      </bottom>
      <diagonal/>
    </border>
    <border>
      <left/>
      <right/>
      <top/>
      <bottom style="thin">
        <color rgb="FFFF0000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/>
      <top style="medium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rgb="FFC00000"/>
      </top>
      <bottom style="thin">
        <color rgb="FFC00000"/>
      </bottom>
      <diagonal/>
    </border>
    <border>
      <left style="medium">
        <color indexed="64"/>
      </left>
      <right style="dotted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tted">
        <color auto="1"/>
      </left>
      <right style="dotted">
        <color indexed="64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 style="thin">
        <color auto="1"/>
      </right>
      <top style="thin">
        <color rgb="FFC00000"/>
      </top>
      <bottom style="thin">
        <color auto="1"/>
      </bottom>
      <diagonal/>
    </border>
    <border>
      <left/>
      <right style="thin">
        <color auto="1"/>
      </right>
      <top style="thin">
        <color rgb="FFC00000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indexed="64"/>
      </top>
      <bottom/>
      <diagonal/>
    </border>
    <border>
      <left/>
      <right style="dotted">
        <color indexed="64"/>
      </right>
      <top style="thin">
        <color rgb="FFC00000"/>
      </top>
      <bottom style="thin">
        <color rgb="FFC00000"/>
      </bottom>
      <diagonal/>
    </border>
    <border>
      <left style="dotted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 style="dotted">
        <color auto="1"/>
      </right>
      <top style="thin">
        <color rgb="FFC00000"/>
      </top>
      <bottom/>
      <diagonal/>
    </border>
    <border>
      <left style="medium">
        <color indexed="64"/>
      </left>
      <right/>
      <top style="medium">
        <color auto="1"/>
      </top>
      <bottom style="medium">
        <color indexed="64"/>
      </bottom>
      <diagonal/>
    </border>
    <border>
      <left style="dotted">
        <color indexed="64"/>
      </left>
      <right style="thin">
        <color auto="1"/>
      </right>
      <top style="thin">
        <color auto="1"/>
      </top>
      <bottom style="thin">
        <color rgb="FFC00000"/>
      </bottom>
      <diagonal/>
    </border>
    <border>
      <left/>
      <right style="dotted">
        <color indexed="64"/>
      </right>
      <top style="medium">
        <color auto="1"/>
      </top>
      <bottom style="thin">
        <color rgb="FFC00000"/>
      </bottom>
      <diagonal/>
    </border>
    <border>
      <left style="dotted">
        <color auto="1"/>
      </left>
      <right style="dotted">
        <color indexed="64"/>
      </right>
      <top style="medium">
        <color auto="1"/>
      </top>
      <bottom style="thin">
        <color rgb="FFC00000"/>
      </bottom>
      <diagonal/>
    </border>
    <border>
      <left/>
      <right style="thin">
        <color indexed="64"/>
      </right>
      <top style="medium">
        <color auto="1"/>
      </top>
      <bottom style="thin">
        <color rgb="FFC00000"/>
      </bottom>
      <diagonal/>
    </border>
    <border>
      <left style="thin">
        <color indexed="64"/>
      </left>
      <right style="thin">
        <color auto="1"/>
      </right>
      <top style="thin">
        <color rgb="FFFF0000"/>
      </top>
      <bottom style="thin">
        <color rgb="FFFF0000"/>
      </bottom>
      <diagonal/>
    </border>
    <border>
      <left style="thin">
        <color indexed="64"/>
      </left>
      <right style="thin">
        <color rgb="FFFF0000"/>
      </right>
      <top style="thin">
        <color rgb="FFC00000"/>
      </top>
      <bottom style="thin">
        <color rgb="FFFF0000"/>
      </bottom>
      <diagonal/>
    </border>
    <border>
      <left style="thin">
        <color rgb="FFFF0000"/>
      </left>
      <right style="dotted">
        <color indexed="64"/>
      </right>
      <top style="thin">
        <color rgb="FFC00000"/>
      </top>
      <bottom style="thin">
        <color rgb="FFFF0000"/>
      </bottom>
      <diagonal/>
    </border>
    <border>
      <left style="dotted">
        <color indexed="64"/>
      </left>
      <right style="thin">
        <color rgb="FFFF0000"/>
      </right>
      <top style="thin">
        <color rgb="FFC00000"/>
      </top>
      <bottom style="thin">
        <color rgb="FFFF0000"/>
      </bottom>
      <diagonal/>
    </border>
    <border>
      <left style="dotted">
        <color auto="1"/>
      </left>
      <right style="dotted">
        <color indexed="64"/>
      </right>
      <top style="thin">
        <color rgb="FFC00000"/>
      </top>
      <bottom style="thin">
        <color rgb="FFFF0000"/>
      </bottom>
      <diagonal/>
    </border>
    <border>
      <left style="dotted">
        <color auto="1"/>
      </left>
      <right style="medium">
        <color indexed="64"/>
      </right>
      <top/>
      <bottom style="thin">
        <color indexed="64"/>
      </bottom>
      <diagonal/>
    </border>
    <border>
      <left style="dotted">
        <color auto="1"/>
      </left>
      <right/>
      <top style="thin">
        <color indexed="64"/>
      </top>
      <bottom style="thin">
        <color indexed="64"/>
      </bottom>
      <diagonal/>
    </border>
    <border>
      <left style="dotted">
        <color auto="1"/>
      </left>
      <right/>
      <top/>
      <bottom style="thin">
        <color indexed="64"/>
      </bottom>
      <diagonal/>
    </border>
    <border>
      <left style="thin">
        <color auto="1"/>
      </left>
      <right style="dotted">
        <color auto="1"/>
      </right>
      <top style="thin">
        <color rgb="FFC00000"/>
      </top>
      <bottom style="medium">
        <color indexed="64"/>
      </bottom>
      <diagonal/>
    </border>
    <border>
      <left/>
      <right style="medium">
        <color indexed="64"/>
      </right>
      <top style="thin">
        <color rgb="FFC00000"/>
      </top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auto="1"/>
      </right>
      <top style="thin">
        <color rgb="FFC00000"/>
      </top>
      <bottom style="thin">
        <color rgb="FFC00000"/>
      </bottom>
      <diagonal/>
    </border>
    <border>
      <left style="dotted">
        <color auto="1"/>
      </left>
      <right style="medium">
        <color indexed="64"/>
      </right>
      <top style="thin">
        <color rgb="FFC00000"/>
      </top>
      <bottom style="thin">
        <color rgb="FFC00000"/>
      </bottom>
      <diagonal/>
    </border>
    <border>
      <left style="thin">
        <color indexed="64"/>
      </left>
      <right style="thin">
        <color indexed="64"/>
      </right>
      <top style="thin">
        <color rgb="FFC00000"/>
      </top>
      <bottom style="thin">
        <color rgb="FFC00000"/>
      </bottom>
      <diagonal/>
    </border>
    <border>
      <left style="thin">
        <color indexed="64"/>
      </left>
      <right style="dotted">
        <color indexed="64"/>
      </right>
      <top style="medium">
        <color auto="1"/>
      </top>
      <bottom style="thin">
        <color rgb="FFC00000"/>
      </bottom>
      <diagonal/>
    </border>
    <border>
      <left/>
      <right style="medium">
        <color auto="1"/>
      </right>
      <top style="medium">
        <color auto="1"/>
      </top>
      <bottom style="thin">
        <color rgb="FFC00000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dotted">
        <color auto="1"/>
      </bottom>
      <diagonal/>
    </border>
    <border>
      <left style="thin">
        <color indexed="64"/>
      </left>
      <right style="thin">
        <color indexed="64"/>
      </right>
      <top style="dotted">
        <color auto="1"/>
      </top>
      <bottom style="thin">
        <color auto="1"/>
      </bottom>
      <diagonal/>
    </border>
    <border>
      <left/>
      <right style="thin">
        <color auto="1"/>
      </right>
      <top/>
      <bottom style="dotted">
        <color auto="1"/>
      </bottom>
      <diagonal/>
    </border>
    <border>
      <left/>
      <right style="dotted">
        <color indexed="64"/>
      </right>
      <top style="thin">
        <color rgb="FFC00000"/>
      </top>
      <bottom style="thin">
        <color rgb="FFFF0000"/>
      </bottom>
      <diagonal/>
    </border>
    <border>
      <left/>
      <right style="dotted">
        <color auto="1"/>
      </right>
      <top style="thin">
        <color rgb="FFFF0000"/>
      </top>
      <bottom style="thin">
        <color rgb="FFFF0000"/>
      </bottom>
      <diagonal/>
    </border>
    <border>
      <left style="medium">
        <color auto="1"/>
      </left>
      <right/>
      <top style="thin">
        <color rgb="FFFF0000"/>
      </top>
      <bottom style="thin">
        <color rgb="FFFF0000"/>
      </bottom>
      <diagonal/>
    </border>
    <border>
      <left/>
      <right style="thin">
        <color indexed="64"/>
      </right>
      <top style="thin">
        <color rgb="FFFF0000"/>
      </top>
      <bottom style="thin">
        <color rgb="FFFF0000"/>
      </bottom>
      <diagonal/>
    </border>
    <border>
      <left style="thin">
        <color indexed="64"/>
      </left>
      <right/>
      <top style="thin">
        <color rgb="FFFF0000"/>
      </top>
      <bottom style="thin">
        <color rgb="FFFF0000"/>
      </bottom>
      <diagonal/>
    </border>
  </borders>
  <cellStyleXfs count="6">
    <xf numFmtId="0" fontId="0" fillId="0" borderId="0"/>
    <xf numFmtId="0" fontId="3" fillId="0" borderId="0"/>
    <xf numFmtId="0" fontId="4" fillId="0" borderId="0"/>
    <xf numFmtId="0" fontId="3" fillId="0" borderId="0"/>
    <xf numFmtId="0" fontId="5" fillId="0" borderId="0" applyNumberFormat="0" applyFill="0" applyBorder="0" applyAlignment="0" applyProtection="0"/>
    <xf numFmtId="0" fontId="4" fillId="0" borderId="0"/>
  </cellStyleXfs>
  <cellXfs count="1024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left" wrapText="1"/>
    </xf>
    <xf numFmtId="0" fontId="1" fillId="0" borderId="0" xfId="0" applyFont="1"/>
    <xf numFmtId="0" fontId="1" fillId="0" borderId="0" xfId="0" applyFont="1" applyAlignment="1">
      <alignment horizontal="center"/>
    </xf>
    <xf numFmtId="3" fontId="1" fillId="0" borderId="0" xfId="0" applyNumberFormat="1" applyFont="1" applyAlignment="1">
      <alignment horizontal="center"/>
    </xf>
    <xf numFmtId="0" fontId="1" fillId="0" borderId="0" xfId="0" applyFont="1" applyAlignment="1"/>
    <xf numFmtId="0" fontId="2" fillId="0" borderId="0" xfId="0" applyFont="1" applyAlignment="1"/>
    <xf numFmtId="49" fontId="1" fillId="0" borderId="0" xfId="0" applyNumberFormat="1" applyFont="1" applyAlignment="1">
      <alignment vertical="center"/>
    </xf>
    <xf numFmtId="0" fontId="1" fillId="0" borderId="0" xfId="0" applyNumberFormat="1" applyFont="1" applyBorder="1" applyAlignment="1">
      <alignment vertical="center" wrapText="1"/>
    </xf>
    <xf numFmtId="14" fontId="1" fillId="0" borderId="0" xfId="0" applyNumberFormat="1" applyFont="1" applyBorder="1" applyAlignment="1">
      <alignment horizontal="left" vertical="center" wrapText="1"/>
    </xf>
    <xf numFmtId="0" fontId="1" fillId="0" borderId="1" xfId="0" applyFont="1" applyBorder="1" applyAlignment="1">
      <alignment horizontal="left"/>
    </xf>
    <xf numFmtId="0" fontId="2" fillId="0" borderId="0" xfId="0" applyFont="1" applyAlignment="1">
      <alignment wrapText="1"/>
    </xf>
    <xf numFmtId="0" fontId="1" fillId="0" borderId="0" xfId="0" applyNumberFormat="1" applyFont="1" applyBorder="1" applyAlignment="1">
      <alignment wrapText="1"/>
    </xf>
    <xf numFmtId="0" fontId="1" fillId="0" borderId="0" xfId="0" applyNumberFormat="1" applyFont="1" applyAlignment="1">
      <alignment vertical="top" wrapText="1"/>
    </xf>
    <xf numFmtId="0" fontId="8" fillId="0" borderId="0" xfId="1" applyFont="1" applyAlignment="1">
      <alignment vertical="center"/>
    </xf>
    <xf numFmtId="0" fontId="1" fillId="0" borderId="0" xfId="0" applyNumberFormat="1" applyFont="1" applyBorder="1" applyAlignment="1">
      <alignment horizontal="left" vertical="center" wrapText="1"/>
    </xf>
    <xf numFmtId="1" fontId="1" fillId="0" borderId="0" xfId="0" applyNumberFormat="1" applyFont="1" applyBorder="1" applyAlignment="1">
      <alignment horizontal="left" wrapText="1"/>
    </xf>
    <xf numFmtId="0" fontId="9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11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9" fillId="0" borderId="0" xfId="0" applyNumberFormat="1" applyFont="1" applyAlignment="1">
      <alignment wrapText="1"/>
    </xf>
    <xf numFmtId="0" fontId="9" fillId="0" borderId="0" xfId="0" applyFont="1" applyAlignment="1">
      <alignment vertical="center" wrapText="1"/>
    </xf>
    <xf numFmtId="0" fontId="9" fillId="0" borderId="0" xfId="0" applyNumberFormat="1" applyFont="1" applyBorder="1" applyAlignment="1">
      <alignment wrapText="1"/>
    </xf>
    <xf numFmtId="14" fontId="9" fillId="0" borderId="0" xfId="0" applyNumberFormat="1" applyFont="1" applyBorder="1" applyAlignment="1">
      <alignment horizontal="left" wrapText="1"/>
    </xf>
    <xf numFmtId="0" fontId="7" fillId="0" borderId="0" xfId="0" applyFont="1" applyAlignment="1">
      <alignment horizontal="center" vertical="top" wrapText="1"/>
    </xf>
    <xf numFmtId="0" fontId="7" fillId="0" borderId="0" xfId="0" applyFont="1"/>
    <xf numFmtId="49" fontId="13" fillId="3" borderId="20" xfId="0" applyNumberFormat="1" applyFont="1" applyFill="1" applyBorder="1" applyAlignment="1">
      <alignment wrapText="1"/>
    </xf>
    <xf numFmtId="0" fontId="7" fillId="0" borderId="0" xfId="0" applyFont="1" applyAlignment="1">
      <alignment horizontal="center"/>
    </xf>
    <xf numFmtId="3" fontId="7" fillId="0" borderId="0" xfId="0" applyNumberFormat="1" applyFont="1" applyAlignment="1">
      <alignment horizontal="center"/>
    </xf>
    <xf numFmtId="0" fontId="7" fillId="0" borderId="0" xfId="0" applyFont="1" applyAlignment="1"/>
    <xf numFmtId="0" fontId="9" fillId="0" borderId="0" xfId="0" applyFont="1" applyAlignment="1">
      <alignment vertical="top" wrapText="1"/>
    </xf>
    <xf numFmtId="0" fontId="9" fillId="0" borderId="0" xfId="0" applyFont="1" applyAlignment="1" applyProtection="1">
      <alignment wrapText="1"/>
      <protection locked="0"/>
    </xf>
    <xf numFmtId="0" fontId="14" fillId="0" borderId="0" xfId="0" applyFont="1" applyAlignment="1" applyProtection="1">
      <alignment vertical="center" wrapText="1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vertical="center" wrapText="1"/>
      <protection locked="0"/>
    </xf>
    <xf numFmtId="164" fontId="9" fillId="0" borderId="0" xfId="0" applyNumberFormat="1" applyFont="1" applyAlignment="1" applyProtection="1">
      <alignment vertical="center" wrapText="1"/>
      <protection locked="0"/>
    </xf>
    <xf numFmtId="0" fontId="7" fillId="0" borderId="0" xfId="0" applyFont="1" applyProtection="1">
      <protection locked="0"/>
    </xf>
    <xf numFmtId="0" fontId="7" fillId="3" borderId="13" xfId="0" applyFont="1" applyFill="1" applyBorder="1" applyAlignment="1" applyProtection="1">
      <alignment wrapText="1"/>
      <protection locked="0"/>
    </xf>
    <xf numFmtId="0" fontId="7" fillId="0" borderId="0" xfId="0" applyFont="1" applyAlignment="1" applyProtection="1">
      <alignment horizontal="center"/>
      <protection locked="0"/>
    </xf>
    <xf numFmtId="0" fontId="7" fillId="0" borderId="0" xfId="0" applyFont="1" applyAlignment="1" applyProtection="1">
      <protection locked="0"/>
    </xf>
    <xf numFmtId="49" fontId="9" fillId="2" borderId="33" xfId="0" applyNumberFormat="1" applyFont="1" applyFill="1" applyBorder="1" applyAlignment="1">
      <alignment horizontal="center" vertical="center" wrapText="1"/>
    </xf>
    <xf numFmtId="0" fontId="11" fillId="0" borderId="0" xfId="0" applyFont="1" applyAlignment="1" applyProtection="1">
      <alignment vertical="center" wrapText="1"/>
      <protection locked="0"/>
    </xf>
    <xf numFmtId="0" fontId="10" fillId="0" borderId="0" xfId="0" applyNumberFormat="1" applyFont="1" applyAlignment="1" applyProtection="1">
      <alignment vertical="top" wrapText="1"/>
      <protection locked="0"/>
    </xf>
    <xf numFmtId="49" fontId="9" fillId="2" borderId="18" xfId="0" applyNumberFormat="1" applyFont="1" applyFill="1" applyBorder="1" applyAlignment="1">
      <alignment horizontal="center" vertical="center" wrapText="1"/>
    </xf>
    <xf numFmtId="0" fontId="8" fillId="0" borderId="0" xfId="1" applyFont="1" applyAlignment="1">
      <alignment vertical="center" wrapText="1"/>
    </xf>
    <xf numFmtId="0" fontId="9" fillId="0" borderId="0" xfId="0" applyFont="1"/>
    <xf numFmtId="0" fontId="2" fillId="0" borderId="0" xfId="0" applyNumberFormat="1" applyFont="1" applyBorder="1" applyAlignment="1">
      <alignment vertical="top" wrapText="1"/>
    </xf>
    <xf numFmtId="49" fontId="13" fillId="0" borderId="0" xfId="0" applyNumberFormat="1" applyFont="1" applyBorder="1" applyAlignment="1">
      <alignment wrapText="1"/>
    </xf>
    <xf numFmtId="0" fontId="7" fillId="0" borderId="0" xfId="0" applyFont="1" applyAlignment="1">
      <alignment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Fill="1" applyAlignment="1">
      <alignment horizontal="center" vertical="top" wrapText="1"/>
    </xf>
    <xf numFmtId="49" fontId="10" fillId="2" borderId="4" xfId="0" applyNumberFormat="1" applyFont="1" applyFill="1" applyBorder="1" applyAlignment="1">
      <alignment horizontal="left" vertical="top" wrapText="1"/>
    </xf>
    <xf numFmtId="49" fontId="10" fillId="2" borderId="42" xfId="0" applyNumberFormat="1" applyFont="1" applyFill="1" applyBorder="1" applyAlignment="1">
      <alignment horizontal="left" vertical="top" wrapText="1"/>
    </xf>
    <xf numFmtId="0" fontId="9" fillId="0" borderId="0" xfId="0" applyFont="1" applyAlignment="1" applyProtection="1">
      <alignment horizontal="center" wrapText="1"/>
      <protection locked="0"/>
    </xf>
    <xf numFmtId="49" fontId="9" fillId="0" borderId="28" xfId="0" applyNumberFormat="1" applyFont="1" applyBorder="1" applyAlignment="1">
      <alignment vertical="center"/>
    </xf>
    <xf numFmtId="49" fontId="9" fillId="0" borderId="31" xfId="0" applyNumberFormat="1" applyFont="1" applyBorder="1" applyAlignment="1">
      <alignment vertical="center"/>
    </xf>
    <xf numFmtId="49" fontId="9" fillId="0" borderId="8" xfId="0" applyNumberFormat="1" applyFont="1" applyBorder="1" applyAlignment="1">
      <alignment vertical="top" wrapText="1"/>
    </xf>
    <xf numFmtId="0" fontId="9" fillId="0" borderId="21" xfId="0" applyFont="1" applyBorder="1" applyAlignment="1">
      <alignment horizontal="center" vertical="top" wrapText="1"/>
    </xf>
    <xf numFmtId="49" fontId="9" fillId="0" borderId="31" xfId="0" applyNumberFormat="1" applyFont="1" applyBorder="1" applyAlignment="1">
      <alignment horizontal="center" vertical="center"/>
    </xf>
    <xf numFmtId="49" fontId="9" fillId="0" borderId="7" xfId="0" applyNumberFormat="1" applyFont="1" applyBorder="1" applyAlignment="1">
      <alignment vertical="center" wrapText="1"/>
    </xf>
    <xf numFmtId="49" fontId="9" fillId="0" borderId="8" xfId="0" applyNumberFormat="1" applyFont="1" applyBorder="1" applyAlignment="1">
      <alignment vertical="center" wrapText="1"/>
    </xf>
    <xf numFmtId="49" fontId="9" fillId="0" borderId="66" xfId="0" applyNumberFormat="1" applyFont="1" applyBorder="1" applyAlignment="1">
      <alignment horizontal="center" vertical="center"/>
    </xf>
    <xf numFmtId="49" fontId="9" fillId="0" borderId="56" xfId="0" applyNumberFormat="1" applyFont="1" applyBorder="1" applyAlignment="1">
      <alignment vertical="center" wrapText="1"/>
    </xf>
    <xf numFmtId="49" fontId="9" fillId="0" borderId="28" xfId="0" applyNumberFormat="1" applyFont="1" applyFill="1" applyBorder="1" applyAlignment="1">
      <alignment vertical="center"/>
    </xf>
    <xf numFmtId="49" fontId="9" fillId="0" borderId="66" xfId="0" applyNumberFormat="1" applyFont="1" applyFill="1" applyBorder="1" applyAlignment="1">
      <alignment horizontal="center" vertical="center"/>
    </xf>
    <xf numFmtId="49" fontId="3" fillId="0" borderId="44" xfId="0" applyNumberFormat="1" applyFont="1" applyFill="1" applyBorder="1" applyAlignment="1">
      <alignment vertical="center"/>
    </xf>
    <xf numFmtId="49" fontId="9" fillId="0" borderId="44" xfId="0" applyNumberFormat="1" applyFont="1" applyFill="1" applyBorder="1" applyAlignment="1">
      <alignment vertical="center"/>
    </xf>
    <xf numFmtId="49" fontId="9" fillId="0" borderId="45" xfId="0" applyNumberFormat="1" applyFont="1" applyFill="1" applyBorder="1" applyAlignment="1">
      <alignment vertical="center"/>
    </xf>
    <xf numFmtId="49" fontId="9" fillId="0" borderId="44" xfId="0" applyNumberFormat="1" applyFont="1" applyBorder="1" applyAlignment="1">
      <alignment vertical="center"/>
    </xf>
    <xf numFmtId="49" fontId="9" fillId="0" borderId="30" xfId="0" applyNumberFormat="1" applyFont="1" applyBorder="1" applyAlignment="1">
      <alignment horizontal="center" vertical="center"/>
    </xf>
    <xf numFmtId="49" fontId="9" fillId="0" borderId="30" xfId="0" applyNumberFormat="1" applyFont="1" applyFill="1" applyBorder="1" applyAlignment="1">
      <alignment horizontal="center" vertical="center"/>
    </xf>
    <xf numFmtId="49" fontId="10" fillId="2" borderId="51" xfId="0" applyNumberFormat="1" applyFont="1" applyFill="1" applyBorder="1" applyAlignment="1">
      <alignment horizontal="left" vertical="top" wrapText="1"/>
    </xf>
    <xf numFmtId="0" fontId="9" fillId="0" borderId="74" xfId="0" applyFont="1" applyBorder="1" applyAlignment="1">
      <alignment horizontal="center" vertical="top" wrapText="1"/>
    </xf>
    <xf numFmtId="3" fontId="3" fillId="0" borderId="11" xfId="0" applyNumberFormat="1" applyFont="1" applyBorder="1" applyAlignment="1">
      <alignment horizontal="center" vertical="center"/>
    </xf>
    <xf numFmtId="3" fontId="3" fillId="0" borderId="75" xfId="0" applyNumberFormat="1" applyFont="1" applyBorder="1" applyAlignment="1">
      <alignment horizontal="center" vertical="center"/>
    </xf>
    <xf numFmtId="0" fontId="11" fillId="0" borderId="78" xfId="0" applyFont="1" applyBorder="1" applyAlignment="1" applyProtection="1">
      <alignment vertical="center" wrapText="1"/>
      <protection locked="0"/>
    </xf>
    <xf numFmtId="0" fontId="11" fillId="0" borderId="49" xfId="0" applyFont="1" applyBorder="1" applyAlignment="1" applyProtection="1">
      <alignment vertical="center" wrapText="1"/>
      <protection locked="0"/>
    </xf>
    <xf numFmtId="0" fontId="11" fillId="0" borderId="8" xfId="0" applyFont="1" applyBorder="1" applyAlignment="1" applyProtection="1">
      <alignment vertical="center" wrapText="1"/>
      <protection locked="0"/>
    </xf>
    <xf numFmtId="0" fontId="11" fillId="0" borderId="10" xfId="0" applyFont="1" applyBorder="1" applyAlignment="1" applyProtection="1">
      <alignment vertical="center" wrapText="1"/>
      <protection locked="0"/>
    </xf>
    <xf numFmtId="0" fontId="11" fillId="0" borderId="56" xfId="0" applyFont="1" applyBorder="1" applyAlignment="1" applyProtection="1">
      <alignment vertical="center" wrapText="1"/>
      <protection locked="0"/>
    </xf>
    <xf numFmtId="0" fontId="11" fillId="0" borderId="9" xfId="0" applyFont="1" applyBorder="1" applyAlignment="1" applyProtection="1">
      <alignment vertical="center" wrapText="1"/>
      <protection locked="0"/>
    </xf>
    <xf numFmtId="0" fontId="11" fillId="0" borderId="39" xfId="0" applyFont="1" applyBorder="1" applyAlignment="1" applyProtection="1">
      <alignment vertical="center" wrapText="1"/>
      <protection locked="0"/>
    </xf>
    <xf numFmtId="0" fontId="11" fillId="0" borderId="37" xfId="0" applyFont="1" applyBorder="1" applyAlignment="1" applyProtection="1">
      <alignment vertical="center" wrapText="1"/>
      <protection locked="0"/>
    </xf>
    <xf numFmtId="0" fontId="11" fillId="0" borderId="38" xfId="0" applyFont="1" applyBorder="1" applyAlignment="1" applyProtection="1">
      <alignment vertical="center" wrapText="1"/>
      <protection locked="0"/>
    </xf>
    <xf numFmtId="0" fontId="11" fillId="0" borderId="7" xfId="0" applyFont="1" applyBorder="1" applyAlignment="1" applyProtection="1">
      <alignment vertical="center" wrapText="1"/>
      <protection locked="0"/>
    </xf>
    <xf numFmtId="49" fontId="9" fillId="0" borderId="26" xfId="0" applyNumberFormat="1" applyFont="1" applyBorder="1" applyAlignment="1">
      <alignment vertical="center"/>
    </xf>
    <xf numFmtId="0" fontId="11" fillId="0" borderId="19" xfId="0" applyFont="1" applyBorder="1" applyAlignment="1" applyProtection="1">
      <alignment vertical="center" wrapText="1"/>
      <protection locked="0"/>
    </xf>
    <xf numFmtId="0" fontId="11" fillId="0" borderId="17" xfId="0" applyFont="1" applyBorder="1" applyAlignment="1" applyProtection="1">
      <alignment vertical="center" wrapText="1"/>
      <protection locked="0"/>
    </xf>
    <xf numFmtId="0" fontId="11" fillId="0" borderId="71" xfId="0" applyFont="1" applyBorder="1" applyAlignment="1" applyProtection="1">
      <alignment vertical="center" wrapText="1"/>
      <protection locked="0"/>
    </xf>
    <xf numFmtId="0" fontId="11" fillId="0" borderId="27" xfId="0" applyFont="1" applyBorder="1" applyAlignment="1" applyProtection="1">
      <alignment vertical="center" wrapText="1"/>
      <protection locked="0"/>
    </xf>
    <xf numFmtId="0" fontId="11" fillId="0" borderId="79" xfId="0" applyFont="1" applyBorder="1" applyAlignment="1" applyProtection="1">
      <alignment vertical="center" wrapText="1"/>
      <protection locked="0"/>
    </xf>
    <xf numFmtId="0" fontId="11" fillId="0" borderId="46" xfId="0" applyFont="1" applyBorder="1" applyAlignment="1" applyProtection="1">
      <alignment vertical="center" wrapText="1"/>
      <protection locked="0"/>
    </xf>
    <xf numFmtId="0" fontId="11" fillId="0" borderId="80" xfId="0" applyFont="1" applyBorder="1" applyAlignment="1" applyProtection="1">
      <alignment vertical="center" wrapText="1"/>
      <protection locked="0"/>
    </xf>
    <xf numFmtId="0" fontId="11" fillId="0" borderId="81" xfId="0" applyFont="1" applyBorder="1" applyAlignment="1" applyProtection="1">
      <alignment vertical="center" wrapText="1"/>
      <protection locked="0"/>
    </xf>
    <xf numFmtId="0" fontId="11" fillId="0" borderId="72" xfId="0" applyFont="1" applyBorder="1" applyAlignment="1" applyProtection="1">
      <alignment vertical="center" wrapText="1"/>
      <protection locked="0"/>
    </xf>
    <xf numFmtId="0" fontId="11" fillId="0" borderId="60" xfId="0" applyFont="1" applyBorder="1" applyAlignment="1" applyProtection="1">
      <alignment vertical="center" wrapText="1"/>
      <protection locked="0"/>
    </xf>
    <xf numFmtId="0" fontId="11" fillId="0" borderId="52" xfId="0" applyFont="1" applyBorder="1" applyAlignment="1" applyProtection="1">
      <alignment vertical="center" wrapText="1"/>
      <protection locked="0"/>
    </xf>
    <xf numFmtId="49" fontId="9" fillId="0" borderId="8" xfId="0" applyNumberFormat="1" applyFont="1" applyFill="1" applyBorder="1" applyAlignment="1">
      <alignment vertical="center" wrapText="1"/>
    </xf>
    <xf numFmtId="3" fontId="3" fillId="0" borderId="11" xfId="0" applyNumberFormat="1" applyFont="1" applyFill="1" applyBorder="1" applyAlignment="1">
      <alignment horizontal="center" vertical="center"/>
    </xf>
    <xf numFmtId="49" fontId="9" fillId="0" borderId="7" xfId="0" applyNumberFormat="1" applyFont="1" applyBorder="1" applyAlignment="1">
      <alignment vertical="top" wrapText="1"/>
    </xf>
    <xf numFmtId="0" fontId="9" fillId="0" borderId="86" xfId="0" applyFont="1" applyBorder="1" applyAlignment="1">
      <alignment horizontal="center" vertical="top" wrapText="1"/>
    </xf>
    <xf numFmtId="0" fontId="9" fillId="0" borderId="36" xfId="0" applyFont="1" applyBorder="1" applyAlignment="1">
      <alignment horizontal="center" vertical="top" wrapText="1"/>
    </xf>
    <xf numFmtId="49" fontId="9" fillId="0" borderId="7" xfId="0" applyNumberFormat="1" applyFont="1" applyFill="1" applyBorder="1" applyAlignment="1">
      <alignment vertical="center" wrapText="1"/>
    </xf>
    <xf numFmtId="3" fontId="3" fillId="0" borderId="75" xfId="0" applyNumberFormat="1" applyFont="1" applyFill="1" applyBorder="1" applyAlignment="1">
      <alignment horizontal="center" vertical="center"/>
    </xf>
    <xf numFmtId="0" fontId="11" fillId="0" borderId="64" xfId="0" applyFont="1" applyBorder="1" applyAlignment="1" applyProtection="1">
      <alignment vertical="center" wrapText="1"/>
      <protection locked="0"/>
    </xf>
    <xf numFmtId="0" fontId="11" fillId="0" borderId="57" xfId="0" applyFont="1" applyBorder="1" applyAlignment="1" applyProtection="1">
      <alignment vertical="center" wrapText="1"/>
      <protection locked="0"/>
    </xf>
    <xf numFmtId="0" fontId="8" fillId="0" borderId="0" xfId="1" applyFont="1" applyBorder="1" applyAlignment="1">
      <alignment vertical="center"/>
    </xf>
    <xf numFmtId="0" fontId="9" fillId="0" borderId="0" xfId="0" applyFont="1" applyAlignment="1">
      <alignment horizontal="center" vertical="center" wrapText="1"/>
    </xf>
    <xf numFmtId="164" fontId="9" fillId="0" borderId="0" xfId="0" applyNumberFormat="1" applyFont="1" applyAlignment="1">
      <alignment vertical="center" wrapText="1"/>
    </xf>
    <xf numFmtId="0" fontId="9" fillId="0" borderId="0" xfId="0" applyFont="1" applyAlignment="1">
      <alignment horizontal="center" vertical="top" wrapText="1"/>
    </xf>
    <xf numFmtId="9" fontId="9" fillId="0" borderId="65" xfId="0" applyNumberFormat="1" applyFont="1" applyBorder="1" applyAlignment="1">
      <alignment horizontal="center" vertical="center" wrapText="1"/>
    </xf>
    <xf numFmtId="9" fontId="9" fillId="0" borderId="2" xfId="0" applyNumberFormat="1" applyFont="1" applyBorder="1" applyAlignment="1">
      <alignment horizontal="center" vertical="center" wrapText="1"/>
    </xf>
    <xf numFmtId="9" fontId="9" fillId="0" borderId="0" xfId="0" applyNumberFormat="1" applyFont="1" applyAlignment="1">
      <alignment horizontal="center" wrapText="1"/>
    </xf>
    <xf numFmtId="164" fontId="9" fillId="0" borderId="0" xfId="0" applyNumberFormat="1" applyFont="1" applyAlignment="1">
      <alignment horizontal="right" wrapText="1"/>
    </xf>
    <xf numFmtId="164" fontId="9" fillId="0" borderId="0" xfId="0" applyNumberFormat="1" applyFont="1" applyAlignment="1">
      <alignment wrapText="1"/>
    </xf>
    <xf numFmtId="0" fontId="6" fillId="0" borderId="0" xfId="0" applyFont="1" applyAlignment="1">
      <alignment horizontal="center" vertical="center" wrapText="1"/>
    </xf>
    <xf numFmtId="0" fontId="9" fillId="0" borderId="0" xfId="0" applyNumberFormat="1" applyFont="1" applyBorder="1" applyAlignment="1">
      <alignment horizontal="left" wrapText="1"/>
    </xf>
    <xf numFmtId="0" fontId="17" fillId="0" borderId="0" xfId="0" applyFont="1" applyAlignment="1">
      <alignment wrapText="1"/>
    </xf>
    <xf numFmtId="0" fontId="6" fillId="0" borderId="0" xfId="0" applyFont="1" applyBorder="1" applyAlignment="1">
      <alignment horizontal="center" vertical="center" wrapText="1"/>
    </xf>
    <xf numFmtId="0" fontId="9" fillId="0" borderId="0" xfId="0" applyFont="1" applyAlignment="1">
      <alignment horizontal="center" wrapText="1"/>
    </xf>
    <xf numFmtId="0" fontId="9" fillId="0" borderId="0" xfId="0" applyFont="1" applyBorder="1" applyAlignment="1">
      <alignment horizontal="left" wrapText="1"/>
    </xf>
    <xf numFmtId="14" fontId="9" fillId="0" borderId="0" xfId="0" applyNumberFormat="1" applyFont="1" applyBorder="1" applyAlignment="1">
      <alignment wrapText="1"/>
    </xf>
    <xf numFmtId="0" fontId="1" fillId="0" borderId="0" xfId="0" applyFont="1" applyAlignment="1">
      <alignment horizontal="left" wrapText="1"/>
    </xf>
    <xf numFmtId="9" fontId="9" fillId="0" borderId="100" xfId="0" applyNumberFormat="1" applyFont="1" applyBorder="1" applyAlignment="1">
      <alignment horizontal="center" vertical="center" wrapText="1"/>
    </xf>
    <xf numFmtId="9" fontId="9" fillId="0" borderId="67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0" xfId="0" applyNumberFormat="1" applyFont="1" applyBorder="1" applyAlignment="1">
      <alignment horizontal="left" wrapText="1"/>
    </xf>
    <xf numFmtId="14" fontId="1" fillId="0" borderId="0" xfId="0" applyNumberFormat="1" applyFont="1" applyBorder="1" applyAlignment="1">
      <alignment horizontal="left" vertical="top" wrapText="1"/>
    </xf>
    <xf numFmtId="14" fontId="1" fillId="0" borderId="0" xfId="0" applyNumberFormat="1" applyFont="1" applyBorder="1" applyAlignment="1">
      <alignment vertical="top" wrapText="1"/>
    </xf>
    <xf numFmtId="0" fontId="2" fillId="0" borderId="24" xfId="0" applyFont="1" applyBorder="1" applyAlignment="1">
      <alignment vertical="top" wrapText="1"/>
    </xf>
    <xf numFmtId="0" fontId="2" fillId="0" borderId="25" xfId="0" applyFont="1" applyBorder="1" applyAlignment="1">
      <alignment vertical="top" wrapText="1"/>
    </xf>
    <xf numFmtId="49" fontId="1" fillId="0" borderId="43" xfId="0" applyNumberFormat="1" applyFont="1" applyBorder="1" applyAlignment="1">
      <alignment horizontal="center" vertical="center" wrapText="1"/>
    </xf>
    <xf numFmtId="49" fontId="1" fillId="0" borderId="94" xfId="0" applyNumberFormat="1" applyFont="1" applyBorder="1" applyAlignment="1">
      <alignment horizontal="left" vertical="center" wrapText="1"/>
    </xf>
    <xf numFmtId="9" fontId="1" fillId="0" borderId="94" xfId="0" applyNumberFormat="1" applyFont="1" applyBorder="1" applyAlignment="1">
      <alignment horizontal="center" vertical="center" wrapText="1"/>
    </xf>
    <xf numFmtId="49" fontId="1" fillId="0" borderId="44" xfId="0" applyNumberFormat="1" applyFont="1" applyBorder="1" applyAlignment="1">
      <alignment horizontal="center" vertical="center" wrapText="1"/>
    </xf>
    <xf numFmtId="49" fontId="1" fillId="0" borderId="15" xfId="0" applyNumberFormat="1" applyFont="1" applyBorder="1" applyAlignment="1">
      <alignment horizontal="left" vertical="center" wrapText="1"/>
    </xf>
    <xf numFmtId="9" fontId="1" fillId="0" borderId="15" xfId="0" applyNumberFormat="1" applyFont="1" applyBorder="1" applyAlignment="1">
      <alignment horizontal="center" vertical="center" wrapText="1"/>
    </xf>
    <xf numFmtId="49" fontId="1" fillId="0" borderId="45" xfId="0" applyNumberFormat="1" applyFont="1" applyBorder="1" applyAlignment="1">
      <alignment horizontal="center" vertical="center" wrapText="1"/>
    </xf>
    <xf numFmtId="49" fontId="1" fillId="0" borderId="95" xfId="0" applyNumberFormat="1" applyFont="1" applyBorder="1" applyAlignment="1">
      <alignment horizontal="left" vertical="center" wrapText="1"/>
    </xf>
    <xf numFmtId="9" fontId="1" fillId="0" borderId="95" xfId="0" applyNumberFormat="1" applyFont="1" applyBorder="1" applyAlignment="1">
      <alignment horizontal="center" vertical="center" wrapText="1"/>
    </xf>
    <xf numFmtId="0" fontId="9" fillId="0" borderId="0" xfId="0" applyFont="1" applyAlignment="1"/>
    <xf numFmtId="0" fontId="2" fillId="0" borderId="41" xfId="5" applyFont="1" applyBorder="1" applyAlignment="1">
      <alignment horizontal="center" vertical="top" wrapText="1"/>
    </xf>
    <xf numFmtId="9" fontId="1" fillId="0" borderId="64" xfId="5" applyNumberFormat="1" applyFont="1" applyBorder="1" applyAlignment="1">
      <alignment horizontal="center" vertical="center" wrapText="1"/>
    </xf>
    <xf numFmtId="9" fontId="1" fillId="0" borderId="60" xfId="5" applyNumberFormat="1" applyFont="1" applyBorder="1" applyAlignment="1">
      <alignment horizontal="center" vertical="center" wrapText="1"/>
    </xf>
    <xf numFmtId="9" fontId="1" fillId="0" borderId="127" xfId="5" applyNumberFormat="1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top" wrapText="1"/>
    </xf>
    <xf numFmtId="49" fontId="9" fillId="0" borderId="43" xfId="0" applyNumberFormat="1" applyFont="1" applyFill="1" applyBorder="1" applyAlignment="1">
      <alignment horizontal="center" vertical="center"/>
    </xf>
    <xf numFmtId="0" fontId="3" fillId="0" borderId="0" xfId="1" applyFont="1" applyAlignment="1">
      <alignment horizontal="left" vertical="center" wrapText="1"/>
    </xf>
    <xf numFmtId="0" fontId="10" fillId="0" borderId="0" xfId="0" applyNumberFormat="1" applyFont="1" applyAlignment="1">
      <alignment horizontal="left" vertical="top" wrapText="1"/>
    </xf>
    <xf numFmtId="0" fontId="11" fillId="0" borderId="0" xfId="0" applyFont="1" applyAlignment="1" applyProtection="1">
      <alignment horizontal="center" vertical="center" wrapText="1"/>
      <protection locked="0"/>
    </xf>
    <xf numFmtId="0" fontId="9" fillId="0" borderId="91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right" vertical="center" wrapText="1"/>
    </xf>
    <xf numFmtId="0" fontId="7" fillId="0" borderId="0" xfId="0" applyFont="1" applyAlignment="1" applyProtection="1">
      <alignment horizontal="left"/>
      <protection locked="0"/>
    </xf>
    <xf numFmtId="49" fontId="3" fillId="0" borderId="128" xfId="0" applyNumberFormat="1" applyFont="1" applyFill="1" applyBorder="1" applyAlignment="1">
      <alignment horizontal="left" vertical="center" wrapText="1"/>
    </xf>
    <xf numFmtId="49" fontId="15" fillId="0" borderId="48" xfId="0" applyNumberFormat="1" applyFont="1" applyFill="1" applyBorder="1" applyAlignment="1">
      <alignment horizontal="left" vertical="center" wrapText="1"/>
    </xf>
    <xf numFmtId="49" fontId="15" fillId="0" borderId="125" xfId="0" applyNumberFormat="1" applyFont="1" applyFill="1" applyBorder="1" applyAlignment="1">
      <alignment horizontal="left" vertical="center" wrapText="1"/>
    </xf>
    <xf numFmtId="0" fontId="9" fillId="0" borderId="73" xfId="0" applyFont="1" applyBorder="1" applyAlignment="1">
      <alignment horizontal="center" vertical="top" wrapText="1"/>
    </xf>
    <xf numFmtId="49" fontId="9" fillId="0" borderId="129" xfId="0" applyNumberFormat="1" applyFont="1" applyBorder="1" applyAlignment="1">
      <alignment horizontal="left" vertical="center"/>
    </xf>
    <xf numFmtId="49" fontId="3" fillId="0" borderId="31" xfId="0" applyNumberFormat="1" applyFont="1" applyFill="1" applyBorder="1" applyAlignment="1">
      <alignment horizontal="center" vertical="center"/>
    </xf>
    <xf numFmtId="0" fontId="11" fillId="0" borderId="0" xfId="0" applyFont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 applyProtection="1">
      <alignment horizontal="center" wrapText="1"/>
      <protection locked="0"/>
    </xf>
    <xf numFmtId="0" fontId="3" fillId="0" borderId="50" xfId="0" applyNumberFormat="1" applyFont="1" applyFill="1" applyBorder="1" applyAlignment="1">
      <alignment horizontal="left" vertical="center" wrapText="1"/>
    </xf>
    <xf numFmtId="0" fontId="3" fillId="0" borderId="133" xfId="0" applyNumberFormat="1" applyFont="1" applyFill="1" applyBorder="1" applyAlignment="1">
      <alignment horizontal="left" vertical="center" wrapText="1"/>
    </xf>
    <xf numFmtId="0" fontId="3" fillId="0" borderId="111" xfId="0" applyNumberFormat="1" applyFont="1" applyFill="1" applyBorder="1" applyAlignment="1">
      <alignment horizontal="left" vertical="center" wrapText="1"/>
    </xf>
    <xf numFmtId="0" fontId="11" fillId="0" borderId="0" xfId="0" applyFont="1" applyBorder="1" applyAlignment="1" applyProtection="1">
      <alignment vertical="center" wrapText="1"/>
      <protection locked="0"/>
    </xf>
    <xf numFmtId="0" fontId="9" fillId="0" borderId="2" xfId="0" applyFont="1" applyBorder="1" applyAlignment="1">
      <alignment horizontal="center" vertical="center"/>
    </xf>
    <xf numFmtId="0" fontId="9" fillId="0" borderId="67" xfId="0" applyFont="1" applyBorder="1" applyAlignment="1">
      <alignment horizontal="center" vertical="center"/>
    </xf>
    <xf numFmtId="49" fontId="3" fillId="0" borderId="26" xfId="0" applyNumberFormat="1" applyFont="1" applyFill="1" applyBorder="1" applyAlignment="1">
      <alignment horizontal="center" vertical="center"/>
    </xf>
    <xf numFmtId="49" fontId="9" fillId="0" borderId="26" xfId="0" applyNumberFormat="1" applyFont="1" applyFill="1" applyBorder="1" applyAlignment="1">
      <alignment horizontal="center" vertical="center"/>
    </xf>
    <xf numFmtId="0" fontId="9" fillId="0" borderId="21" xfId="0" applyFont="1" applyFill="1" applyBorder="1" applyAlignment="1">
      <alignment horizontal="center" vertical="center"/>
    </xf>
    <xf numFmtId="3" fontId="3" fillId="0" borderId="74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49" fontId="9" fillId="0" borderId="44" xfId="0" applyNumberFormat="1" applyFont="1" applyBorder="1" applyAlignment="1">
      <alignment horizontal="center" vertical="center"/>
    </xf>
    <xf numFmtId="0" fontId="11" fillId="0" borderId="122" xfId="0" applyFont="1" applyBorder="1" applyAlignment="1" applyProtection="1">
      <alignment vertical="center" wrapText="1"/>
      <protection locked="0"/>
    </xf>
    <xf numFmtId="0" fontId="11" fillId="0" borderId="127" xfId="0" applyFont="1" applyBorder="1" applyAlignment="1" applyProtection="1">
      <alignment vertical="center" wrapText="1"/>
      <protection locked="0"/>
    </xf>
    <xf numFmtId="0" fontId="14" fillId="0" borderId="0" xfId="0" applyFont="1" applyBorder="1" applyAlignment="1" applyProtection="1">
      <alignment vertical="center" wrapText="1"/>
      <protection locked="0"/>
    </xf>
    <xf numFmtId="49" fontId="9" fillId="0" borderId="137" xfId="0" applyNumberFormat="1" applyFont="1" applyBorder="1" applyAlignment="1">
      <alignment vertical="center"/>
    </xf>
    <xf numFmtId="0" fontId="9" fillId="0" borderId="135" xfId="0" applyFont="1" applyBorder="1" applyAlignment="1" applyProtection="1">
      <alignment horizontal="center" vertical="center" wrapText="1"/>
      <protection locked="0"/>
    </xf>
    <xf numFmtId="0" fontId="9" fillId="0" borderId="17" xfId="0" applyFont="1" applyBorder="1" applyAlignment="1" applyProtection="1">
      <alignment horizontal="center" vertical="center" wrapText="1"/>
      <protection locked="0"/>
    </xf>
    <xf numFmtId="49" fontId="9" fillId="0" borderId="109" xfId="0" applyNumberFormat="1" applyFont="1" applyBorder="1" applyAlignment="1">
      <alignment horizontal="center" vertical="center"/>
    </xf>
    <xf numFmtId="49" fontId="9" fillId="0" borderId="26" xfId="0" applyNumberFormat="1" applyFont="1" applyBorder="1" applyAlignment="1">
      <alignment horizontal="center" vertical="center"/>
    </xf>
    <xf numFmtId="49" fontId="9" fillId="0" borderId="28" xfId="0" applyNumberFormat="1" applyFont="1" applyBorder="1" applyAlignment="1">
      <alignment horizontal="left" vertical="center"/>
    </xf>
    <xf numFmtId="49" fontId="9" fillId="0" borderId="141" xfId="0" applyNumberFormat="1" applyFont="1" applyBorder="1" applyAlignment="1">
      <alignment horizontal="right" vertical="center"/>
    </xf>
    <xf numFmtId="49" fontId="9" fillId="0" borderId="30" xfId="0" applyNumberFormat="1" applyFont="1" applyBorder="1" applyAlignment="1">
      <alignment horizontal="right" vertical="center"/>
    </xf>
    <xf numFmtId="0" fontId="11" fillId="0" borderId="119" xfId="0" applyFont="1" applyBorder="1" applyAlignment="1" applyProtection="1">
      <alignment vertical="center" wrapText="1"/>
      <protection locked="0"/>
    </xf>
    <xf numFmtId="49" fontId="9" fillId="0" borderId="43" xfId="0" applyNumberFormat="1" applyFont="1" applyBorder="1" applyAlignment="1">
      <alignment horizontal="right" vertical="center"/>
    </xf>
    <xf numFmtId="49" fontId="9" fillId="0" borderId="43" xfId="0" applyNumberFormat="1" applyFont="1" applyBorder="1" applyAlignment="1">
      <alignment horizontal="left" vertical="center"/>
    </xf>
    <xf numFmtId="0" fontId="11" fillId="0" borderId="125" xfId="0" applyFont="1" applyBorder="1" applyAlignment="1" applyProtection="1">
      <alignment vertical="center" wrapText="1"/>
      <protection locked="0"/>
    </xf>
    <xf numFmtId="49" fontId="9" fillId="0" borderId="44" xfId="0" applyNumberFormat="1" applyFont="1" applyBorder="1" applyAlignment="1">
      <alignment horizontal="left" vertical="center"/>
    </xf>
    <xf numFmtId="0" fontId="11" fillId="0" borderId="120" xfId="0" applyFont="1" applyBorder="1" applyAlignment="1" applyProtection="1">
      <alignment vertical="center" wrapText="1"/>
      <protection locked="0"/>
    </xf>
    <xf numFmtId="0" fontId="11" fillId="0" borderId="106" xfId="0" applyFont="1" applyBorder="1" applyAlignment="1" applyProtection="1">
      <alignment vertical="center" wrapText="1"/>
      <protection locked="0"/>
    </xf>
    <xf numFmtId="3" fontId="9" fillId="0" borderId="74" xfId="0" applyNumberFormat="1" applyFont="1" applyBorder="1" applyAlignment="1">
      <alignment horizontal="center" vertical="center" wrapText="1"/>
    </xf>
    <xf numFmtId="0" fontId="9" fillId="0" borderId="57" xfId="0" applyFont="1" applyBorder="1" applyAlignment="1" applyProtection="1">
      <alignment horizontal="center" vertical="center" wrapText="1"/>
      <protection locked="0"/>
    </xf>
    <xf numFmtId="49" fontId="3" fillId="0" borderId="26" xfId="0" applyNumberFormat="1" applyFont="1" applyFill="1" applyBorder="1" applyAlignment="1">
      <alignment horizontal="left" vertical="center"/>
    </xf>
    <xf numFmtId="3" fontId="9" fillId="0" borderId="0" xfId="0" applyNumberFormat="1" applyFont="1" applyBorder="1" applyAlignment="1">
      <alignment horizontal="center" vertical="center" wrapText="1"/>
    </xf>
    <xf numFmtId="49" fontId="3" fillId="0" borderId="28" xfId="0" applyNumberFormat="1" applyFont="1" applyFill="1" applyBorder="1" applyAlignment="1">
      <alignment vertical="center"/>
    </xf>
    <xf numFmtId="0" fontId="3" fillId="0" borderId="130" xfId="0" applyNumberFormat="1" applyFont="1" applyFill="1" applyBorder="1" applyAlignment="1">
      <alignment horizontal="left" vertical="center" wrapText="1"/>
    </xf>
    <xf numFmtId="0" fontId="3" fillId="0" borderId="121" xfId="0" applyNumberFormat="1" applyFont="1" applyFill="1" applyBorder="1" applyAlignment="1">
      <alignment horizontal="left" vertical="center" wrapText="1"/>
    </xf>
    <xf numFmtId="0" fontId="3" fillId="0" borderId="131" xfId="0" applyNumberFormat="1" applyFont="1" applyFill="1" applyBorder="1" applyAlignment="1">
      <alignment horizontal="left" vertical="center" wrapText="1"/>
    </xf>
    <xf numFmtId="0" fontId="11" fillId="0" borderId="145" xfId="0" applyFont="1" applyBorder="1" applyAlignment="1" applyProtection="1">
      <alignment vertical="center" wrapText="1"/>
      <protection locked="0"/>
    </xf>
    <xf numFmtId="0" fontId="11" fillId="0" borderId="132" xfId="0" applyFont="1" applyBorder="1" applyAlignment="1" applyProtection="1">
      <alignment vertical="center" wrapText="1"/>
      <protection locked="0"/>
    </xf>
    <xf numFmtId="49" fontId="3" fillId="0" borderId="66" xfId="0" applyNumberFormat="1" applyFont="1" applyFill="1" applyBorder="1" applyAlignment="1">
      <alignment horizontal="center" vertical="center"/>
    </xf>
    <xf numFmtId="49" fontId="3" fillId="0" borderId="129" xfId="0" applyNumberFormat="1" applyFont="1" applyFill="1" applyBorder="1" applyAlignment="1">
      <alignment horizontal="left" vertical="center"/>
    </xf>
    <xf numFmtId="49" fontId="3" fillId="0" borderId="30" xfId="0" applyNumberFormat="1" applyFont="1" applyFill="1" applyBorder="1" applyAlignment="1">
      <alignment horizontal="center" vertical="center"/>
    </xf>
    <xf numFmtId="49" fontId="3" fillId="0" borderId="43" xfId="0" applyNumberFormat="1" applyFont="1" applyFill="1" applyBorder="1" applyAlignment="1">
      <alignment horizontal="center" vertical="center"/>
    </xf>
    <xf numFmtId="0" fontId="3" fillId="0" borderId="47" xfId="0" applyNumberFormat="1" applyFont="1" applyFill="1" applyBorder="1" applyAlignment="1">
      <alignment horizontal="left" vertical="center" wrapText="1"/>
    </xf>
    <xf numFmtId="0" fontId="3" fillId="0" borderId="63" xfId="0" applyNumberFormat="1" applyFont="1" applyFill="1" applyBorder="1" applyAlignment="1">
      <alignment horizontal="left" vertical="center" wrapText="1"/>
    </xf>
    <xf numFmtId="0" fontId="3" fillId="0" borderId="54" xfId="0" applyNumberFormat="1" applyFont="1" applyFill="1" applyBorder="1" applyAlignment="1">
      <alignment horizontal="left" vertical="center" wrapText="1"/>
    </xf>
    <xf numFmtId="49" fontId="9" fillId="0" borderId="93" xfId="0" applyNumberFormat="1" applyFont="1" applyFill="1" applyBorder="1" applyAlignment="1">
      <alignment horizontal="center" vertical="center"/>
    </xf>
    <xf numFmtId="0" fontId="15" fillId="0" borderId="0" xfId="0" applyFont="1" applyAlignment="1" applyProtection="1">
      <alignment horizontal="center" vertical="center" wrapText="1"/>
      <protection locked="0"/>
    </xf>
    <xf numFmtId="0" fontId="20" fillId="0" borderId="0" xfId="0" applyFont="1" applyAlignment="1">
      <alignment horizontal="center" vertical="center" wrapText="1"/>
    </xf>
    <xf numFmtId="0" fontId="9" fillId="0" borderId="99" xfId="0" applyFont="1" applyBorder="1" applyAlignment="1">
      <alignment horizontal="left" vertical="center" wrapText="1"/>
    </xf>
    <xf numFmtId="0" fontId="9" fillId="0" borderId="16" xfId="0" applyFont="1" applyFill="1" applyBorder="1" applyAlignment="1">
      <alignment vertical="center"/>
    </xf>
    <xf numFmtId="9" fontId="9" fillId="0" borderId="153" xfId="0" applyNumberFormat="1" applyFont="1" applyBorder="1" applyAlignment="1">
      <alignment horizontal="center" vertical="center" wrapText="1"/>
    </xf>
    <xf numFmtId="49" fontId="9" fillId="0" borderId="98" xfId="0" applyNumberFormat="1" applyFont="1" applyBorder="1" applyAlignment="1">
      <alignment vertical="center" wrapText="1"/>
    </xf>
    <xf numFmtId="3" fontId="9" fillId="0" borderId="134" xfId="0" applyNumberFormat="1" applyFont="1" applyBorder="1" applyAlignment="1">
      <alignment horizontal="center" vertical="center"/>
    </xf>
    <xf numFmtId="49" fontId="9" fillId="0" borderId="154" xfId="0" applyNumberFormat="1" applyFont="1" applyBorder="1" applyAlignment="1">
      <alignment vertical="center" wrapText="1"/>
    </xf>
    <xf numFmtId="0" fontId="9" fillId="0" borderId="155" xfId="0" applyFont="1" applyBorder="1" applyAlignment="1">
      <alignment horizontal="left" vertical="center"/>
    </xf>
    <xf numFmtId="9" fontId="9" fillId="0" borderId="21" xfId="0" applyNumberFormat="1" applyFont="1" applyBorder="1" applyAlignment="1">
      <alignment horizontal="center" vertical="center" wrapText="1"/>
    </xf>
    <xf numFmtId="0" fontId="10" fillId="0" borderId="121" xfId="0" applyFont="1" applyBorder="1" applyAlignment="1">
      <alignment vertical="center" wrapText="1"/>
    </xf>
    <xf numFmtId="3" fontId="9" fillId="0" borderId="121" xfId="0" applyNumberFormat="1" applyFont="1" applyBorder="1" applyAlignment="1">
      <alignment horizontal="center" vertical="center" wrapText="1"/>
    </xf>
    <xf numFmtId="49" fontId="9" fillId="0" borderId="10" xfId="0" applyNumberFormat="1" applyFont="1" applyBorder="1" applyAlignment="1">
      <alignment vertical="center" wrapText="1"/>
    </xf>
    <xf numFmtId="49" fontId="9" fillId="0" borderId="155" xfId="0" applyNumberFormat="1" applyFont="1" applyBorder="1" applyAlignment="1">
      <alignment vertical="center" wrapText="1"/>
    </xf>
    <xf numFmtId="49" fontId="9" fillId="0" borderId="98" xfId="0" applyNumberFormat="1" applyFont="1" applyFill="1" applyBorder="1" applyAlignment="1">
      <alignment vertical="center" wrapText="1"/>
    </xf>
    <xf numFmtId="49" fontId="9" fillId="0" borderId="154" xfId="0" applyNumberFormat="1" applyFont="1" applyFill="1" applyBorder="1" applyAlignment="1">
      <alignment vertical="center" wrapText="1"/>
    </xf>
    <xf numFmtId="0" fontId="10" fillId="0" borderId="70" xfId="0" applyFont="1" applyBorder="1" applyAlignment="1">
      <alignment vertical="center" wrapText="1"/>
    </xf>
    <xf numFmtId="3" fontId="9" fillId="0" borderId="70" xfId="0" applyNumberFormat="1" applyFont="1" applyBorder="1" applyAlignment="1">
      <alignment horizontal="center" vertical="center" wrapText="1"/>
    </xf>
    <xf numFmtId="0" fontId="21" fillId="0" borderId="0" xfId="1" applyFont="1" applyAlignment="1">
      <alignment vertical="center"/>
    </xf>
    <xf numFmtId="49" fontId="9" fillId="0" borderId="0" xfId="0" applyNumberFormat="1" applyFont="1" applyAlignment="1">
      <alignment wrapText="1"/>
    </xf>
    <xf numFmtId="49" fontId="9" fillId="0" borderId="0" xfId="0" applyNumberFormat="1" applyFont="1" applyAlignment="1">
      <alignment horizontal="center" wrapText="1"/>
    </xf>
    <xf numFmtId="0" fontId="10" fillId="0" borderId="0" xfId="0" applyFont="1" applyAlignment="1">
      <alignment horizontal="left" wrapText="1"/>
    </xf>
    <xf numFmtId="0" fontId="19" fillId="0" borderId="112" xfId="0" applyFont="1" applyFill="1" applyBorder="1" applyAlignment="1">
      <alignment horizontal="center" vertical="center" wrapText="1"/>
    </xf>
    <xf numFmtId="0" fontId="19" fillId="0" borderId="15" xfId="0" applyFont="1" applyFill="1" applyBorder="1" applyAlignment="1">
      <alignment horizontal="center" vertical="center" wrapText="1"/>
    </xf>
    <xf numFmtId="0" fontId="19" fillId="0" borderId="94" xfId="0" applyFont="1" applyFill="1" applyBorder="1" applyAlignment="1">
      <alignment horizontal="center" vertical="center" wrapText="1"/>
    </xf>
    <xf numFmtId="0" fontId="19" fillId="0" borderId="54" xfId="0" applyFont="1" applyFill="1" applyBorder="1" applyAlignment="1">
      <alignment horizontal="center" vertical="center" wrapText="1"/>
    </xf>
    <xf numFmtId="1" fontId="19" fillId="0" borderId="160" xfId="0" applyNumberFormat="1" applyFont="1" applyFill="1" applyBorder="1" applyAlignment="1">
      <alignment horizontal="center" vertical="center" wrapText="1"/>
    </xf>
    <xf numFmtId="1" fontId="19" fillId="0" borderId="161" xfId="0" applyNumberFormat="1" applyFont="1" applyFill="1" applyBorder="1" applyAlignment="1">
      <alignment horizontal="center" vertical="center" wrapText="1"/>
    </xf>
    <xf numFmtId="1" fontId="19" fillId="0" borderId="159" xfId="0" applyNumberFormat="1" applyFont="1" applyFill="1" applyBorder="1" applyAlignment="1">
      <alignment horizontal="center" vertical="center" wrapText="1"/>
    </xf>
    <xf numFmtId="1" fontId="19" fillId="0" borderId="163" xfId="0" applyNumberFormat="1" applyFont="1" applyFill="1" applyBorder="1" applyAlignment="1">
      <alignment horizontal="center" vertical="center" wrapText="1"/>
    </xf>
    <xf numFmtId="0" fontId="9" fillId="0" borderId="44" xfId="0" applyFont="1" applyBorder="1" applyAlignment="1">
      <alignment horizontal="left" vertical="center" wrapText="1"/>
    </xf>
    <xf numFmtId="0" fontId="9" fillId="0" borderId="94" xfId="0" applyFont="1" applyBorder="1" applyAlignment="1">
      <alignment horizontal="center" vertical="center" wrapText="1"/>
    </xf>
    <xf numFmtId="3" fontId="3" fillId="0" borderId="53" xfId="0" applyNumberFormat="1" applyFont="1" applyFill="1" applyBorder="1" applyAlignment="1">
      <alignment horizontal="center" vertical="center" wrapText="1"/>
    </xf>
    <xf numFmtId="166" fontId="9" fillId="0" borderId="115" xfId="0" applyNumberFormat="1" applyFont="1" applyBorder="1" applyAlignment="1">
      <alignment horizontal="center" vertical="center" wrapText="1"/>
    </xf>
    <xf numFmtId="0" fontId="9" fillId="0" borderId="45" xfId="0" applyFont="1" applyBorder="1" applyAlignment="1">
      <alignment horizontal="left" vertical="center" wrapText="1"/>
    </xf>
    <xf numFmtId="49" fontId="9" fillId="0" borderId="52" xfId="0" applyNumberFormat="1" applyFont="1" applyBorder="1" applyAlignment="1">
      <alignment vertical="center" wrapText="1"/>
    </xf>
    <xf numFmtId="0" fontId="9" fillId="0" borderId="97" xfId="0" applyFont="1" applyBorder="1" applyAlignment="1">
      <alignment horizontal="center" vertical="center" wrapText="1"/>
    </xf>
    <xf numFmtId="3" fontId="3" fillId="0" borderId="42" xfId="0" applyNumberFormat="1" applyFont="1" applyFill="1" applyBorder="1" applyAlignment="1">
      <alignment horizontal="center" vertical="center" wrapText="1"/>
    </xf>
    <xf numFmtId="0" fontId="9" fillId="0" borderId="165" xfId="0" applyFont="1" applyBorder="1" applyAlignment="1">
      <alignment horizontal="left" vertical="center" wrapText="1"/>
    </xf>
    <xf numFmtId="49" fontId="9" fillId="0" borderId="122" xfId="0" applyNumberFormat="1" applyFont="1" applyBorder="1" applyAlignment="1">
      <alignment vertical="center" wrapText="1"/>
    </xf>
    <xf numFmtId="166" fontId="9" fillId="0" borderId="166" xfId="0" applyNumberFormat="1" applyFont="1" applyBorder="1" applyAlignment="1">
      <alignment horizontal="center" vertical="center" wrapText="1"/>
    </xf>
    <xf numFmtId="0" fontId="19" fillId="3" borderId="112" xfId="0" applyFont="1" applyFill="1" applyBorder="1" applyAlignment="1">
      <alignment horizontal="center" vertical="center" wrapText="1"/>
    </xf>
    <xf numFmtId="0" fontId="19" fillId="3" borderId="15" xfId="0" applyFont="1" applyFill="1" applyBorder="1" applyAlignment="1">
      <alignment horizontal="center" vertical="center" wrapText="1"/>
    </xf>
    <xf numFmtId="0" fontId="19" fillId="3" borderId="114" xfId="0" applyFont="1" applyFill="1" applyBorder="1" applyAlignment="1">
      <alignment horizontal="center" vertical="center" wrapText="1"/>
    </xf>
    <xf numFmtId="1" fontId="19" fillId="3" borderId="168" xfId="0" applyNumberFormat="1" applyFont="1" applyFill="1" applyBorder="1" applyAlignment="1">
      <alignment horizontal="center" vertical="center" wrapText="1"/>
    </xf>
    <xf numFmtId="1" fontId="19" fillId="3" borderId="169" xfId="0" applyNumberFormat="1" applyFont="1" applyFill="1" applyBorder="1" applyAlignment="1">
      <alignment horizontal="center" vertical="center" wrapText="1"/>
    </xf>
    <xf numFmtId="9" fontId="9" fillId="0" borderId="86" xfId="0" applyNumberFormat="1" applyFont="1" applyBorder="1" applyAlignment="1">
      <alignment horizontal="center" vertical="center" wrapText="1"/>
    </xf>
    <xf numFmtId="0" fontId="13" fillId="3" borderId="55" xfId="0" applyFont="1" applyFill="1" applyBorder="1" applyAlignment="1">
      <alignment horizontal="center" vertical="top" wrapText="1"/>
    </xf>
    <xf numFmtId="0" fontId="13" fillId="3" borderId="116" xfId="0" applyFont="1" applyFill="1" applyBorder="1" applyAlignment="1">
      <alignment horizontal="left" vertical="top" wrapText="1"/>
    </xf>
    <xf numFmtId="9" fontId="13" fillId="3" borderId="61" xfId="0" applyNumberFormat="1" applyFont="1" applyFill="1" applyBorder="1" applyAlignment="1">
      <alignment horizontal="center" vertical="top" wrapText="1"/>
    </xf>
    <xf numFmtId="164" fontId="13" fillId="3" borderId="117" xfId="0" applyNumberFormat="1" applyFont="1" applyFill="1" applyBorder="1" applyAlignment="1">
      <alignment horizontal="center" vertical="top" wrapText="1"/>
    </xf>
    <xf numFmtId="164" fontId="13" fillId="3" borderId="61" xfId="0" applyNumberFormat="1" applyFont="1" applyFill="1" applyBorder="1" applyAlignment="1">
      <alignment horizontal="center" vertical="top" wrapText="1"/>
    </xf>
    <xf numFmtId="164" fontId="13" fillId="3" borderId="35" xfId="0" applyNumberFormat="1" applyFont="1" applyFill="1" applyBorder="1" applyAlignment="1">
      <alignment horizontal="center" vertical="top" wrapText="1"/>
    </xf>
    <xf numFmtId="164" fontId="13" fillId="3" borderId="32" xfId="0" applyNumberFormat="1" applyFont="1" applyFill="1" applyBorder="1" applyAlignment="1">
      <alignment horizontal="center" vertical="top" wrapText="1"/>
    </xf>
    <xf numFmtId="1" fontId="19" fillId="3" borderId="159" xfId="0" applyNumberFormat="1" applyFont="1" applyFill="1" applyBorder="1" applyAlignment="1">
      <alignment horizontal="center" vertical="center" wrapText="1"/>
    </xf>
    <xf numFmtId="1" fontId="19" fillId="3" borderId="160" xfId="0" applyNumberFormat="1" applyFont="1" applyFill="1" applyBorder="1" applyAlignment="1">
      <alignment horizontal="center" vertical="center" wrapText="1"/>
    </xf>
    <xf numFmtId="0" fontId="9" fillId="0" borderId="15" xfId="0" applyFont="1" applyFill="1" applyBorder="1" applyAlignment="1">
      <alignment vertical="center"/>
    </xf>
    <xf numFmtId="0" fontId="9" fillId="0" borderId="15" xfId="0" applyFont="1" applyBorder="1" applyAlignment="1">
      <alignment horizontal="center" vertical="center" wrapText="1"/>
    </xf>
    <xf numFmtId="3" fontId="9" fillId="0" borderId="15" xfId="0" applyNumberFormat="1" applyFont="1" applyFill="1" applyBorder="1" applyAlignment="1">
      <alignment horizontal="center" vertical="center"/>
    </xf>
    <xf numFmtId="166" fontId="9" fillId="0" borderId="15" xfId="0" applyNumberFormat="1" applyFont="1" applyBorder="1" applyAlignment="1">
      <alignment horizontal="center" vertical="center" wrapText="1"/>
    </xf>
    <xf numFmtId="9" fontId="9" fillId="0" borderId="124" xfId="0" applyNumberFormat="1" applyFont="1" applyBorder="1" applyAlignment="1">
      <alignment horizontal="center" vertical="center" wrapText="1"/>
    </xf>
    <xf numFmtId="49" fontId="9" fillId="0" borderId="15" xfId="0" applyNumberFormat="1" applyFont="1" applyBorder="1" applyAlignment="1">
      <alignment vertical="center" wrapText="1"/>
    </xf>
    <xf numFmtId="0" fontId="9" fillId="0" borderId="97" xfId="0" applyFont="1" applyBorder="1" applyAlignment="1">
      <alignment horizontal="left" vertical="center"/>
    </xf>
    <xf numFmtId="0" fontId="9" fillId="0" borderId="87" xfId="0" applyFont="1" applyBorder="1" applyAlignment="1">
      <alignment horizontal="center" vertical="center" wrapText="1"/>
    </xf>
    <xf numFmtId="3" fontId="9" fillId="0" borderId="95" xfId="0" applyNumberFormat="1" applyFont="1" applyFill="1" applyBorder="1" applyAlignment="1">
      <alignment horizontal="center" vertical="center"/>
    </xf>
    <xf numFmtId="166" fontId="9" fillId="0" borderId="62" xfId="0" applyNumberFormat="1" applyFont="1" applyBorder="1" applyAlignment="1">
      <alignment horizontal="center" vertical="center" wrapText="1"/>
    </xf>
    <xf numFmtId="166" fontId="9" fillId="0" borderId="95" xfId="0" applyNumberFormat="1" applyFont="1" applyBorder="1" applyAlignment="1">
      <alignment horizontal="center" vertical="center" wrapText="1"/>
    </xf>
    <xf numFmtId="9" fontId="9" fillId="0" borderId="166" xfId="0" applyNumberFormat="1" applyFont="1" applyBorder="1" applyAlignment="1">
      <alignment horizontal="center" vertical="center" wrapText="1"/>
    </xf>
    <xf numFmtId="0" fontId="15" fillId="0" borderId="0" xfId="1" applyFont="1" applyAlignment="1">
      <alignment horizontal="left" vertical="center" wrapText="1"/>
    </xf>
    <xf numFmtId="0" fontId="9" fillId="0" borderId="0" xfId="0" applyFont="1" applyAlignment="1">
      <alignment horizontal="center" wrapText="1"/>
    </xf>
    <xf numFmtId="0" fontId="8" fillId="0" borderId="0" xfId="1" applyFont="1" applyAlignment="1">
      <alignment horizontal="left" vertical="center" wrapText="1"/>
    </xf>
    <xf numFmtId="0" fontId="9" fillId="0" borderId="0" xfId="0" applyNumberFormat="1" applyFont="1" applyFill="1" applyBorder="1" applyAlignment="1">
      <alignment horizontal="left" wrapText="1"/>
    </xf>
    <xf numFmtId="0" fontId="9" fillId="0" borderId="12" xfId="0" applyFont="1" applyBorder="1" applyAlignment="1" applyProtection="1">
      <alignment horizontal="center" vertical="top" wrapText="1"/>
      <protection locked="0"/>
    </xf>
    <xf numFmtId="0" fontId="7" fillId="0" borderId="0" xfId="0" applyFont="1" applyAlignment="1" applyProtection="1">
      <alignment horizontal="left"/>
      <protection locked="0"/>
    </xf>
    <xf numFmtId="0" fontId="7" fillId="0" borderId="0" xfId="0" applyFont="1" applyAlignment="1" applyProtection="1">
      <alignment horizontal="left" vertical="center" wrapText="1"/>
      <protection locked="0"/>
    </xf>
    <xf numFmtId="0" fontId="15" fillId="0" borderId="0" xfId="0" applyFont="1" applyAlignment="1" applyProtection="1">
      <alignment vertical="center" wrapText="1"/>
      <protection locked="0"/>
    </xf>
    <xf numFmtId="0" fontId="16" fillId="0" borderId="0" xfId="0" applyFont="1" applyAlignment="1">
      <alignment horizontal="center"/>
    </xf>
    <xf numFmtId="49" fontId="9" fillId="0" borderId="0" xfId="0" applyNumberFormat="1" applyFont="1" applyAlignment="1">
      <alignment horizontal="center" vertical="center"/>
    </xf>
    <xf numFmtId="0" fontId="10" fillId="3" borderId="185" xfId="0" applyFont="1" applyFill="1" applyBorder="1" applyAlignment="1">
      <alignment vertical="top" wrapText="1"/>
    </xf>
    <xf numFmtId="0" fontId="10" fillId="3" borderId="116" xfId="0" applyFont="1" applyFill="1" applyBorder="1" applyAlignment="1">
      <alignment horizontal="center" vertical="top" wrapText="1"/>
    </xf>
    <xf numFmtId="3" fontId="10" fillId="3" borderId="116" xfId="0" applyNumberFormat="1" applyFont="1" applyFill="1" applyBorder="1" applyAlignment="1">
      <alignment horizontal="center" vertical="top" wrapText="1"/>
    </xf>
    <xf numFmtId="0" fontId="10" fillId="3" borderId="32" xfId="0" applyFont="1" applyFill="1" applyBorder="1" applyAlignment="1">
      <alignment horizontal="center" vertical="top" wrapText="1"/>
    </xf>
    <xf numFmtId="0" fontId="10" fillId="3" borderId="41" xfId="0" applyFont="1" applyFill="1" applyBorder="1" applyAlignment="1">
      <alignment horizontal="center" vertical="top" wrapText="1"/>
    </xf>
    <xf numFmtId="0" fontId="10" fillId="0" borderId="0" xfId="0" applyFont="1" applyFill="1" applyBorder="1" applyAlignment="1">
      <alignment horizontal="center" vertical="top" wrapText="1"/>
    </xf>
    <xf numFmtId="0" fontId="9" fillId="0" borderId="0" xfId="0" applyFont="1" applyAlignment="1">
      <alignment vertical="top"/>
    </xf>
    <xf numFmtId="0" fontId="0" fillId="0" borderId="0" xfId="0" applyAlignment="1">
      <alignment vertical="top"/>
    </xf>
    <xf numFmtId="0" fontId="20" fillId="3" borderId="44" xfId="0" applyFont="1" applyFill="1" applyBorder="1" applyAlignment="1">
      <alignment horizontal="center" vertical="center" wrapText="1"/>
    </xf>
    <xf numFmtId="0" fontId="20" fillId="3" borderId="15" xfId="0" applyFont="1" applyFill="1" applyBorder="1" applyAlignment="1">
      <alignment horizontal="center" vertical="center" wrapText="1"/>
    </xf>
    <xf numFmtId="3" fontId="20" fillId="3" borderId="48" xfId="0" applyNumberFormat="1" applyFont="1" applyFill="1" applyBorder="1" applyAlignment="1">
      <alignment horizontal="center" vertical="center" wrapText="1"/>
    </xf>
    <xf numFmtId="0" fontId="20" fillId="3" borderId="158" xfId="0" applyFont="1" applyFill="1" applyBorder="1" applyAlignment="1">
      <alignment horizontal="center" vertical="center" wrapText="1"/>
    </xf>
    <xf numFmtId="0" fontId="20" fillId="3" borderId="187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0" fillId="0" borderId="0" xfId="0" applyAlignment="1">
      <alignment vertical="center"/>
    </xf>
    <xf numFmtId="0" fontId="9" fillId="0" borderId="44" xfId="0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horizontal="center" vertical="center"/>
    </xf>
    <xf numFmtId="167" fontId="9" fillId="0" borderId="49" xfId="0" applyNumberFormat="1" applyFont="1" applyFill="1" applyBorder="1" applyAlignment="1">
      <alignment vertical="center"/>
    </xf>
    <xf numFmtId="167" fontId="9" fillId="0" borderId="64" xfId="0" applyNumberFormat="1" applyFont="1" applyFill="1" applyBorder="1" applyAlignment="1">
      <alignment vertical="center"/>
    </xf>
    <xf numFmtId="167" fontId="24" fillId="0" borderId="0" xfId="0" applyNumberFormat="1" applyFont="1" applyFill="1" applyBorder="1" applyAlignment="1">
      <alignment vertical="center"/>
    </xf>
    <xf numFmtId="168" fontId="9" fillId="0" borderId="0" xfId="0" applyNumberFormat="1" applyFont="1" applyAlignment="1">
      <alignment vertical="center"/>
    </xf>
    <xf numFmtId="0" fontId="9" fillId="0" borderId="45" xfId="0" applyFont="1" applyFill="1" applyBorder="1" applyAlignment="1">
      <alignment horizontal="center" vertical="center"/>
    </xf>
    <xf numFmtId="0" fontId="9" fillId="0" borderId="95" xfId="0" applyFont="1" applyFill="1" applyBorder="1" applyAlignment="1">
      <alignment horizontal="center" vertical="center"/>
    </xf>
    <xf numFmtId="167" fontId="9" fillId="0" borderId="122" xfId="0" applyNumberFormat="1" applyFont="1" applyFill="1" applyBorder="1" applyAlignment="1">
      <alignment vertical="center"/>
    </xf>
    <xf numFmtId="167" fontId="9" fillId="0" borderId="127" xfId="0" applyNumberFormat="1" applyFont="1" applyFill="1" applyBorder="1" applyAlignment="1">
      <alignment vertical="center"/>
    </xf>
    <xf numFmtId="0" fontId="10" fillId="0" borderId="0" xfId="0" applyFont="1" applyAlignment="1">
      <alignment horizontal="center" vertical="center"/>
    </xf>
    <xf numFmtId="3" fontId="9" fillId="0" borderId="0" xfId="0" applyNumberFormat="1" applyFont="1" applyAlignment="1">
      <alignment horizontal="center" vertical="center"/>
    </xf>
    <xf numFmtId="167" fontId="10" fillId="0" borderId="188" xfId="0" applyNumberFormat="1" applyFont="1" applyBorder="1" applyAlignment="1">
      <alignment vertical="center"/>
    </xf>
    <xf numFmtId="167" fontId="10" fillId="0" borderId="179" xfId="0" applyNumberFormat="1" applyFont="1" applyBorder="1" applyAlignment="1">
      <alignment vertical="center"/>
    </xf>
    <xf numFmtId="167" fontId="22" fillId="0" borderId="0" xfId="0" applyNumberFormat="1" applyFont="1" applyFill="1" applyBorder="1" applyAlignment="1">
      <alignment vertical="center"/>
    </xf>
    <xf numFmtId="167" fontId="9" fillId="0" borderId="0" xfId="0" applyNumberFormat="1" applyFont="1"/>
    <xf numFmtId="168" fontId="9" fillId="0" borderId="0" xfId="0" applyNumberFormat="1" applyFont="1"/>
    <xf numFmtId="0" fontId="10" fillId="6" borderId="15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6" borderId="15" xfId="0" applyFont="1" applyFill="1" applyBorder="1" applyAlignment="1">
      <alignment horizontal="center" vertical="top" wrapText="1"/>
    </xf>
    <xf numFmtId="0" fontId="10" fillId="6" borderId="189" xfId="0" applyFont="1" applyFill="1" applyBorder="1" applyAlignment="1">
      <alignment horizontal="center" vertical="top" wrapText="1"/>
    </xf>
    <xf numFmtId="0" fontId="10" fillId="6" borderId="145" xfId="0" applyFont="1" applyFill="1" applyBorder="1" applyAlignment="1">
      <alignment horizontal="center" vertical="top" wrapText="1"/>
    </xf>
    <xf numFmtId="0" fontId="10" fillId="6" borderId="153" xfId="0" applyFont="1" applyFill="1" applyBorder="1" applyAlignment="1">
      <alignment horizontal="center" vertical="top" wrapText="1"/>
    </xf>
    <xf numFmtId="0" fontId="10" fillId="6" borderId="131" xfId="0" applyFont="1" applyFill="1" applyBorder="1" applyAlignment="1">
      <alignment horizontal="center" vertical="top" wrapText="1"/>
    </xf>
    <xf numFmtId="0" fontId="10" fillId="6" borderId="189" xfId="0" applyFont="1" applyFill="1" applyBorder="1" applyAlignment="1">
      <alignment horizontal="left" vertical="top" wrapText="1"/>
    </xf>
    <xf numFmtId="0" fontId="0" fillId="0" borderId="0" xfId="0" applyAlignment="1">
      <alignment vertical="top" wrapText="1"/>
    </xf>
    <xf numFmtId="0" fontId="20" fillId="6" borderId="48" xfId="0" applyFont="1" applyFill="1" applyBorder="1" applyAlignment="1">
      <alignment horizontal="center" vertical="top" wrapText="1"/>
    </xf>
    <xf numFmtId="0" fontId="20" fillId="6" borderId="158" xfId="0" applyFont="1" applyFill="1" applyBorder="1" applyAlignment="1">
      <alignment horizontal="center" vertical="top" wrapText="1"/>
    </xf>
    <xf numFmtId="0" fontId="20" fillId="6" borderId="190" xfId="0" applyFont="1" applyFill="1" applyBorder="1" applyAlignment="1">
      <alignment horizontal="center" vertical="top" wrapText="1"/>
    </xf>
    <xf numFmtId="0" fontId="25" fillId="0" borderId="0" xfId="0" applyFont="1" applyFill="1" applyAlignment="1">
      <alignment horizontal="center" vertical="top" wrapText="1"/>
    </xf>
    <xf numFmtId="49" fontId="9" fillId="0" borderId="15" xfId="0" applyNumberFormat="1" applyFont="1" applyBorder="1" applyAlignment="1">
      <alignment horizontal="center" vertical="center"/>
    </xf>
    <xf numFmtId="0" fontId="9" fillId="0" borderId="191" xfId="0" applyFont="1" applyFill="1" applyBorder="1" applyAlignment="1">
      <alignment vertical="center"/>
    </xf>
    <xf numFmtId="0" fontId="9" fillId="0" borderId="94" xfId="0" applyFont="1" applyFill="1" applyBorder="1" applyAlignment="1">
      <alignment horizontal="center" vertical="center"/>
    </xf>
    <xf numFmtId="0" fontId="9" fillId="0" borderId="94" xfId="0" applyFont="1" applyBorder="1" applyAlignment="1">
      <alignment horizontal="center" vertical="center"/>
    </xf>
    <xf numFmtId="169" fontId="9" fillId="0" borderId="49" xfId="0" applyNumberFormat="1" applyFont="1" applyFill="1" applyBorder="1" applyAlignment="1">
      <alignment horizontal="right" vertical="center"/>
    </xf>
    <xf numFmtId="9" fontId="9" fillId="0" borderId="115" xfId="0" applyNumberFormat="1" applyFont="1" applyFill="1" applyBorder="1" applyAlignment="1">
      <alignment horizontal="center" vertical="center"/>
    </xf>
    <xf numFmtId="169" fontId="9" fillId="0" borderId="54" xfId="0" applyNumberFormat="1" applyFont="1" applyBorder="1" applyAlignment="1">
      <alignment vertical="center"/>
    </xf>
    <xf numFmtId="3" fontId="3" fillId="0" borderId="94" xfId="0" applyNumberFormat="1" applyFont="1" applyFill="1" applyBorder="1" applyAlignment="1">
      <alignment horizontal="center" vertical="center"/>
    </xf>
    <xf numFmtId="169" fontId="9" fillId="0" borderId="49" xfId="0" applyNumberFormat="1" applyFont="1" applyBorder="1" applyAlignment="1">
      <alignment vertical="center"/>
    </xf>
    <xf numFmtId="0" fontId="9" fillId="0" borderId="94" xfId="0" applyFont="1" applyBorder="1" applyAlignment="1">
      <alignment vertical="center"/>
    </xf>
    <xf numFmtId="168" fontId="0" fillId="0" borderId="0" xfId="0" applyNumberFormat="1" applyAlignment="1">
      <alignment vertical="center"/>
    </xf>
    <xf numFmtId="170" fontId="0" fillId="0" borderId="0" xfId="0" applyNumberFormat="1" applyAlignment="1">
      <alignment vertical="center"/>
    </xf>
    <xf numFmtId="0" fontId="9" fillId="0" borderId="15" xfId="0" applyFont="1" applyBorder="1" applyAlignment="1">
      <alignment horizontal="center" vertical="center"/>
    </xf>
    <xf numFmtId="0" fontId="9" fillId="0" borderId="15" xfId="0" applyFont="1" applyBorder="1" applyAlignment="1">
      <alignment vertical="center"/>
    </xf>
    <xf numFmtId="0" fontId="9" fillId="0" borderId="15" xfId="0" applyFont="1" applyBorder="1" applyAlignment="1">
      <alignment horizontal="left" vertical="center"/>
    </xf>
    <xf numFmtId="0" fontId="9" fillId="0" borderId="0" xfId="0" applyFont="1" applyAlignment="1">
      <alignment horizontal="left" vertical="top"/>
    </xf>
    <xf numFmtId="0" fontId="10" fillId="0" borderId="0" xfId="0" applyFont="1" applyAlignment="1">
      <alignment horizontal="right" vertical="center"/>
    </xf>
    <xf numFmtId="3" fontId="15" fillId="0" borderId="0" xfId="0" applyNumberFormat="1" applyFont="1" applyAlignment="1">
      <alignment horizontal="center" vertical="center"/>
    </xf>
    <xf numFmtId="0" fontId="15" fillId="0" borderId="0" xfId="0" applyFont="1" applyAlignment="1">
      <alignment horizontal="right" vertical="center"/>
    </xf>
    <xf numFmtId="0" fontId="10" fillId="6" borderId="193" xfId="0" applyFont="1" applyFill="1" applyBorder="1" applyAlignment="1">
      <alignment horizontal="center" vertical="top" wrapText="1"/>
    </xf>
    <xf numFmtId="0" fontId="20" fillId="6" borderId="194" xfId="0" applyFont="1" applyFill="1" applyBorder="1" applyAlignment="1">
      <alignment horizontal="center" vertical="top" wrapText="1"/>
    </xf>
    <xf numFmtId="0" fontId="20" fillId="6" borderId="161" xfId="0" applyFont="1" applyFill="1" applyBorder="1" applyAlignment="1">
      <alignment horizontal="center" vertical="top" wrapText="1"/>
    </xf>
    <xf numFmtId="0" fontId="20" fillId="0" borderId="0" xfId="0" applyFont="1" applyFill="1" applyBorder="1" applyAlignment="1">
      <alignment horizontal="center" vertical="top" wrapText="1"/>
    </xf>
    <xf numFmtId="0" fontId="1" fillId="0" borderId="94" xfId="0" applyFont="1" applyBorder="1" applyAlignment="1">
      <alignment horizontal="center" vertical="center" wrapText="1"/>
    </xf>
    <xf numFmtId="171" fontId="3" fillId="0" borderId="94" xfId="0" applyNumberFormat="1" applyFont="1" applyFill="1" applyBorder="1" applyAlignment="1">
      <alignment horizontal="center" vertical="center"/>
    </xf>
    <xf numFmtId="169" fontId="9" fillId="0" borderId="113" xfId="0" applyNumberFormat="1" applyFont="1" applyBorder="1" applyAlignment="1">
      <alignment vertical="center"/>
    </xf>
    <xf numFmtId="169" fontId="24" fillId="0" borderId="0" xfId="0" applyNumberFormat="1" applyFont="1" applyFill="1" applyBorder="1" applyAlignment="1">
      <alignment vertical="center"/>
    </xf>
    <xf numFmtId="168" fontId="0" fillId="0" borderId="0" xfId="0" applyNumberFormat="1"/>
    <xf numFmtId="0" fontId="9" fillId="0" borderId="0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top" wrapText="1"/>
    </xf>
    <xf numFmtId="0" fontId="10" fillId="2" borderId="189" xfId="0" applyFont="1" applyFill="1" applyBorder="1" applyAlignment="1">
      <alignment horizontal="center" vertical="top" wrapText="1"/>
    </xf>
    <xf numFmtId="0" fontId="10" fillId="2" borderId="145" xfId="0" applyFont="1" applyFill="1" applyBorder="1" applyAlignment="1">
      <alignment horizontal="center" vertical="top" wrapText="1"/>
    </xf>
    <xf numFmtId="0" fontId="10" fillId="2" borderId="153" xfId="0" applyFont="1" applyFill="1" applyBorder="1" applyAlignment="1">
      <alignment horizontal="center" vertical="top" wrapText="1"/>
    </xf>
    <xf numFmtId="0" fontId="10" fillId="2" borderId="131" xfId="0" applyFont="1" applyFill="1" applyBorder="1" applyAlignment="1">
      <alignment horizontal="center" vertical="top" wrapText="1"/>
    </xf>
    <xf numFmtId="0" fontId="10" fillId="2" borderId="189" xfId="0" applyFont="1" applyFill="1" applyBorder="1" applyAlignment="1">
      <alignment horizontal="left" vertical="top" wrapText="1"/>
    </xf>
    <xf numFmtId="0" fontId="20" fillId="2" borderId="48" xfId="0" applyFont="1" applyFill="1" applyBorder="1" applyAlignment="1">
      <alignment horizontal="center" vertical="top" wrapText="1"/>
    </xf>
    <xf numFmtId="0" fontId="20" fillId="2" borderId="190" xfId="0" applyFont="1" applyFill="1" applyBorder="1" applyAlignment="1">
      <alignment horizontal="center" vertical="top" wrapText="1"/>
    </xf>
    <xf numFmtId="0" fontId="20" fillId="2" borderId="148" xfId="0" applyFont="1" applyFill="1" applyBorder="1" applyAlignment="1">
      <alignment horizontal="center" vertical="top" wrapText="1"/>
    </xf>
    <xf numFmtId="3" fontId="3" fillId="0" borderId="15" xfId="0" applyNumberFormat="1" applyFont="1" applyFill="1" applyBorder="1" applyAlignment="1">
      <alignment horizontal="center" vertical="center" wrapText="1"/>
    </xf>
    <xf numFmtId="1" fontId="3" fillId="0" borderId="94" xfId="0" applyNumberFormat="1" applyFont="1" applyFill="1" applyBorder="1" applyAlignment="1">
      <alignment horizontal="center" vertical="center"/>
    </xf>
    <xf numFmtId="49" fontId="9" fillId="0" borderId="189" xfId="0" applyNumberFormat="1" applyFont="1" applyBorder="1" applyAlignment="1">
      <alignment vertical="center" wrapText="1"/>
    </xf>
    <xf numFmtId="49" fontId="9" fillId="0" borderId="10" xfId="0" applyNumberFormat="1" applyFont="1" applyFill="1" applyBorder="1" applyAlignment="1">
      <alignment vertical="center" wrapText="1"/>
    </xf>
    <xf numFmtId="49" fontId="9" fillId="0" borderId="15" xfId="0" applyNumberFormat="1" applyFont="1" applyFill="1" applyBorder="1" applyAlignment="1">
      <alignment vertical="center" wrapText="1"/>
    </xf>
    <xf numFmtId="0" fontId="10" fillId="0" borderId="0" xfId="0" applyFont="1" applyAlignment="1">
      <alignment horizontal="left" vertical="top"/>
    </xf>
    <xf numFmtId="0" fontId="9" fillId="0" borderId="121" xfId="0" applyFont="1" applyBorder="1"/>
    <xf numFmtId="168" fontId="23" fillId="0" borderId="0" xfId="0" applyNumberFormat="1" applyFont="1"/>
    <xf numFmtId="0" fontId="0" fillId="0" borderId="0" xfId="0" applyBorder="1" applyAlignment="1">
      <alignment vertical="center"/>
    </xf>
    <xf numFmtId="0" fontId="20" fillId="2" borderId="194" xfId="0" applyFont="1" applyFill="1" applyBorder="1" applyAlignment="1">
      <alignment horizontal="center" vertical="top" wrapText="1"/>
    </xf>
    <xf numFmtId="0" fontId="20" fillId="2" borderId="196" xfId="0" applyFont="1" applyFill="1" applyBorder="1" applyAlignment="1">
      <alignment horizontal="center" vertical="top" wrapText="1"/>
    </xf>
    <xf numFmtId="171" fontId="3" fillId="4" borderId="94" xfId="0" applyNumberFormat="1" applyFont="1" applyFill="1" applyBorder="1" applyAlignment="1">
      <alignment horizontal="center" vertical="center"/>
    </xf>
    <xf numFmtId="169" fontId="3" fillId="0" borderId="53" xfId="0" applyNumberFormat="1" applyFont="1" applyFill="1" applyBorder="1" applyAlignment="1">
      <alignment vertical="center"/>
    </xf>
    <xf numFmtId="0" fontId="16" fillId="0" borderId="0" xfId="0" applyFont="1" applyAlignment="1"/>
    <xf numFmtId="0" fontId="9" fillId="0" borderId="51" xfId="0" applyFont="1" applyBorder="1" applyAlignment="1">
      <alignment vertical="center"/>
    </xf>
    <xf numFmtId="0" fontId="10" fillId="0" borderId="51" xfId="0" applyFont="1" applyBorder="1" applyAlignment="1">
      <alignment vertical="center"/>
    </xf>
    <xf numFmtId="167" fontId="9" fillId="0" borderId="197" xfId="0" applyNumberFormat="1" applyFont="1" applyFill="1" applyBorder="1" applyAlignment="1">
      <alignment vertical="center"/>
    </xf>
    <xf numFmtId="167" fontId="9" fillId="0" borderId="163" xfId="0" applyNumberFormat="1" applyFont="1" applyFill="1" applyBorder="1" applyAlignment="1">
      <alignment vertical="center"/>
    </xf>
    <xf numFmtId="4" fontId="24" fillId="0" borderId="0" xfId="0" applyNumberFormat="1" applyFont="1" applyFill="1" applyBorder="1" applyAlignment="1">
      <alignment vertical="center"/>
    </xf>
    <xf numFmtId="167" fontId="9" fillId="0" borderId="72" xfId="0" applyNumberFormat="1" applyFont="1" applyFill="1" applyBorder="1" applyAlignment="1">
      <alignment vertical="center"/>
    </xf>
    <xf numFmtId="0" fontId="9" fillId="0" borderId="0" xfId="0" applyFont="1" applyBorder="1"/>
    <xf numFmtId="3" fontId="9" fillId="0" borderId="0" xfId="0" applyNumberFormat="1" applyFont="1" applyBorder="1" applyAlignment="1">
      <alignment horizontal="center" vertical="center"/>
    </xf>
    <xf numFmtId="167" fontId="10" fillId="0" borderId="198" xfId="0" applyNumberFormat="1" applyFont="1" applyBorder="1" applyAlignment="1">
      <alignment vertical="center"/>
    </xf>
    <xf numFmtId="167" fontId="10" fillId="0" borderId="156" xfId="0" applyNumberFormat="1" applyFont="1" applyBorder="1" applyAlignment="1">
      <alignment vertical="center"/>
    </xf>
    <xf numFmtId="167" fontId="3" fillId="0" borderId="0" xfId="0" applyNumberFormat="1" applyFont="1" applyBorder="1" applyAlignment="1"/>
    <xf numFmtId="167" fontId="3" fillId="0" borderId="0" xfId="0" applyNumberFormat="1" applyFont="1" applyAlignment="1"/>
    <xf numFmtId="0" fontId="10" fillId="0" borderId="0" xfId="0" applyFont="1" applyFill="1" applyBorder="1" applyAlignment="1">
      <alignment vertical="center"/>
    </xf>
    <xf numFmtId="49" fontId="9" fillId="0" borderId="0" xfId="0" applyNumberFormat="1" applyFont="1" applyAlignment="1">
      <alignment horizontal="left" vertical="center"/>
    </xf>
    <xf numFmtId="0" fontId="20" fillId="6" borderId="168" xfId="0" applyFont="1" applyFill="1" applyBorder="1" applyAlignment="1">
      <alignment horizontal="center" vertical="top" wrapText="1"/>
    </xf>
    <xf numFmtId="169" fontId="3" fillId="0" borderId="54" xfId="0" applyNumberFormat="1" applyFont="1" applyFill="1" applyBorder="1" applyAlignment="1">
      <alignment vertical="center"/>
    </xf>
    <xf numFmtId="1" fontId="0" fillId="0" borderId="0" xfId="0" applyNumberFormat="1"/>
    <xf numFmtId="169" fontId="22" fillId="0" borderId="0" xfId="0" applyNumberFormat="1" applyFont="1" applyFill="1" applyBorder="1" applyAlignment="1">
      <alignment vertical="center"/>
    </xf>
    <xf numFmtId="2" fontId="0" fillId="0" borderId="0" xfId="0" applyNumberFormat="1"/>
    <xf numFmtId="165" fontId="10" fillId="0" borderId="0" xfId="0" applyNumberFormat="1" applyFont="1" applyFill="1" applyBorder="1" applyAlignment="1">
      <alignment vertical="center"/>
    </xf>
    <xf numFmtId="0" fontId="10" fillId="2" borderId="48" xfId="0" applyFont="1" applyFill="1" applyBorder="1" applyAlignment="1">
      <alignment vertical="center"/>
    </xf>
    <xf numFmtId="0" fontId="10" fillId="2" borderId="14" xfId="0" applyFont="1" applyFill="1" applyBorder="1" applyAlignment="1">
      <alignment vertical="center"/>
    </xf>
    <xf numFmtId="0" fontId="10" fillId="2" borderId="53" xfId="0" applyFont="1" applyFill="1" applyBorder="1" applyAlignment="1">
      <alignment vertical="center"/>
    </xf>
    <xf numFmtId="0" fontId="10" fillId="2" borderId="130" xfId="0" applyFont="1" applyFill="1" applyBorder="1" applyAlignment="1">
      <alignment horizontal="center" vertical="top" wrapText="1"/>
    </xf>
    <xf numFmtId="0" fontId="10" fillId="2" borderId="199" xfId="0" applyFont="1" applyFill="1" applyBorder="1" applyAlignment="1">
      <alignment horizontal="center" vertical="top" wrapText="1"/>
    </xf>
    <xf numFmtId="0" fontId="20" fillId="2" borderId="164" xfId="0" applyFont="1" applyFill="1" applyBorder="1" applyAlignment="1">
      <alignment horizontal="center" vertical="top" wrapText="1"/>
    </xf>
    <xf numFmtId="0" fontId="9" fillId="0" borderId="43" xfId="0" applyFont="1" applyBorder="1" applyAlignment="1">
      <alignment horizontal="center" vertical="center" wrapText="1"/>
    </xf>
    <xf numFmtId="0" fontId="3" fillId="0" borderId="94" xfId="0" applyFont="1" applyFill="1" applyBorder="1" applyAlignment="1">
      <alignment vertical="top" wrapText="1"/>
    </xf>
    <xf numFmtId="3" fontId="3" fillId="0" borderId="94" xfId="0" applyNumberFormat="1" applyFont="1" applyFill="1" applyBorder="1" applyAlignment="1">
      <alignment horizontal="center" vertical="center" wrapText="1"/>
    </xf>
    <xf numFmtId="166" fontId="9" fillId="0" borderId="54" xfId="0" applyNumberFormat="1" applyFont="1" applyBorder="1" applyAlignment="1">
      <alignment horizontal="center" vertical="center" wrapText="1"/>
    </xf>
    <xf numFmtId="169" fontId="9" fillId="0" borderId="56" xfId="0" applyNumberFormat="1" applyFont="1" applyBorder="1" applyAlignment="1">
      <alignment horizontal="right" vertical="center" wrapText="1"/>
    </xf>
    <xf numFmtId="169" fontId="9" fillId="0" borderId="208" xfId="0" applyNumberFormat="1" applyFont="1" applyBorder="1" applyAlignment="1">
      <alignment vertical="center" wrapText="1"/>
    </xf>
    <xf numFmtId="0" fontId="9" fillId="0" borderId="44" xfId="0" applyFont="1" applyBorder="1" applyAlignment="1">
      <alignment horizontal="center" vertical="center" wrapText="1"/>
    </xf>
    <xf numFmtId="0" fontId="3" fillId="0" borderId="191" xfId="0" applyFont="1" applyFill="1" applyBorder="1" applyAlignment="1">
      <alignment vertical="top" wrapText="1"/>
    </xf>
    <xf numFmtId="166" fontId="9" fillId="0" borderId="124" xfId="0" applyNumberFormat="1" applyFont="1" applyBorder="1" applyAlignment="1">
      <alignment horizontal="center" vertical="center" wrapText="1"/>
    </xf>
    <xf numFmtId="166" fontId="9" fillId="0" borderId="53" xfId="0" applyNumberFormat="1" applyFont="1" applyBorder="1" applyAlignment="1">
      <alignment horizontal="center" vertical="center" wrapText="1"/>
    </xf>
    <xf numFmtId="169" fontId="9" fillId="0" borderId="125" xfId="0" applyNumberFormat="1" applyFont="1" applyBorder="1" applyAlignment="1">
      <alignment vertical="center" wrapText="1"/>
    </xf>
    <xf numFmtId="0" fontId="9" fillId="4" borderId="15" xfId="0" applyFont="1" applyFill="1" applyBorder="1" applyAlignment="1">
      <alignment vertical="top" wrapText="1"/>
    </xf>
    <xf numFmtId="0" fontId="9" fillId="4" borderId="15" xfId="0" applyFont="1" applyFill="1" applyBorder="1" applyAlignment="1">
      <alignment vertical="center"/>
    </xf>
    <xf numFmtId="0" fontId="9" fillId="4" borderId="15" xfId="0" applyFont="1" applyFill="1" applyBorder="1" applyAlignment="1">
      <alignment vertical="center" wrapText="1"/>
    </xf>
    <xf numFmtId="0" fontId="9" fillId="0" borderId="15" xfId="0" applyFont="1" applyFill="1" applyBorder="1" applyAlignment="1">
      <alignment horizontal="center" vertical="center" wrapText="1"/>
    </xf>
    <xf numFmtId="0" fontId="9" fillId="0" borderId="94" xfId="0" applyFont="1" applyFill="1" applyBorder="1" applyAlignment="1">
      <alignment horizontal="center" vertical="center" wrapText="1"/>
    </xf>
    <xf numFmtId="0" fontId="3" fillId="4" borderId="189" xfId="0" applyFont="1" applyFill="1" applyBorder="1" applyAlignment="1">
      <alignment vertical="center"/>
    </xf>
    <xf numFmtId="0" fontId="9" fillId="0" borderId="189" xfId="0" applyFont="1" applyBorder="1" applyAlignment="1">
      <alignment horizontal="center" vertical="center" wrapText="1"/>
    </xf>
    <xf numFmtId="3" fontId="3" fillId="0" borderId="189" xfId="0" applyNumberFormat="1" applyFont="1" applyFill="1" applyBorder="1" applyAlignment="1">
      <alignment horizontal="center" vertical="center" wrapText="1"/>
    </xf>
    <xf numFmtId="166" fontId="9" fillId="0" borderId="153" xfId="0" applyNumberFormat="1" applyFont="1" applyBorder="1" applyAlignment="1">
      <alignment horizontal="center" vertical="center" wrapText="1"/>
    </xf>
    <xf numFmtId="166" fontId="9" fillId="0" borderId="131" xfId="0" applyNumberFormat="1" applyFont="1" applyBorder="1" applyAlignment="1">
      <alignment horizontal="center" vertical="center" wrapText="1"/>
    </xf>
    <xf numFmtId="169" fontId="9" fillId="0" borderId="145" xfId="0" applyNumberFormat="1" applyFont="1" applyBorder="1" applyAlignment="1">
      <alignment horizontal="right" vertical="center" wrapText="1"/>
    </xf>
    <xf numFmtId="0" fontId="3" fillId="4" borderId="15" xfId="0" applyFont="1" applyFill="1" applyBorder="1" applyAlignment="1">
      <alignment vertical="center"/>
    </xf>
    <xf numFmtId="166" fontId="9" fillId="0" borderId="195" xfId="0" applyNumberFormat="1" applyFont="1" applyBorder="1" applyAlignment="1">
      <alignment horizontal="center" vertical="center" wrapText="1"/>
    </xf>
    <xf numFmtId="169" fontId="9" fillId="0" borderId="78" xfId="0" applyNumberFormat="1" applyFont="1" applyBorder="1" applyAlignment="1">
      <alignment horizontal="right" vertical="center" wrapText="1"/>
    </xf>
    <xf numFmtId="0" fontId="9" fillId="0" borderId="45" xfId="0" applyFont="1" applyBorder="1" applyAlignment="1">
      <alignment horizontal="center" vertical="center" wrapText="1"/>
    </xf>
    <xf numFmtId="0" fontId="3" fillId="4" borderId="95" xfId="0" applyFont="1" applyFill="1" applyBorder="1" applyAlignment="1">
      <alignment vertical="center"/>
    </xf>
    <xf numFmtId="0" fontId="9" fillId="0" borderId="95" xfId="0" applyFont="1" applyBorder="1" applyAlignment="1">
      <alignment horizontal="center" vertical="center" wrapText="1"/>
    </xf>
    <xf numFmtId="3" fontId="3" fillId="0" borderId="95" xfId="0" applyNumberFormat="1" applyFont="1" applyFill="1" applyBorder="1" applyAlignment="1">
      <alignment horizontal="center" vertical="center" wrapText="1"/>
    </xf>
    <xf numFmtId="166" fontId="9" fillId="0" borderId="77" xfId="0" applyNumberFormat="1" applyFont="1" applyBorder="1" applyAlignment="1">
      <alignment horizontal="center" vertical="center" wrapText="1"/>
    </xf>
    <xf numFmtId="169" fontId="9" fillId="0" borderId="122" xfId="0" applyNumberFormat="1" applyFont="1" applyFill="1" applyBorder="1" applyAlignment="1">
      <alignment horizontal="right" vertical="center"/>
    </xf>
    <xf numFmtId="9" fontId="9" fillId="0" borderId="166" xfId="0" applyNumberFormat="1" applyFont="1" applyFill="1" applyBorder="1" applyAlignment="1">
      <alignment horizontal="center" vertical="center"/>
    </xf>
    <xf numFmtId="169" fontId="9" fillId="0" borderId="77" xfId="0" applyNumberFormat="1" applyFont="1" applyBorder="1" applyAlignment="1">
      <alignment vertical="center"/>
    </xf>
    <xf numFmtId="169" fontId="9" fillId="0" borderId="106" xfId="0" applyNumberFormat="1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16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0" fillId="4" borderId="0" xfId="0" applyFont="1" applyFill="1" applyBorder="1" applyAlignment="1">
      <alignment horizontal="center" vertical="top" wrapText="1"/>
    </xf>
    <xf numFmtId="0" fontId="20" fillId="4" borderId="0" xfId="0" applyFont="1" applyFill="1" applyBorder="1" applyAlignment="1">
      <alignment horizontal="center" vertical="center" wrapText="1"/>
    </xf>
    <xf numFmtId="167" fontId="9" fillId="0" borderId="211" xfId="0" applyNumberFormat="1" applyFont="1" applyFill="1" applyBorder="1" applyAlignment="1">
      <alignment vertical="center"/>
    </xf>
    <xf numFmtId="167" fontId="9" fillId="0" borderId="212" xfId="0" applyNumberFormat="1" applyFont="1" applyFill="1" applyBorder="1" applyAlignment="1">
      <alignment vertical="center"/>
    </xf>
    <xf numFmtId="167" fontId="24" fillId="4" borderId="0" xfId="0" applyNumberFormat="1" applyFont="1" applyFill="1" applyBorder="1" applyAlignment="1">
      <alignment vertical="center"/>
    </xf>
    <xf numFmtId="167" fontId="22" fillId="4" borderId="0" xfId="0" applyNumberFormat="1" applyFont="1" applyFill="1" applyBorder="1" applyAlignment="1">
      <alignment vertical="center"/>
    </xf>
    <xf numFmtId="0" fontId="10" fillId="4" borderId="0" xfId="0" applyFont="1" applyFill="1" applyBorder="1" applyAlignment="1">
      <alignment vertical="center"/>
    </xf>
    <xf numFmtId="0" fontId="20" fillId="6" borderId="130" xfId="0" applyFont="1" applyFill="1" applyBorder="1" applyAlignment="1">
      <alignment horizontal="center" vertical="top" wrapText="1"/>
    </xf>
    <xf numFmtId="0" fontId="20" fillId="6" borderId="196" xfId="0" applyFont="1" applyFill="1" applyBorder="1" applyAlignment="1">
      <alignment horizontal="center" vertical="top" wrapText="1"/>
    </xf>
    <xf numFmtId="0" fontId="9" fillId="0" borderId="94" xfId="0" applyFont="1" applyBorder="1"/>
    <xf numFmtId="0" fontId="9" fillId="0" borderId="15" xfId="0" applyFont="1" applyBorder="1"/>
    <xf numFmtId="171" fontId="3" fillId="4" borderId="15" xfId="0" applyNumberFormat="1" applyFont="1" applyFill="1" applyBorder="1" applyAlignment="1">
      <alignment horizontal="center" vertical="center"/>
    </xf>
    <xf numFmtId="169" fontId="9" fillId="0" borderId="78" xfId="0" applyNumberFormat="1" applyFont="1" applyBorder="1" applyAlignment="1">
      <alignment vertical="center"/>
    </xf>
    <xf numFmtId="169" fontId="9" fillId="0" borderId="53" xfId="0" applyNumberFormat="1" applyFont="1" applyBorder="1" applyAlignment="1">
      <alignment vertical="center"/>
    </xf>
    <xf numFmtId="167" fontId="9" fillId="0" borderId="183" xfId="0" applyNumberFormat="1" applyFont="1" applyBorder="1" applyAlignment="1">
      <alignment vertical="center"/>
    </xf>
    <xf numFmtId="9" fontId="9" fillId="0" borderId="63" xfId="0" applyNumberFormat="1" applyFont="1" applyBorder="1" applyAlignment="1">
      <alignment horizontal="center" vertical="center"/>
    </xf>
    <xf numFmtId="169" fontId="9" fillId="0" borderId="164" xfId="0" applyNumberFormat="1" applyFont="1" applyBorder="1" applyAlignment="1">
      <alignment vertical="center"/>
    </xf>
    <xf numFmtId="167" fontId="9" fillId="0" borderId="47" xfId="0" applyNumberFormat="1" applyFont="1" applyBorder="1" applyAlignment="1">
      <alignment vertical="center"/>
    </xf>
    <xf numFmtId="9" fontId="9" fillId="0" borderId="209" xfId="0" applyNumberFormat="1" applyFont="1" applyBorder="1" applyAlignment="1">
      <alignment horizontal="center" vertical="center"/>
    </xf>
    <xf numFmtId="171" fontId="9" fillId="0" borderId="94" xfId="0" applyNumberFormat="1" applyFont="1" applyBorder="1" applyAlignment="1">
      <alignment horizontal="center" vertical="center"/>
    </xf>
    <xf numFmtId="49" fontId="9" fillId="0" borderId="0" xfId="0" applyNumberFormat="1" applyFont="1" applyAlignment="1">
      <alignment horizontal="left" vertical="top"/>
    </xf>
    <xf numFmtId="167" fontId="9" fillId="0" borderId="52" xfId="0" applyNumberFormat="1" applyFont="1" applyFill="1" applyBorder="1" applyAlignment="1">
      <alignment vertical="center"/>
    </xf>
    <xf numFmtId="167" fontId="10" fillId="0" borderId="178" xfId="0" applyNumberFormat="1" applyFont="1" applyBorder="1" applyAlignment="1">
      <alignment vertical="center"/>
    </xf>
    <xf numFmtId="167" fontId="10" fillId="0" borderId="72" xfId="0" applyNumberFormat="1" applyFont="1" applyBorder="1" applyAlignment="1">
      <alignment vertical="center"/>
    </xf>
    <xf numFmtId="0" fontId="9" fillId="0" borderId="191" xfId="0" applyFont="1" applyFill="1" applyBorder="1" applyAlignment="1">
      <alignment horizontal="left" vertical="center" wrapText="1"/>
    </xf>
    <xf numFmtId="3" fontId="3" fillId="0" borderId="15" xfId="0" applyNumberFormat="1" applyFont="1" applyFill="1" applyBorder="1" applyAlignment="1">
      <alignment horizontal="center" vertical="center"/>
    </xf>
    <xf numFmtId="3" fontId="3" fillId="0" borderId="0" xfId="0" applyNumberFormat="1" applyFont="1" applyAlignment="1">
      <alignment horizontal="center" vertical="center"/>
    </xf>
    <xf numFmtId="0" fontId="15" fillId="0" borderId="0" xfId="0" applyFont="1" applyAlignment="1" applyProtection="1">
      <alignment horizontal="center" vertical="center" wrapText="1"/>
      <protection locked="0"/>
    </xf>
    <xf numFmtId="0" fontId="10" fillId="0" borderId="0" xfId="0" applyFont="1" applyAlignment="1">
      <alignment horizontal="left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center" vertical="center"/>
    </xf>
    <xf numFmtId="0" fontId="13" fillId="3" borderId="88" xfId="0" applyFont="1" applyFill="1" applyBorder="1" applyAlignment="1">
      <alignment horizontal="left" vertical="top" wrapText="1"/>
    </xf>
    <xf numFmtId="1" fontId="19" fillId="3" borderId="147" xfId="0" applyNumberFormat="1" applyFont="1" applyFill="1" applyBorder="1" applyAlignment="1">
      <alignment horizontal="center" vertical="center" wrapText="1"/>
    </xf>
    <xf numFmtId="0" fontId="13" fillId="3" borderId="116" xfId="0" applyFont="1" applyFill="1" applyBorder="1" applyAlignment="1">
      <alignment horizontal="center" vertical="top" wrapText="1"/>
    </xf>
    <xf numFmtId="0" fontId="13" fillId="3" borderId="157" xfId="0" applyFont="1" applyFill="1" applyBorder="1" applyAlignment="1">
      <alignment horizontal="center" vertical="top" wrapText="1"/>
    </xf>
    <xf numFmtId="164" fontId="13" fillId="3" borderId="138" xfId="0" applyNumberFormat="1" applyFont="1" applyFill="1" applyBorder="1" applyAlignment="1">
      <alignment horizontal="center" vertical="top" wrapText="1"/>
    </xf>
    <xf numFmtId="164" fontId="13" fillId="3" borderId="167" xfId="0" applyNumberFormat="1" applyFont="1" applyFill="1" applyBorder="1" applyAlignment="1">
      <alignment horizontal="center" vertical="top" wrapText="1"/>
    </xf>
    <xf numFmtId="0" fontId="13" fillId="3" borderId="172" xfId="0" applyFont="1" applyFill="1" applyBorder="1" applyAlignment="1">
      <alignment horizontal="center" vertical="top" wrapText="1"/>
    </xf>
    <xf numFmtId="9" fontId="13" fillId="3" borderId="172" xfId="0" applyNumberFormat="1" applyFont="1" applyFill="1" applyBorder="1" applyAlignment="1">
      <alignment horizontal="center" vertical="top" wrapText="1"/>
    </xf>
    <xf numFmtId="9" fontId="13" fillId="3" borderId="174" xfId="0" applyNumberFormat="1" applyFont="1" applyFill="1" applyBorder="1" applyAlignment="1">
      <alignment horizontal="center" vertical="top" wrapText="1"/>
    </xf>
    <xf numFmtId="164" fontId="13" fillId="3" borderId="118" xfId="0" applyNumberFormat="1" applyFont="1" applyFill="1" applyBorder="1" applyAlignment="1">
      <alignment horizontal="center" vertical="top" wrapText="1"/>
    </xf>
    <xf numFmtId="164" fontId="13" fillId="3" borderId="175" xfId="0" applyNumberFormat="1" applyFont="1" applyFill="1" applyBorder="1" applyAlignment="1">
      <alignment horizontal="center" vertical="top" wrapText="1"/>
    </xf>
    <xf numFmtId="0" fontId="13" fillId="3" borderId="34" xfId="0" applyFont="1" applyFill="1" applyBorder="1" applyAlignment="1">
      <alignment horizontal="center" vertical="top" wrapText="1"/>
    </xf>
    <xf numFmtId="0" fontId="13" fillId="3" borderId="201" xfId="0" applyFont="1" applyFill="1" applyBorder="1" applyAlignment="1">
      <alignment horizontal="center" vertical="top" wrapText="1"/>
    </xf>
    <xf numFmtId="9" fontId="13" fillId="3" borderId="202" xfId="0" applyNumberFormat="1" applyFont="1" applyFill="1" applyBorder="1" applyAlignment="1">
      <alignment horizontal="center" vertical="top" wrapText="1"/>
    </xf>
    <xf numFmtId="9" fontId="13" fillId="3" borderId="201" xfId="0" applyNumberFormat="1" applyFont="1" applyFill="1" applyBorder="1" applyAlignment="1">
      <alignment horizontal="center" vertical="top" wrapText="1"/>
    </xf>
    <xf numFmtId="164" fontId="13" fillId="3" borderId="202" xfId="0" applyNumberFormat="1" applyFont="1" applyFill="1" applyBorder="1" applyAlignment="1">
      <alignment horizontal="center" vertical="top" wrapText="1"/>
    </xf>
    <xf numFmtId="0" fontId="19" fillId="3" borderId="128" xfId="0" applyFont="1" applyFill="1" applyBorder="1" applyAlignment="1">
      <alignment horizontal="center" vertical="center" wrapText="1"/>
    </xf>
    <xf numFmtId="0" fontId="19" fillId="3" borderId="203" xfId="0" applyFont="1" applyFill="1" applyBorder="1" applyAlignment="1">
      <alignment horizontal="center" vertical="center" wrapText="1"/>
    </xf>
    <xf numFmtId="0" fontId="19" fillId="3" borderId="207" xfId="0" applyFont="1" applyFill="1" applyBorder="1" applyAlignment="1">
      <alignment horizontal="center" vertical="center" wrapText="1"/>
    </xf>
    <xf numFmtId="1" fontId="19" fillId="3" borderId="207" xfId="0" applyNumberFormat="1" applyFont="1" applyFill="1" applyBorder="1" applyAlignment="1">
      <alignment horizontal="center" vertical="center" wrapText="1"/>
    </xf>
    <xf numFmtId="0" fontId="10" fillId="0" borderId="0" xfId="0" applyFont="1" applyAlignment="1"/>
    <xf numFmtId="0" fontId="0" fillId="0" borderId="0" xfId="0" applyAlignment="1">
      <alignment horizontal="left"/>
    </xf>
    <xf numFmtId="4" fontId="10" fillId="0" borderId="0" xfId="0" applyNumberFormat="1" applyFont="1" applyBorder="1" applyAlignment="1">
      <alignment horizontal="right" vertical="center" wrapText="1"/>
    </xf>
    <xf numFmtId="0" fontId="10" fillId="0" borderId="0" xfId="0" applyFont="1" applyBorder="1" applyAlignment="1">
      <alignment horizontal="left" vertical="center" wrapText="1"/>
    </xf>
    <xf numFmtId="4" fontId="10" fillId="0" borderId="0" xfId="0" applyNumberFormat="1" applyFont="1" applyBorder="1" applyAlignment="1">
      <alignment horizontal="right" vertical="center" wrapText="1"/>
    </xf>
    <xf numFmtId="4" fontId="10" fillId="0" borderId="0" xfId="0" applyNumberFormat="1" applyFont="1" applyBorder="1" applyAlignment="1">
      <alignment vertical="center" wrapText="1"/>
    </xf>
    <xf numFmtId="0" fontId="9" fillId="0" borderId="109" xfId="0" applyFont="1" applyBorder="1" applyAlignment="1">
      <alignment horizontal="left" vertical="center" wrapText="1"/>
    </xf>
    <xf numFmtId="0" fontId="9" fillId="0" borderId="129" xfId="0" applyFont="1" applyBorder="1" applyAlignment="1">
      <alignment horizontal="left" vertical="center" wrapText="1"/>
    </xf>
    <xf numFmtId="0" fontId="9" fillId="0" borderId="213" xfId="0" applyFont="1" applyBorder="1" applyAlignment="1">
      <alignment horizontal="left" vertical="center" wrapText="1"/>
    </xf>
    <xf numFmtId="0" fontId="9" fillId="0" borderId="141" xfId="0" applyFont="1" applyBorder="1" applyAlignment="1">
      <alignment horizontal="left" vertical="center" wrapText="1"/>
    </xf>
    <xf numFmtId="0" fontId="9" fillId="0" borderId="30" xfId="0" applyFont="1" applyBorder="1" applyAlignment="1">
      <alignment horizontal="left" vertical="center" wrapText="1"/>
    </xf>
    <xf numFmtId="4" fontId="10" fillId="0" borderId="0" xfId="0" applyNumberFormat="1" applyFont="1" applyBorder="1" applyAlignment="1">
      <alignment horizontal="right" vertical="center" wrapText="1"/>
    </xf>
    <xf numFmtId="169" fontId="9" fillId="0" borderId="152" xfId="0" applyNumberFormat="1" applyFont="1" applyBorder="1" applyAlignment="1">
      <alignment horizontal="right" vertical="center" wrapText="1"/>
    </xf>
    <xf numFmtId="169" fontId="9" fillId="0" borderId="2" xfId="0" applyNumberFormat="1" applyFont="1" applyBorder="1" applyAlignment="1">
      <alignment horizontal="right" vertical="center" wrapText="1"/>
    </xf>
    <xf numFmtId="169" fontId="9" fillId="0" borderId="5" xfId="0" applyNumberFormat="1" applyFont="1" applyBorder="1" applyAlignment="1">
      <alignment vertical="center" wrapText="1"/>
    </xf>
    <xf numFmtId="169" fontId="9" fillId="0" borderId="8" xfId="0" applyNumberFormat="1" applyFont="1" applyBorder="1" applyAlignment="1">
      <alignment horizontal="right" vertical="center" wrapText="1"/>
    </xf>
    <xf numFmtId="169" fontId="9" fillId="0" borderId="27" xfId="0" applyNumberFormat="1" applyFont="1" applyBorder="1" applyAlignment="1">
      <alignment vertical="center" wrapText="1"/>
    </xf>
    <xf numFmtId="169" fontId="9" fillId="0" borderId="39" xfId="0" applyNumberFormat="1" applyFont="1" applyBorder="1" applyAlignment="1">
      <alignment horizontal="right" vertical="center" wrapText="1"/>
    </xf>
    <xf numFmtId="169" fontId="9" fillId="0" borderId="9" xfId="0" applyNumberFormat="1" applyFont="1" applyBorder="1" applyAlignment="1">
      <alignment horizontal="right" vertical="center" wrapText="1"/>
    </xf>
    <xf numFmtId="169" fontId="10" fillId="0" borderId="78" xfId="0" applyNumberFormat="1" applyFont="1" applyBorder="1" applyAlignment="1">
      <alignment horizontal="right" vertical="center" wrapText="1"/>
    </xf>
    <xf numFmtId="169" fontId="10" fillId="0" borderId="125" xfId="0" applyNumberFormat="1" applyFont="1" applyBorder="1" applyAlignment="1">
      <alignment vertical="center" wrapText="1"/>
    </xf>
    <xf numFmtId="172" fontId="9" fillId="0" borderId="89" xfId="0" applyNumberFormat="1" applyFont="1" applyBorder="1" applyAlignment="1">
      <alignment horizontal="right" vertical="center" wrapText="1"/>
    </xf>
    <xf numFmtId="172" fontId="9" fillId="0" borderId="65" xfId="0" applyNumberFormat="1" applyFont="1" applyBorder="1" applyAlignment="1">
      <alignment horizontal="right" vertical="center" wrapText="1"/>
    </xf>
    <xf numFmtId="172" fontId="9" fillId="0" borderId="90" xfId="0" applyNumberFormat="1" applyFont="1" applyBorder="1" applyAlignment="1">
      <alignment vertical="center" wrapText="1"/>
    </xf>
    <xf numFmtId="172" fontId="9" fillId="0" borderId="6" xfId="0" applyNumberFormat="1" applyFont="1" applyBorder="1" applyAlignment="1">
      <alignment horizontal="right" vertical="center" wrapText="1"/>
    </xf>
    <xf numFmtId="172" fontId="9" fillId="0" borderId="120" xfId="0" applyNumberFormat="1" applyFont="1" applyBorder="1" applyAlignment="1">
      <alignment vertical="center" wrapText="1"/>
    </xf>
    <xf numFmtId="172" fontId="9" fillId="0" borderId="39" xfId="0" applyNumberFormat="1" applyFont="1" applyBorder="1" applyAlignment="1">
      <alignment horizontal="right" vertical="center" wrapText="1"/>
    </xf>
    <xf numFmtId="172" fontId="9" fillId="0" borderId="2" xfId="0" applyNumberFormat="1" applyFont="1" applyBorder="1" applyAlignment="1">
      <alignment horizontal="right" vertical="center" wrapText="1"/>
    </xf>
    <xf numFmtId="172" fontId="9" fillId="0" borderId="5" xfId="0" applyNumberFormat="1" applyFont="1" applyBorder="1" applyAlignment="1">
      <alignment vertical="center" wrapText="1"/>
    </xf>
    <xf numFmtId="172" fontId="9" fillId="0" borderId="8" xfId="0" applyNumberFormat="1" applyFont="1" applyBorder="1" applyAlignment="1">
      <alignment horizontal="right" vertical="center" wrapText="1"/>
    </xf>
    <xf numFmtId="172" fontId="9" fillId="0" borderId="27" xfId="0" applyNumberFormat="1" applyFont="1" applyBorder="1" applyAlignment="1">
      <alignment vertical="center" wrapText="1"/>
    </xf>
    <xf numFmtId="172" fontId="10" fillId="0" borderId="70" xfId="0" applyNumberFormat="1" applyFont="1" applyBorder="1" applyAlignment="1">
      <alignment vertical="center" wrapText="1"/>
    </xf>
    <xf numFmtId="172" fontId="10" fillId="0" borderId="77" xfId="0" applyNumberFormat="1" applyFont="1" applyBorder="1" applyAlignment="1">
      <alignment vertical="center" wrapText="1"/>
    </xf>
    <xf numFmtId="172" fontId="10" fillId="0" borderId="106" xfId="0" applyNumberFormat="1" applyFont="1" applyBorder="1" applyAlignment="1">
      <alignment vertical="center" wrapText="1"/>
    </xf>
    <xf numFmtId="9" fontId="9" fillId="0" borderId="2" xfId="0" applyNumberFormat="1" applyFont="1" applyFill="1" applyBorder="1" applyAlignment="1">
      <alignment horizontal="center" vertical="center" wrapText="1"/>
    </xf>
    <xf numFmtId="169" fontId="9" fillId="0" borderId="2" xfId="0" applyNumberFormat="1" applyFont="1" applyFill="1" applyBorder="1" applyAlignment="1">
      <alignment horizontal="right" vertical="center" wrapText="1"/>
    </xf>
    <xf numFmtId="169" fontId="9" fillId="0" borderId="5" xfId="0" applyNumberFormat="1" applyFont="1" applyFill="1" applyBorder="1" applyAlignment="1">
      <alignment vertical="center" wrapText="1"/>
    </xf>
    <xf numFmtId="169" fontId="9" fillId="0" borderId="8" xfId="0" applyNumberFormat="1" applyFont="1" applyFill="1" applyBorder="1" applyAlignment="1">
      <alignment horizontal="right" vertical="center" wrapText="1"/>
    </xf>
    <xf numFmtId="172" fontId="9" fillId="0" borderId="8" xfId="0" applyNumberFormat="1" applyFont="1" applyFill="1" applyBorder="1" applyAlignment="1">
      <alignment horizontal="right" vertical="center" wrapText="1"/>
    </xf>
    <xf numFmtId="169" fontId="9" fillId="0" borderId="67" xfId="0" applyNumberFormat="1" applyFont="1" applyBorder="1" applyAlignment="1">
      <alignment horizontal="right" vertical="center" wrapText="1"/>
    </xf>
    <xf numFmtId="169" fontId="9" fillId="0" borderId="105" xfId="0" applyNumberFormat="1" applyFont="1" applyBorder="1" applyAlignment="1">
      <alignment vertical="center" wrapText="1"/>
    </xf>
    <xf numFmtId="169" fontId="9" fillId="0" borderId="52" xfId="0" applyNumberFormat="1" applyFont="1" applyBorder="1" applyAlignment="1">
      <alignment horizontal="right" vertical="center" wrapText="1"/>
    </xf>
    <xf numFmtId="169" fontId="9" fillId="0" borderId="100" xfId="0" applyNumberFormat="1" applyFont="1" applyBorder="1" applyAlignment="1">
      <alignment horizontal="right" vertical="center" wrapText="1"/>
    </xf>
    <xf numFmtId="169" fontId="9" fillId="0" borderId="102" xfId="0" applyNumberFormat="1" applyFont="1" applyBorder="1" applyAlignment="1">
      <alignment vertical="center" wrapText="1"/>
    </xf>
    <xf numFmtId="169" fontId="9" fillId="0" borderId="103" xfId="0" applyNumberFormat="1" applyFont="1" applyBorder="1" applyAlignment="1">
      <alignment vertical="center" wrapText="1"/>
    </xf>
    <xf numFmtId="169" fontId="9" fillId="0" borderId="107" xfId="0" applyNumberFormat="1" applyFont="1" applyBorder="1" applyAlignment="1">
      <alignment horizontal="right" vertical="center" wrapText="1"/>
    </xf>
    <xf numFmtId="169" fontId="9" fillId="0" borderId="122" xfId="0" applyNumberFormat="1" applyFont="1" applyBorder="1" applyAlignment="1">
      <alignment horizontal="right" vertical="center" wrapText="1"/>
    </xf>
    <xf numFmtId="0" fontId="28" fillId="0" borderId="0" xfId="0" applyNumberFormat="1" applyFont="1" applyAlignment="1">
      <alignment horizontal="left" vertical="top" wrapText="1"/>
    </xf>
    <xf numFmtId="0" fontId="6" fillId="0" borderId="0" xfId="0" applyFont="1"/>
    <xf numFmtId="169" fontId="9" fillId="0" borderId="82" xfId="0" applyNumberFormat="1" applyFont="1" applyBorder="1" applyAlignment="1">
      <alignment horizontal="right" vertical="center" wrapText="1"/>
    </xf>
    <xf numFmtId="169" fontId="9" fillId="0" borderId="3" xfId="0" applyNumberFormat="1" applyFont="1" applyBorder="1" applyAlignment="1">
      <alignment horizontal="right" vertical="center" wrapText="1"/>
    </xf>
    <xf numFmtId="169" fontId="9" fillId="0" borderId="170" xfId="0" applyNumberFormat="1" applyFont="1" applyBorder="1" applyAlignment="1">
      <alignment vertical="center" wrapText="1"/>
    </xf>
    <xf numFmtId="169" fontId="9" fillId="0" borderId="177" xfId="0" applyNumberFormat="1" applyFont="1" applyBorder="1" applyAlignment="1">
      <alignment horizontal="right" vertical="center" wrapText="1"/>
    </xf>
    <xf numFmtId="169" fontId="9" fillId="0" borderId="53" xfId="0" applyNumberFormat="1" applyFont="1" applyBorder="1" applyAlignment="1">
      <alignment vertical="center" wrapText="1"/>
    </xf>
    <xf numFmtId="169" fontId="9" fillId="0" borderId="60" xfId="0" applyNumberFormat="1" applyFont="1" applyBorder="1" applyAlignment="1">
      <alignment vertical="center" wrapText="1"/>
    </xf>
    <xf numFmtId="169" fontId="9" fillId="0" borderId="51" xfId="0" applyNumberFormat="1" applyFont="1" applyBorder="1" applyAlignment="1">
      <alignment vertical="center" wrapText="1"/>
    </xf>
    <xf numFmtId="169" fontId="9" fillId="0" borderId="127" xfId="0" applyNumberFormat="1" applyFont="1" applyBorder="1" applyAlignment="1">
      <alignment vertical="center" wrapText="1"/>
    </xf>
    <xf numFmtId="172" fontId="10" fillId="0" borderId="122" xfId="0" applyNumberFormat="1" applyFont="1" applyBorder="1" applyAlignment="1">
      <alignment vertical="center" wrapText="1"/>
    </xf>
    <xf numFmtId="167" fontId="9" fillId="0" borderId="0" xfId="0" applyNumberFormat="1" applyFont="1" applyBorder="1" applyAlignment="1">
      <alignment vertical="center" wrapText="1"/>
    </xf>
    <xf numFmtId="167" fontId="10" fillId="0" borderId="214" xfId="0" applyNumberFormat="1" applyFont="1" applyBorder="1" applyAlignment="1">
      <alignment vertical="center" wrapText="1"/>
    </xf>
    <xf numFmtId="169" fontId="10" fillId="0" borderId="215" xfId="0" applyNumberFormat="1" applyFont="1" applyBorder="1" applyAlignment="1">
      <alignment vertical="center" wrapText="1"/>
    </xf>
    <xf numFmtId="169" fontId="9" fillId="0" borderId="0" xfId="0" applyNumberFormat="1" applyFont="1" applyBorder="1" applyAlignment="1">
      <alignment vertical="center" wrapText="1"/>
    </xf>
    <xf numFmtId="169" fontId="10" fillId="0" borderId="214" xfId="0" applyNumberFormat="1" applyFont="1" applyBorder="1" applyAlignment="1">
      <alignment vertical="center" wrapText="1"/>
    </xf>
    <xf numFmtId="0" fontId="1" fillId="0" borderId="0" xfId="5" applyFont="1" applyAlignment="1">
      <alignment wrapText="1"/>
    </xf>
    <xf numFmtId="0" fontId="1" fillId="0" borderId="0" xfId="5" applyFont="1" applyAlignment="1">
      <alignment horizontal="left" wrapText="1"/>
    </xf>
    <xf numFmtId="0" fontId="1" fillId="0" borderId="0" xfId="5" applyFont="1" applyAlignment="1">
      <alignment vertical="top" wrapText="1"/>
    </xf>
    <xf numFmtId="0" fontId="1" fillId="0" borderId="0" xfId="5" applyFont="1" applyAlignment="1">
      <alignment vertical="center" wrapText="1"/>
    </xf>
    <xf numFmtId="0" fontId="2" fillId="0" borderId="0" xfId="5" applyNumberFormat="1" applyFont="1" applyBorder="1" applyAlignment="1">
      <alignment horizontal="left" vertical="center" wrapText="1"/>
    </xf>
    <xf numFmtId="14" fontId="2" fillId="0" borderId="0" xfId="5" applyNumberFormat="1" applyFont="1" applyBorder="1" applyAlignment="1">
      <alignment horizontal="left" vertical="center" wrapText="1"/>
    </xf>
    <xf numFmtId="0" fontId="1" fillId="0" borderId="1" xfId="5" applyFont="1" applyBorder="1" applyAlignment="1">
      <alignment horizontal="left"/>
    </xf>
    <xf numFmtId="0" fontId="1" fillId="0" borderId="0" xfId="5" applyFont="1" applyAlignment="1">
      <alignment horizontal="right" vertical="center"/>
    </xf>
    <xf numFmtId="0" fontId="1" fillId="0" borderId="0" xfId="5" applyFont="1"/>
    <xf numFmtId="0" fontId="1" fillId="0" borderId="0" xfId="5" applyFont="1" applyAlignment="1">
      <alignment horizontal="center"/>
    </xf>
    <xf numFmtId="49" fontId="2" fillId="0" borderId="0" xfId="5" applyNumberFormat="1" applyFont="1" applyBorder="1" applyAlignment="1">
      <alignment wrapText="1"/>
    </xf>
    <xf numFmtId="0" fontId="2" fillId="0" borderId="0" xfId="5" applyFont="1" applyAlignment="1">
      <alignment wrapText="1"/>
    </xf>
    <xf numFmtId="0" fontId="1" fillId="0" borderId="0" xfId="5" applyNumberFormat="1" applyFont="1" applyAlignment="1">
      <alignment vertical="top" wrapText="1"/>
    </xf>
    <xf numFmtId="3" fontId="1" fillId="0" borderId="0" xfId="5" applyNumberFormat="1" applyFont="1" applyAlignment="1">
      <alignment horizontal="center"/>
    </xf>
    <xf numFmtId="0" fontId="1" fillId="0" borderId="0" xfId="5" applyFont="1" applyAlignment="1"/>
    <xf numFmtId="0" fontId="19" fillId="3" borderId="148" xfId="0" applyFont="1" applyFill="1" applyBorder="1" applyAlignment="1">
      <alignment horizontal="center" vertical="center" wrapText="1"/>
    </xf>
    <xf numFmtId="0" fontId="20" fillId="2" borderId="162" xfId="0" applyFont="1" applyFill="1" applyBorder="1" applyAlignment="1">
      <alignment horizontal="center" vertical="top" wrapText="1"/>
    </xf>
    <xf numFmtId="169" fontId="9" fillId="0" borderId="49" xfId="0" applyNumberFormat="1" applyFont="1" applyBorder="1" applyAlignment="1">
      <alignment horizontal="right" vertical="center" wrapText="1"/>
    </xf>
    <xf numFmtId="1" fontId="19" fillId="0" borderId="216" xfId="0" applyNumberFormat="1" applyFont="1" applyFill="1" applyBorder="1" applyAlignment="1">
      <alignment horizontal="center" vertical="center" wrapText="1"/>
    </xf>
    <xf numFmtId="1" fontId="19" fillId="3" borderId="161" xfId="0" applyNumberFormat="1" applyFont="1" applyFill="1" applyBorder="1" applyAlignment="1">
      <alignment horizontal="center" vertical="center" wrapText="1"/>
    </xf>
    <xf numFmtId="1" fontId="19" fillId="3" borderId="217" xfId="0" applyNumberFormat="1" applyFont="1" applyFill="1" applyBorder="1" applyAlignment="1">
      <alignment horizontal="center" vertical="center" wrapText="1"/>
    </xf>
    <xf numFmtId="1" fontId="19" fillId="3" borderId="196" xfId="0" applyNumberFormat="1" applyFont="1" applyFill="1" applyBorder="1" applyAlignment="1">
      <alignment horizontal="center" vertical="center" wrapText="1"/>
    </xf>
    <xf numFmtId="1" fontId="19" fillId="3" borderId="187" xfId="0" applyNumberFormat="1" applyFont="1" applyFill="1" applyBorder="1" applyAlignment="1">
      <alignment horizontal="center" vertical="center" wrapText="1"/>
    </xf>
    <xf numFmtId="1" fontId="19" fillId="3" borderId="216" xfId="0" applyNumberFormat="1" applyFont="1" applyFill="1" applyBorder="1" applyAlignment="1">
      <alignment horizontal="center" vertical="center" wrapText="1"/>
    </xf>
    <xf numFmtId="1" fontId="19" fillId="3" borderId="190" xfId="0" applyNumberFormat="1" applyFont="1" applyFill="1" applyBorder="1" applyAlignment="1">
      <alignment horizontal="center" vertical="center" wrapText="1"/>
    </xf>
    <xf numFmtId="0" fontId="13" fillId="3" borderId="25" xfId="0" applyFont="1" applyFill="1" applyBorder="1" applyAlignment="1">
      <alignment horizontal="center" vertical="top" wrapText="1"/>
    </xf>
    <xf numFmtId="0" fontId="19" fillId="0" borderId="218" xfId="0" applyFont="1" applyFill="1" applyBorder="1" applyAlignment="1">
      <alignment horizontal="center" vertical="center" wrapText="1"/>
    </xf>
    <xf numFmtId="166" fontId="9" fillId="0" borderId="94" xfId="0" applyNumberFormat="1" applyFont="1" applyBorder="1" applyAlignment="1">
      <alignment horizontal="center" vertical="center" wrapText="1"/>
    </xf>
    <xf numFmtId="166" fontId="9" fillId="0" borderId="97" xfId="0" applyNumberFormat="1" applyFont="1" applyBorder="1" applyAlignment="1">
      <alignment horizontal="center" vertical="center" wrapText="1"/>
    </xf>
    <xf numFmtId="9" fontId="13" fillId="3" borderId="34" xfId="0" applyNumberFormat="1" applyFont="1" applyFill="1" applyBorder="1" applyAlignment="1">
      <alignment horizontal="center" vertical="top" wrapText="1"/>
    </xf>
    <xf numFmtId="1" fontId="19" fillId="0" borderId="196" xfId="0" applyNumberFormat="1" applyFont="1" applyFill="1" applyBorder="1" applyAlignment="1">
      <alignment horizontal="center" vertical="center" wrapText="1"/>
    </xf>
    <xf numFmtId="166" fontId="9" fillId="0" borderId="42" xfId="0" applyNumberFormat="1" applyFont="1" applyBorder="1" applyAlignment="1">
      <alignment horizontal="center" vertical="center" wrapText="1"/>
    </xf>
    <xf numFmtId="9" fontId="13" fillId="3" borderId="25" xfId="0" applyNumberFormat="1" applyFont="1" applyFill="1" applyBorder="1" applyAlignment="1">
      <alignment horizontal="center" vertical="top" wrapText="1"/>
    </xf>
    <xf numFmtId="1" fontId="19" fillId="0" borderId="218" xfId="0" applyNumberFormat="1" applyFont="1" applyFill="1" applyBorder="1" applyAlignment="1">
      <alignment horizontal="center" vertical="center" wrapText="1"/>
    </xf>
    <xf numFmtId="0" fontId="19" fillId="3" borderId="218" xfId="0" applyFont="1" applyFill="1" applyBorder="1" applyAlignment="1">
      <alignment horizontal="center" vertical="center" wrapText="1"/>
    </xf>
    <xf numFmtId="1" fontId="19" fillId="3" borderId="218" xfId="0" applyNumberFormat="1" applyFont="1" applyFill="1" applyBorder="1" applyAlignment="1">
      <alignment horizontal="center" vertical="center" wrapText="1"/>
    </xf>
    <xf numFmtId="164" fontId="13" fillId="3" borderId="220" xfId="0" applyNumberFormat="1" applyFont="1" applyFill="1" applyBorder="1" applyAlignment="1">
      <alignment horizontal="center" vertical="top" wrapText="1"/>
    </xf>
    <xf numFmtId="164" fontId="13" fillId="3" borderId="219" xfId="0" applyNumberFormat="1" applyFont="1" applyFill="1" applyBorder="1" applyAlignment="1">
      <alignment horizontal="center" vertical="top" wrapText="1"/>
    </xf>
    <xf numFmtId="166" fontId="9" fillId="0" borderId="221" xfId="0" applyNumberFormat="1" applyFont="1" applyBorder="1" applyAlignment="1">
      <alignment horizontal="center" vertical="center" wrapText="1"/>
    </xf>
    <xf numFmtId="166" fontId="9" fillId="0" borderId="98" xfId="0" applyNumberFormat="1" applyFont="1" applyBorder="1" applyAlignment="1">
      <alignment horizontal="center" vertical="center" wrapText="1"/>
    </xf>
    <xf numFmtId="166" fontId="9" fillId="0" borderId="222" xfId="0" applyNumberFormat="1" applyFont="1" applyBorder="1" applyAlignment="1">
      <alignment horizontal="center" vertical="center" wrapText="1"/>
    </xf>
    <xf numFmtId="1" fontId="9" fillId="0" borderId="221" xfId="0" applyNumberFormat="1" applyFont="1" applyBorder="1" applyAlignment="1">
      <alignment horizontal="center" vertical="center" wrapText="1"/>
    </xf>
    <xf numFmtId="1" fontId="9" fillId="0" borderId="98" xfId="0" applyNumberFormat="1" applyFont="1" applyBorder="1" applyAlignment="1">
      <alignment horizontal="center" vertical="center" wrapText="1"/>
    </xf>
    <xf numFmtId="1" fontId="9" fillId="0" borderId="222" xfId="0" applyNumberFormat="1" applyFont="1" applyBorder="1" applyAlignment="1">
      <alignment horizontal="center" vertical="center" wrapText="1"/>
    </xf>
    <xf numFmtId="166" fontId="9" fillId="0" borderId="76" xfId="0" applyNumberFormat="1" applyFont="1" applyBorder="1" applyAlignment="1">
      <alignment horizontal="center" vertical="center" wrapText="1"/>
    </xf>
    <xf numFmtId="166" fontId="9" fillId="0" borderId="111" xfId="0" applyNumberFormat="1" applyFont="1" applyBorder="1" applyAlignment="1">
      <alignment horizontal="center" vertical="center" wrapText="1"/>
    </xf>
    <xf numFmtId="166" fontId="9" fillId="0" borderId="136" xfId="0" applyNumberFormat="1" applyFont="1" applyBorder="1" applyAlignment="1">
      <alignment horizontal="center" vertical="center" wrapText="1"/>
    </xf>
    <xf numFmtId="1" fontId="9" fillId="0" borderId="76" xfId="0" applyNumberFormat="1" applyFont="1" applyBorder="1" applyAlignment="1">
      <alignment horizontal="center" vertical="center" wrapText="1"/>
    </xf>
    <xf numFmtId="1" fontId="9" fillId="0" borderId="111" xfId="0" applyNumberFormat="1" applyFont="1" applyBorder="1" applyAlignment="1">
      <alignment horizontal="center" vertical="center" wrapText="1"/>
    </xf>
    <xf numFmtId="164" fontId="13" fillId="3" borderId="41" xfId="0" applyNumberFormat="1" applyFont="1" applyFill="1" applyBorder="1" applyAlignment="1">
      <alignment horizontal="center" vertical="top" wrapText="1"/>
    </xf>
    <xf numFmtId="0" fontId="19" fillId="3" borderId="54" xfId="0" applyFont="1" applyFill="1" applyBorder="1" applyAlignment="1">
      <alignment horizontal="center" vertical="center" wrapText="1"/>
    </xf>
    <xf numFmtId="0" fontId="19" fillId="3" borderId="94" xfId="0" applyFont="1" applyFill="1" applyBorder="1" applyAlignment="1">
      <alignment horizontal="center" vertical="center" wrapText="1"/>
    </xf>
    <xf numFmtId="3" fontId="9" fillId="0" borderId="223" xfId="0" applyNumberFormat="1" applyFont="1" applyFill="1" applyBorder="1" applyAlignment="1">
      <alignment horizontal="center" vertical="center"/>
    </xf>
    <xf numFmtId="3" fontId="9" fillId="0" borderId="111" xfId="0" applyNumberFormat="1" applyFont="1" applyBorder="1" applyAlignment="1">
      <alignment horizontal="center" vertical="center"/>
    </xf>
    <xf numFmtId="3" fontId="9" fillId="0" borderId="223" xfId="0" applyNumberFormat="1" applyFont="1" applyBorder="1" applyAlignment="1">
      <alignment horizontal="center" vertical="center"/>
    </xf>
    <xf numFmtId="3" fontId="9" fillId="0" borderId="136" xfId="0" applyNumberFormat="1" applyFont="1" applyBorder="1" applyAlignment="1">
      <alignment horizontal="center" vertical="center"/>
    </xf>
    <xf numFmtId="0" fontId="9" fillId="0" borderId="221" xfId="0" applyFont="1" applyBorder="1" applyAlignment="1">
      <alignment horizontal="center" vertical="center" wrapText="1"/>
    </xf>
    <xf numFmtId="0" fontId="9" fillId="0" borderId="98" xfId="0" applyFont="1" applyBorder="1" applyAlignment="1">
      <alignment horizontal="center" vertical="center" wrapText="1"/>
    </xf>
    <xf numFmtId="3" fontId="9" fillId="0" borderId="76" xfId="0" applyNumberFormat="1" applyFont="1" applyFill="1" applyBorder="1" applyAlignment="1">
      <alignment horizontal="center" vertical="center" wrapText="1"/>
    </xf>
    <xf numFmtId="3" fontId="9" fillId="0" borderId="111" xfId="0" applyNumberFormat="1" applyFont="1" applyFill="1" applyBorder="1" applyAlignment="1">
      <alignment horizontal="center" vertical="center" wrapText="1"/>
    </xf>
    <xf numFmtId="3" fontId="9" fillId="0" borderId="133" xfId="0" applyNumberFormat="1" applyFont="1" applyFill="1" applyBorder="1" applyAlignment="1">
      <alignment horizontal="center" vertical="center" wrapText="1"/>
    </xf>
    <xf numFmtId="0" fontId="9" fillId="0" borderId="222" xfId="0" applyFont="1" applyBorder="1" applyAlignment="1">
      <alignment horizontal="center" vertical="center" wrapText="1"/>
    </xf>
    <xf numFmtId="3" fontId="3" fillId="0" borderId="77" xfId="0" applyNumberFormat="1" applyFont="1" applyFill="1" applyBorder="1" applyAlignment="1">
      <alignment horizontal="center" vertical="center" wrapText="1"/>
    </xf>
    <xf numFmtId="0" fontId="20" fillId="6" borderId="146" xfId="0" applyFont="1" applyFill="1" applyBorder="1" applyAlignment="1">
      <alignment horizontal="center" vertical="top" wrapText="1"/>
    </xf>
    <xf numFmtId="0" fontId="20" fillId="6" borderId="176" xfId="0" applyFont="1" applyFill="1" applyBorder="1" applyAlignment="1">
      <alignment horizontal="center" vertical="top" wrapText="1"/>
    </xf>
    <xf numFmtId="0" fontId="20" fillId="6" borderId="218" xfId="0" applyFont="1" applyFill="1" applyBorder="1" applyAlignment="1">
      <alignment horizontal="center" vertical="top" wrapText="1"/>
    </xf>
    <xf numFmtId="0" fontId="20" fillId="6" borderId="159" xfId="0" applyFont="1" applyFill="1" applyBorder="1" applyAlignment="1">
      <alignment horizontal="center" vertical="top" wrapText="1"/>
    </xf>
    <xf numFmtId="0" fontId="20" fillId="2" borderId="176" xfId="0" applyFont="1" applyFill="1" applyBorder="1" applyAlignment="1">
      <alignment horizontal="center" vertical="top" wrapText="1"/>
    </xf>
    <xf numFmtId="0" fontId="20" fillId="2" borderId="218" xfId="0" applyFont="1" applyFill="1" applyBorder="1" applyAlignment="1">
      <alignment horizontal="center" vertical="top" wrapText="1"/>
    </xf>
    <xf numFmtId="0" fontId="20" fillId="2" borderId="159" xfId="0" applyFont="1" applyFill="1" applyBorder="1" applyAlignment="1">
      <alignment horizontal="center" vertical="top" wrapText="1"/>
    </xf>
    <xf numFmtId="0" fontId="20" fillId="2" borderId="216" xfId="0" applyFont="1" applyFill="1" applyBorder="1" applyAlignment="1">
      <alignment horizontal="center" vertical="top" wrapText="1"/>
    </xf>
    <xf numFmtId="0" fontId="25" fillId="0" borderId="123" xfId="0" applyFont="1" applyFill="1" applyBorder="1" applyAlignment="1">
      <alignment horizontal="center" vertical="top" wrapText="1"/>
    </xf>
    <xf numFmtId="0" fontId="20" fillId="6" borderId="216" xfId="0" applyFont="1" applyFill="1" applyBorder="1" applyAlignment="1">
      <alignment horizontal="center" vertical="top" wrapText="1"/>
    </xf>
    <xf numFmtId="0" fontId="20" fillId="0" borderId="123" xfId="0" applyFont="1" applyFill="1" applyBorder="1" applyAlignment="1">
      <alignment horizontal="center" vertical="top" wrapText="1"/>
    </xf>
    <xf numFmtId="0" fontId="20" fillId="3" borderId="216" xfId="0" applyFont="1" applyFill="1" applyBorder="1" applyAlignment="1">
      <alignment horizontal="center" vertical="center" wrapText="1"/>
    </xf>
    <xf numFmtId="0" fontId="20" fillId="3" borderId="194" xfId="0" applyFont="1" applyFill="1" applyBorder="1" applyAlignment="1">
      <alignment horizontal="center" vertical="center" wrapText="1"/>
    </xf>
    <xf numFmtId="3" fontId="20" fillId="3" borderId="15" xfId="0" applyNumberFormat="1" applyFont="1" applyFill="1" applyBorder="1" applyAlignment="1">
      <alignment horizontal="center" vertical="center" wrapText="1"/>
    </xf>
    <xf numFmtId="9" fontId="9" fillId="0" borderId="210" xfId="0" applyNumberFormat="1" applyFont="1" applyBorder="1" applyAlignment="1">
      <alignment horizontal="center" vertical="center"/>
    </xf>
    <xf numFmtId="169" fontId="9" fillId="0" borderId="78" xfId="0" applyNumberFormat="1" applyFont="1" applyFill="1" applyBorder="1" applyAlignment="1">
      <alignment vertical="center"/>
    </xf>
    <xf numFmtId="169" fontId="10" fillId="0" borderId="53" xfId="0" applyNumberFormat="1" applyFont="1" applyFill="1" applyBorder="1" applyAlignment="1">
      <alignment vertical="center"/>
    </xf>
    <xf numFmtId="169" fontId="15" fillId="0" borderId="53" xfId="0" applyNumberFormat="1" applyFont="1" applyFill="1" applyBorder="1" applyAlignment="1">
      <alignment vertical="center"/>
    </xf>
    <xf numFmtId="167" fontId="9" fillId="0" borderId="188" xfId="0" applyNumberFormat="1" applyFont="1" applyBorder="1" applyAlignment="1">
      <alignment vertical="center"/>
    </xf>
    <xf numFmtId="169" fontId="15" fillId="0" borderId="195" xfId="0" applyNumberFormat="1" applyFont="1" applyFill="1" applyBorder="1" applyAlignment="1">
      <alignment vertical="center"/>
    </xf>
    <xf numFmtId="169" fontId="10" fillId="0" borderId="195" xfId="0" applyNumberFormat="1" applyFont="1" applyFill="1" applyBorder="1" applyAlignment="1">
      <alignment vertical="center"/>
    </xf>
    <xf numFmtId="169" fontId="9" fillId="0" borderId="48" xfId="0" applyNumberFormat="1" applyFont="1" applyFill="1" applyBorder="1" applyAlignment="1">
      <alignment vertical="center"/>
    </xf>
    <xf numFmtId="1" fontId="19" fillId="3" borderId="224" xfId="0" applyNumberFormat="1" applyFont="1" applyFill="1" applyBorder="1" applyAlignment="1">
      <alignment horizontal="center" vertical="center" wrapText="1"/>
    </xf>
    <xf numFmtId="1" fontId="19" fillId="3" borderId="225" xfId="0" applyNumberFormat="1" applyFont="1" applyFill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1" fontId="19" fillId="3" borderId="194" xfId="0" applyNumberFormat="1" applyFont="1" applyFill="1" applyBorder="1" applyAlignment="1">
      <alignment horizontal="center" vertical="center" wrapText="1"/>
    </xf>
    <xf numFmtId="0" fontId="9" fillId="0" borderId="0" xfId="0" applyFont="1" applyBorder="1" applyAlignment="1">
      <alignment vertical="center"/>
    </xf>
    <xf numFmtId="0" fontId="19" fillId="3" borderId="126" xfId="5" applyFont="1" applyFill="1" applyBorder="1" applyAlignment="1">
      <alignment horizontal="center" vertical="center" wrapText="1"/>
    </xf>
    <xf numFmtId="0" fontId="30" fillId="0" borderId="0" xfId="0" applyFont="1"/>
    <xf numFmtId="0" fontId="19" fillId="3" borderId="226" xfId="0" applyFont="1" applyFill="1" applyBorder="1" applyAlignment="1">
      <alignment horizontal="center" vertical="center" wrapText="1"/>
    </xf>
    <xf numFmtId="0" fontId="19" fillId="3" borderId="227" xfId="0" applyFont="1" applyFill="1" applyBorder="1" applyAlignment="1">
      <alignment horizontal="center" vertical="center" wrapText="1"/>
    </xf>
    <xf numFmtId="0" fontId="19" fillId="3" borderId="228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49" fontId="7" fillId="0" borderId="0" xfId="0" applyNumberFormat="1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49" fontId="1" fillId="0" borderId="0" xfId="0" applyNumberFormat="1" applyFont="1" applyBorder="1" applyAlignment="1">
      <alignment horizontal="left" vertical="center" wrapText="1"/>
    </xf>
    <xf numFmtId="49" fontId="5" fillId="0" borderId="0" xfId="4" applyNumberFormat="1" applyBorder="1" applyAlignment="1">
      <alignment horizontal="left" vertical="center" wrapText="1"/>
    </xf>
    <xf numFmtId="49" fontId="2" fillId="0" borderId="0" xfId="0" applyNumberFormat="1" applyFont="1" applyBorder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0" applyNumberFormat="1" applyFont="1" applyBorder="1" applyAlignment="1">
      <alignment horizontal="left" vertical="center" wrapText="1"/>
    </xf>
    <xf numFmtId="0" fontId="1" fillId="0" borderId="0" xfId="0" applyNumberFormat="1" applyFont="1" applyBorder="1" applyAlignment="1">
      <alignment horizontal="left" vertical="center" wrapText="1"/>
    </xf>
    <xf numFmtId="0" fontId="2" fillId="0" borderId="0" xfId="0" applyNumberFormat="1" applyFont="1" applyAlignment="1">
      <alignment horizontal="left" vertical="top" wrapText="1"/>
    </xf>
    <xf numFmtId="1" fontId="1" fillId="0" borderId="0" xfId="0" applyNumberFormat="1" applyFont="1" applyBorder="1" applyAlignment="1">
      <alignment horizontal="left" vertical="center" wrapText="1"/>
    </xf>
    <xf numFmtId="0" fontId="7" fillId="0" borderId="0" xfId="0" applyFont="1" applyAlignment="1">
      <alignment horizontal="left"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1" fillId="0" borderId="184" xfId="0" applyFont="1" applyBorder="1" applyAlignment="1">
      <alignment horizontal="left" vertical="center" wrapText="1"/>
    </xf>
    <xf numFmtId="0" fontId="1" fillId="0" borderId="171" xfId="0" applyFont="1" applyBorder="1" applyAlignment="1">
      <alignment horizontal="left" vertical="center" wrapText="1"/>
    </xf>
    <xf numFmtId="0" fontId="1" fillId="0" borderId="164" xfId="0" applyFont="1" applyBorder="1" applyAlignment="1">
      <alignment horizontal="left" vertical="center" wrapText="1"/>
    </xf>
    <xf numFmtId="0" fontId="1" fillId="0" borderId="183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1" fillId="0" borderId="0" xfId="0" applyNumberFormat="1" applyFont="1" applyBorder="1" applyAlignment="1">
      <alignment horizontal="left" wrapText="1"/>
    </xf>
    <xf numFmtId="0" fontId="2" fillId="3" borderId="180" xfId="0" applyFont="1" applyFill="1" applyBorder="1" applyAlignment="1">
      <alignment horizontal="left" vertical="center"/>
    </xf>
    <xf numFmtId="0" fontId="2" fillId="3" borderId="181" xfId="0" applyFont="1" applyFill="1" applyBorder="1" applyAlignment="1">
      <alignment horizontal="left" vertical="center"/>
    </xf>
    <xf numFmtId="0" fontId="2" fillId="3" borderId="182" xfId="0" applyFont="1" applyFill="1" applyBorder="1" applyAlignment="1">
      <alignment horizontal="left" vertical="center"/>
    </xf>
    <xf numFmtId="0" fontId="1" fillId="0" borderId="49" xfId="0" applyFont="1" applyBorder="1" applyAlignment="1">
      <alignment horizontal="left" vertical="center" wrapText="1"/>
    </xf>
    <xf numFmtId="0" fontId="1" fillId="0" borderId="115" xfId="0" applyFont="1" applyBorder="1" applyAlignment="1">
      <alignment horizontal="left" vertical="center" wrapText="1"/>
    </xf>
    <xf numFmtId="0" fontId="1" fillId="0" borderId="114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NumberFormat="1" applyFont="1" applyBorder="1" applyAlignment="1">
      <alignment horizontal="left" wrapText="1"/>
    </xf>
    <xf numFmtId="0" fontId="7" fillId="0" borderId="101" xfId="0" applyFont="1" applyBorder="1" applyAlignment="1" applyProtection="1">
      <alignment horizontal="left" vertical="center" wrapText="1"/>
      <protection locked="0"/>
    </xf>
    <xf numFmtId="0" fontId="7" fillId="0" borderId="0" xfId="0" applyFont="1" applyAlignment="1" applyProtection="1">
      <alignment horizontal="left" vertical="center" wrapText="1"/>
      <protection locked="0"/>
    </xf>
    <xf numFmtId="0" fontId="9" fillId="0" borderId="0" xfId="0" applyFont="1" applyAlignment="1" applyProtection="1">
      <alignment horizontal="left" wrapText="1"/>
      <protection locked="0"/>
    </xf>
    <xf numFmtId="0" fontId="10" fillId="0" borderId="0" xfId="0" applyNumberFormat="1" applyFont="1" applyAlignment="1" applyProtection="1">
      <alignment horizontal="left" vertical="top" wrapText="1"/>
      <protection locked="0"/>
    </xf>
    <xf numFmtId="0" fontId="16" fillId="0" borderId="0" xfId="0" applyFont="1" applyAlignment="1" applyProtection="1">
      <alignment horizontal="center" vertical="center" wrapText="1"/>
      <protection locked="0"/>
    </xf>
    <xf numFmtId="49" fontId="10" fillId="2" borderId="40" xfId="0" applyNumberFormat="1" applyFont="1" applyFill="1" applyBorder="1" applyAlignment="1">
      <alignment horizontal="left" vertical="top" wrapText="1"/>
    </xf>
    <xf numFmtId="49" fontId="10" fillId="2" borderId="29" xfId="0" applyNumberFormat="1" applyFont="1" applyFill="1" applyBorder="1" applyAlignment="1">
      <alignment horizontal="left" vertical="top" wrapText="1"/>
    </xf>
    <xf numFmtId="49" fontId="10" fillId="2" borderId="34" xfId="0" applyNumberFormat="1" applyFont="1" applyFill="1" applyBorder="1" applyAlignment="1">
      <alignment horizontal="left" vertical="top" wrapText="1"/>
    </xf>
    <xf numFmtId="0" fontId="10" fillId="2" borderId="29" xfId="0" applyFont="1" applyFill="1" applyBorder="1" applyAlignment="1">
      <alignment horizontal="center" vertical="top" wrapText="1"/>
    </xf>
    <xf numFmtId="0" fontId="10" fillId="2" borderId="41" xfId="0" applyFont="1" applyFill="1" applyBorder="1" applyAlignment="1">
      <alignment horizontal="center" vertical="top" wrapText="1"/>
    </xf>
    <xf numFmtId="49" fontId="9" fillId="0" borderId="48" xfId="0" applyNumberFormat="1" applyFont="1" applyBorder="1" applyAlignment="1">
      <alignment horizontal="left" vertical="center" wrapText="1"/>
    </xf>
    <xf numFmtId="49" fontId="9" fillId="0" borderId="14" xfId="0" applyNumberFormat="1" applyFont="1" applyBorder="1" applyAlignment="1">
      <alignment horizontal="left" vertical="center" wrapText="1"/>
    </xf>
    <xf numFmtId="49" fontId="9" fillId="0" borderId="53" xfId="0" applyNumberFormat="1" applyFont="1" applyBorder="1" applyAlignment="1">
      <alignment horizontal="left" vertical="center" wrapText="1"/>
    </xf>
    <xf numFmtId="49" fontId="9" fillId="0" borderId="47" xfId="0" applyNumberFormat="1" applyFont="1" applyBorder="1" applyAlignment="1">
      <alignment horizontal="left" vertical="center" wrapText="1"/>
    </xf>
    <xf numFmtId="49" fontId="9" fillId="0" borderId="63" xfId="0" applyNumberFormat="1" applyFont="1" applyBorder="1" applyAlignment="1">
      <alignment horizontal="left" vertical="center" wrapText="1"/>
    </xf>
    <xf numFmtId="49" fontId="9" fillId="0" borderId="54" xfId="0" applyNumberFormat="1" applyFont="1" applyBorder="1" applyAlignment="1">
      <alignment horizontal="left" vertical="center" wrapText="1"/>
    </xf>
    <xf numFmtId="49" fontId="15" fillId="0" borderId="55" xfId="0" applyNumberFormat="1" applyFont="1" applyFill="1" applyBorder="1" applyAlignment="1">
      <alignment horizontal="left" vertical="center" wrapText="1"/>
    </xf>
    <xf numFmtId="49" fontId="15" fillId="0" borderId="58" xfId="0" applyNumberFormat="1" applyFont="1" applyFill="1" applyBorder="1" applyAlignment="1">
      <alignment horizontal="left" vertical="center" wrapText="1"/>
    </xf>
    <xf numFmtId="49" fontId="15" fillId="0" borderId="59" xfId="0" applyNumberFormat="1" applyFont="1" applyFill="1" applyBorder="1" applyAlignment="1">
      <alignment horizontal="left" vertical="center" wrapText="1"/>
    </xf>
    <xf numFmtId="49" fontId="9" fillId="0" borderId="135" xfId="0" applyNumberFormat="1" applyFont="1" applyBorder="1" applyAlignment="1">
      <alignment horizontal="left" vertical="center" wrapText="1"/>
    </xf>
    <xf numFmtId="49" fontId="9" fillId="0" borderId="12" xfId="0" applyNumberFormat="1" applyFont="1" applyBorder="1" applyAlignment="1">
      <alignment horizontal="left" vertical="center" wrapText="1"/>
    </xf>
    <xf numFmtId="49" fontId="9" fillId="0" borderId="136" xfId="0" applyNumberFormat="1" applyFont="1" applyBorder="1" applyAlignment="1">
      <alignment horizontal="left" vertical="center" wrapText="1"/>
    </xf>
    <xf numFmtId="49" fontId="9" fillId="0" borderId="7" xfId="0" applyNumberFormat="1" applyFont="1" applyBorder="1" applyAlignment="1">
      <alignment horizontal="left" vertical="center" wrapText="1"/>
    </xf>
    <xf numFmtId="49" fontId="9" fillId="0" borderId="3" xfId="0" applyNumberFormat="1" applyFont="1" applyBorder="1" applyAlignment="1">
      <alignment horizontal="left" vertical="center" wrapText="1"/>
    </xf>
    <xf numFmtId="49" fontId="9" fillId="0" borderId="23" xfId="0" applyNumberFormat="1" applyFont="1" applyBorder="1" applyAlignment="1">
      <alignment horizontal="left" vertical="center" wrapText="1"/>
    </xf>
    <xf numFmtId="0" fontId="9" fillId="0" borderId="50" xfId="0" applyFont="1" applyBorder="1" applyAlignment="1" applyProtection="1">
      <alignment horizontal="center" vertical="center" wrapText="1"/>
      <protection locked="0"/>
    </xf>
    <xf numFmtId="0" fontId="9" fillId="0" borderId="46" xfId="0" applyFont="1" applyBorder="1" applyAlignment="1" applyProtection="1">
      <alignment horizontal="center" vertical="center" wrapText="1"/>
      <protection locked="0"/>
    </xf>
    <xf numFmtId="49" fontId="9" fillId="0" borderId="6" xfId="0" applyNumberFormat="1" applyFont="1" applyBorder="1" applyAlignment="1">
      <alignment horizontal="left" vertical="center" wrapText="1"/>
    </xf>
    <xf numFmtId="49" fontId="9" fillId="0" borderId="65" xfId="0" applyNumberFormat="1" applyFont="1" applyBorder="1" applyAlignment="1">
      <alignment horizontal="left" vertical="center" wrapText="1"/>
    </xf>
    <xf numFmtId="49" fontId="9" fillId="0" borderId="73" xfId="0" applyNumberFormat="1" applyFont="1" applyBorder="1" applyAlignment="1">
      <alignment horizontal="left" vertical="center" wrapText="1"/>
    </xf>
    <xf numFmtId="49" fontId="9" fillId="0" borderId="22" xfId="0" applyNumberFormat="1" applyFont="1" applyBorder="1" applyAlignment="1">
      <alignment horizontal="left" vertical="center" wrapText="1"/>
    </xf>
    <xf numFmtId="49" fontId="9" fillId="0" borderId="68" xfId="0" applyNumberFormat="1" applyFont="1" applyBorder="1" applyAlignment="1">
      <alignment horizontal="left" vertical="center" wrapText="1"/>
    </xf>
    <xf numFmtId="49" fontId="9" fillId="0" borderId="76" xfId="0" applyNumberFormat="1" applyFont="1" applyBorder="1" applyAlignment="1">
      <alignment horizontal="left" vertical="center" wrapText="1"/>
    </xf>
    <xf numFmtId="49" fontId="9" fillId="0" borderId="130" xfId="0" applyNumberFormat="1" applyFont="1" applyBorder="1" applyAlignment="1">
      <alignment horizontal="left" vertical="center" wrapText="1"/>
    </xf>
    <xf numFmtId="49" fontId="9" fillId="0" borderId="121" xfId="0" applyNumberFormat="1" applyFont="1" applyBorder="1" applyAlignment="1">
      <alignment horizontal="left" vertical="center" wrapText="1"/>
    </xf>
    <xf numFmtId="49" fontId="9" fillId="0" borderId="131" xfId="0" applyNumberFormat="1" applyFont="1" applyBorder="1" applyAlignment="1">
      <alignment horizontal="left" vertical="center" wrapText="1"/>
    </xf>
    <xf numFmtId="0" fontId="9" fillId="0" borderId="22" xfId="0" applyFont="1" applyBorder="1" applyAlignment="1" applyProtection="1">
      <alignment horizontal="center" vertical="center" wrapText="1"/>
      <protection locked="0"/>
    </xf>
    <xf numFmtId="0" fontId="9" fillId="0" borderId="69" xfId="0" applyFont="1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left"/>
      <protection locked="0"/>
    </xf>
    <xf numFmtId="49" fontId="9" fillId="0" borderId="62" xfId="0" applyNumberFormat="1" applyFont="1" applyFill="1" applyBorder="1" applyAlignment="1">
      <alignment horizontal="left" vertical="center" wrapText="1"/>
    </xf>
    <xf numFmtId="49" fontId="9" fillId="0" borderId="70" xfId="0" applyNumberFormat="1" applyFont="1" applyFill="1" applyBorder="1" applyAlignment="1">
      <alignment horizontal="left" vertical="center" wrapText="1"/>
    </xf>
    <xf numFmtId="49" fontId="9" fillId="0" borderId="77" xfId="0" applyNumberFormat="1" applyFont="1" applyFill="1" applyBorder="1" applyAlignment="1">
      <alignment horizontal="left" vertical="center" wrapText="1"/>
    </xf>
    <xf numFmtId="0" fontId="9" fillId="0" borderId="0" xfId="0" applyFont="1" applyAlignment="1" applyProtection="1">
      <alignment horizontal="left" vertical="top" wrapText="1"/>
      <protection locked="0"/>
    </xf>
    <xf numFmtId="0" fontId="10" fillId="0" borderId="0" xfId="0" applyFont="1" applyAlignment="1" applyProtection="1">
      <alignment vertical="top" wrapText="1"/>
      <protection locked="0"/>
    </xf>
    <xf numFmtId="0" fontId="9" fillId="0" borderId="0" xfId="0" applyFont="1" applyAlignment="1" applyProtection="1">
      <alignment horizontal="left" vertical="center" wrapText="1"/>
      <protection locked="0"/>
    </xf>
    <xf numFmtId="0" fontId="9" fillId="0" borderId="0" xfId="0" applyFont="1" applyAlignment="1" applyProtection="1">
      <alignment vertical="top" wrapText="1"/>
      <protection locked="0"/>
    </xf>
    <xf numFmtId="0" fontId="3" fillId="0" borderId="0" xfId="1" applyFont="1" applyAlignment="1">
      <alignment horizontal="left" vertical="center" wrapText="1"/>
    </xf>
    <xf numFmtId="0" fontId="10" fillId="0" borderId="51" xfId="0" applyFont="1" applyBorder="1" applyAlignment="1" applyProtection="1">
      <alignment horizontal="left" vertical="center" wrapText="1"/>
      <protection locked="0"/>
    </xf>
    <xf numFmtId="0" fontId="3" fillId="0" borderId="50" xfId="0" applyNumberFormat="1" applyFont="1" applyFill="1" applyBorder="1" applyAlignment="1">
      <alignment horizontal="left" vertical="center" wrapText="1"/>
    </xf>
    <xf numFmtId="0" fontId="3" fillId="0" borderId="133" xfId="0" applyNumberFormat="1" applyFont="1" applyFill="1" applyBorder="1" applyAlignment="1">
      <alignment horizontal="left" vertical="center" wrapText="1"/>
    </xf>
    <xf numFmtId="0" fontId="3" fillId="0" borderId="111" xfId="0" applyNumberFormat="1" applyFont="1" applyFill="1" applyBorder="1" applyAlignment="1">
      <alignment horizontal="left" vertical="center" wrapText="1"/>
    </xf>
    <xf numFmtId="49" fontId="9" fillId="0" borderId="48" xfId="0" applyNumberFormat="1" applyFont="1" applyFill="1" applyBorder="1" applyAlignment="1">
      <alignment horizontal="left" vertical="center" wrapText="1"/>
    </xf>
    <xf numFmtId="49" fontId="9" fillId="0" borderId="14" xfId="0" applyNumberFormat="1" applyFont="1" applyFill="1" applyBorder="1" applyAlignment="1">
      <alignment horizontal="left" vertical="center" wrapText="1"/>
    </xf>
    <xf numFmtId="49" fontId="9" fillId="0" borderId="53" xfId="0" applyNumberFormat="1" applyFont="1" applyFill="1" applyBorder="1" applyAlignment="1">
      <alignment horizontal="left" vertical="center" wrapText="1"/>
    </xf>
    <xf numFmtId="49" fontId="9" fillId="0" borderId="83" xfId="0" applyNumberFormat="1" applyFont="1" applyBorder="1" applyAlignment="1">
      <alignment horizontal="left" vertical="center" wrapText="1"/>
    </xf>
    <xf numFmtId="49" fontId="9" fillId="0" borderId="84" xfId="0" applyNumberFormat="1" applyFont="1" applyBorder="1" applyAlignment="1">
      <alignment horizontal="left" vertical="center" wrapText="1"/>
    </xf>
    <xf numFmtId="49" fontId="9" fillId="0" borderId="85" xfId="0" applyNumberFormat="1" applyFont="1" applyBorder="1" applyAlignment="1">
      <alignment horizontal="left" vertical="center" wrapText="1"/>
    </xf>
    <xf numFmtId="49" fontId="9" fillId="0" borderId="62" xfId="0" applyNumberFormat="1" applyFont="1" applyFill="1" applyBorder="1" applyAlignment="1">
      <alignment horizontal="left" wrapText="1"/>
    </xf>
    <xf numFmtId="49" fontId="9" fillId="0" borderId="70" xfId="0" applyNumberFormat="1" applyFont="1" applyFill="1" applyBorder="1" applyAlignment="1">
      <alignment horizontal="left" wrapText="1"/>
    </xf>
    <xf numFmtId="49" fontId="9" fillId="0" borderId="77" xfId="0" applyNumberFormat="1" applyFont="1" applyFill="1" applyBorder="1" applyAlignment="1">
      <alignment horizontal="left" wrapText="1"/>
    </xf>
    <xf numFmtId="0" fontId="10" fillId="0" borderId="69" xfId="0" applyFont="1" applyBorder="1" applyAlignment="1" applyProtection="1">
      <alignment horizontal="center" vertical="center" wrapText="1"/>
      <protection locked="0"/>
    </xf>
    <xf numFmtId="0" fontId="3" fillId="0" borderId="48" xfId="0" applyNumberFormat="1" applyFont="1" applyFill="1" applyBorder="1" applyAlignment="1">
      <alignment horizontal="left" vertical="center" wrapText="1"/>
    </xf>
    <xf numFmtId="0" fontId="3" fillId="0" borderId="14" xfId="0" applyNumberFormat="1" applyFont="1" applyFill="1" applyBorder="1" applyAlignment="1">
      <alignment horizontal="left" vertical="center" wrapText="1"/>
    </xf>
    <xf numFmtId="0" fontId="3" fillId="0" borderId="53" xfId="0" applyNumberFormat="1" applyFont="1" applyFill="1" applyBorder="1" applyAlignment="1">
      <alignment horizontal="left" vertical="center" wrapText="1"/>
    </xf>
    <xf numFmtId="49" fontId="9" fillId="0" borderId="139" xfId="0" applyNumberFormat="1" applyFont="1" applyBorder="1" applyAlignment="1">
      <alignment horizontal="left" vertical="top" wrapText="1"/>
    </xf>
    <xf numFmtId="49" fontId="9" fillId="0" borderId="144" xfId="0" applyNumberFormat="1" applyFont="1" applyBorder="1" applyAlignment="1">
      <alignment horizontal="left" vertical="top" wrapText="1"/>
    </xf>
    <xf numFmtId="49" fontId="9" fillId="0" borderId="50" xfId="0" applyNumberFormat="1" applyFont="1" applyBorder="1" applyAlignment="1">
      <alignment horizontal="left" vertical="center" wrapText="1"/>
    </xf>
    <xf numFmtId="49" fontId="9" fillId="0" borderId="133" xfId="0" applyNumberFormat="1" applyFont="1" applyBorder="1" applyAlignment="1">
      <alignment horizontal="left" vertical="center" wrapText="1"/>
    </xf>
    <xf numFmtId="49" fontId="9" fillId="0" borderId="39" xfId="0" applyNumberFormat="1" applyFont="1" applyBorder="1" applyAlignment="1">
      <alignment horizontal="left" vertical="center" wrapText="1"/>
    </xf>
    <xf numFmtId="49" fontId="9" fillId="0" borderId="104" xfId="0" applyNumberFormat="1" applyFont="1" applyBorder="1" applyAlignment="1">
      <alignment horizontal="left" vertical="center" wrapText="1"/>
    </xf>
    <xf numFmtId="0" fontId="3" fillId="0" borderId="83" xfId="0" applyNumberFormat="1" applyFont="1" applyFill="1" applyBorder="1" applyAlignment="1">
      <alignment horizontal="left" vertical="center" wrapText="1"/>
    </xf>
    <xf numFmtId="0" fontId="3" fillId="0" borderId="84" xfId="0" applyNumberFormat="1" applyFont="1" applyFill="1" applyBorder="1" applyAlignment="1">
      <alignment horizontal="left" vertical="center" wrapText="1"/>
    </xf>
    <xf numFmtId="0" fontId="3" fillId="0" borderId="85" xfId="0" applyNumberFormat="1" applyFont="1" applyFill="1" applyBorder="1" applyAlignment="1">
      <alignment horizontal="left" vertical="center" wrapText="1"/>
    </xf>
    <xf numFmtId="49" fontId="9" fillId="0" borderId="111" xfId="0" applyNumberFormat="1" applyFont="1" applyBorder="1" applyAlignment="1">
      <alignment horizontal="left" vertical="center" wrapText="1"/>
    </xf>
    <xf numFmtId="0" fontId="3" fillId="0" borderId="22" xfId="0" applyNumberFormat="1" applyFont="1" applyFill="1" applyBorder="1" applyAlignment="1">
      <alignment horizontal="left" vertical="center" wrapText="1"/>
    </xf>
    <xf numFmtId="0" fontId="3" fillId="0" borderId="68" xfId="0" applyNumberFormat="1" applyFont="1" applyFill="1" applyBorder="1" applyAlignment="1">
      <alignment horizontal="left" vertical="center" wrapText="1"/>
    </xf>
    <xf numFmtId="0" fontId="3" fillId="0" borderId="76" xfId="0" applyNumberFormat="1" applyFont="1" applyFill="1" applyBorder="1" applyAlignment="1">
      <alignment horizontal="left" vertical="center" wrapText="1"/>
    </xf>
    <xf numFmtId="0" fontId="3" fillId="0" borderId="50" xfId="0" applyFont="1" applyFill="1" applyBorder="1" applyAlignment="1">
      <alignment vertical="center" wrapText="1"/>
    </xf>
    <xf numFmtId="0" fontId="3" fillId="0" borderId="133" xfId="0" applyFont="1" applyFill="1" applyBorder="1" applyAlignment="1">
      <alignment vertical="center" wrapText="1"/>
    </xf>
    <xf numFmtId="0" fontId="3" fillId="0" borderId="39" xfId="0" applyFont="1" applyFill="1" applyBorder="1" applyAlignment="1">
      <alignment vertical="center" wrapText="1"/>
    </xf>
    <xf numFmtId="49" fontId="9" fillId="0" borderId="138" xfId="0" applyNumberFormat="1" applyFont="1" applyBorder="1" applyAlignment="1">
      <alignment horizontal="left" vertical="top" wrapText="1"/>
    </xf>
    <xf numFmtId="49" fontId="9" fillId="0" borderId="29" xfId="0" applyNumberFormat="1" applyFont="1" applyBorder="1" applyAlignment="1">
      <alignment horizontal="left" vertical="top" wrapText="1"/>
    </xf>
    <xf numFmtId="49" fontId="9" fillId="0" borderId="34" xfId="0" applyNumberFormat="1" applyFont="1" applyBorder="1" applyAlignment="1">
      <alignment horizontal="left" vertical="top" wrapText="1"/>
    </xf>
    <xf numFmtId="0" fontId="9" fillId="0" borderId="139" xfId="0" applyFont="1" applyBorder="1" applyAlignment="1" applyProtection="1">
      <alignment horizontal="center" vertical="center" wrapText="1"/>
      <protection locked="0"/>
    </xf>
    <xf numFmtId="0" fontId="9" fillId="0" borderId="140" xfId="0" applyFont="1" applyBorder="1" applyAlignment="1" applyProtection="1">
      <alignment horizontal="center" vertical="center" wrapText="1"/>
      <protection locked="0"/>
    </xf>
    <xf numFmtId="0" fontId="3" fillId="0" borderId="111" xfId="0" applyFont="1" applyFill="1" applyBorder="1" applyAlignment="1">
      <alignment vertical="center" wrapText="1"/>
    </xf>
    <xf numFmtId="0" fontId="3" fillId="0" borderId="50" xfId="0" applyFont="1" applyFill="1" applyBorder="1" applyAlignment="1">
      <alignment vertical="top" wrapText="1"/>
    </xf>
    <xf numFmtId="0" fontId="3" fillId="0" borderId="133" xfId="0" applyFont="1" applyFill="1" applyBorder="1" applyAlignment="1">
      <alignment vertical="top" wrapText="1"/>
    </xf>
    <xf numFmtId="0" fontId="3" fillId="0" borderId="39" xfId="0" applyFont="1" applyFill="1" applyBorder="1" applyAlignment="1">
      <alignment vertical="top" wrapText="1"/>
    </xf>
    <xf numFmtId="0" fontId="3" fillId="0" borderId="50" xfId="0" applyFont="1" applyFill="1" applyBorder="1" applyAlignment="1">
      <alignment horizontal="left" vertical="center" wrapText="1"/>
    </xf>
    <xf numFmtId="0" fontId="3" fillId="0" borderId="133" xfId="0" applyFont="1" applyFill="1" applyBorder="1" applyAlignment="1">
      <alignment horizontal="left" vertical="center" wrapText="1"/>
    </xf>
    <xf numFmtId="0" fontId="3" fillId="0" borderId="39" xfId="0" applyFont="1" applyFill="1" applyBorder="1" applyAlignment="1">
      <alignment horizontal="left" vertical="center" wrapText="1"/>
    </xf>
    <xf numFmtId="0" fontId="9" fillId="0" borderId="50" xfId="0" applyFont="1" applyFill="1" applyBorder="1" applyAlignment="1">
      <alignment horizontal="left" vertical="center" wrapText="1"/>
    </xf>
    <xf numFmtId="0" fontId="9" fillId="0" borderId="133" xfId="0" applyFont="1" applyFill="1" applyBorder="1" applyAlignment="1">
      <alignment horizontal="left" vertical="center" wrapText="1"/>
    </xf>
    <xf numFmtId="0" fontId="9" fillId="0" borderId="39" xfId="0" applyFont="1" applyFill="1" applyBorder="1" applyAlignment="1">
      <alignment horizontal="left" vertical="center" wrapText="1"/>
    </xf>
    <xf numFmtId="49" fontId="9" fillId="0" borderId="48" xfId="0" applyNumberFormat="1" applyFont="1" applyBorder="1" applyAlignment="1">
      <alignment horizontal="left" vertical="top" wrapText="1"/>
    </xf>
    <xf numFmtId="49" fontId="9" fillId="0" borderId="14" xfId="0" applyNumberFormat="1" applyFont="1" applyBorder="1" applyAlignment="1">
      <alignment horizontal="left" vertical="top" wrapText="1"/>
    </xf>
    <xf numFmtId="49" fontId="9" fillId="0" borderId="53" xfId="0" applyNumberFormat="1" applyFont="1" applyBorder="1" applyAlignment="1">
      <alignment horizontal="left" vertical="top" wrapText="1"/>
    </xf>
    <xf numFmtId="0" fontId="3" fillId="4" borderId="50" xfId="0" applyFont="1" applyFill="1" applyBorder="1" applyAlignment="1">
      <alignment horizontal="left" vertical="center" wrapText="1"/>
    </xf>
    <xf numFmtId="0" fontId="3" fillId="4" borderId="133" xfId="0" applyFont="1" applyFill="1" applyBorder="1" applyAlignment="1">
      <alignment horizontal="left" vertical="center" wrapText="1"/>
    </xf>
    <xf numFmtId="0" fontId="3" fillId="4" borderId="39" xfId="0" applyFont="1" applyFill="1" applyBorder="1" applyAlignment="1">
      <alignment horizontal="left" vertical="center" wrapText="1"/>
    </xf>
    <xf numFmtId="0" fontId="9" fillId="4" borderId="50" xfId="0" applyFont="1" applyFill="1" applyBorder="1" applyAlignment="1">
      <alignment horizontal="left" vertical="center" wrapText="1"/>
    </xf>
    <xf numFmtId="0" fontId="9" fillId="4" borderId="133" xfId="0" applyFont="1" applyFill="1" applyBorder="1" applyAlignment="1">
      <alignment horizontal="left" vertical="center" wrapText="1"/>
    </xf>
    <xf numFmtId="0" fontId="9" fillId="4" borderId="111" xfId="0" applyFont="1" applyFill="1" applyBorder="1" applyAlignment="1">
      <alignment horizontal="left" vertical="center" wrapText="1"/>
    </xf>
    <xf numFmtId="0" fontId="3" fillId="4" borderId="50" xfId="0" applyFont="1" applyFill="1" applyBorder="1" applyAlignment="1">
      <alignment horizontal="left" vertical="center"/>
    </xf>
    <xf numFmtId="0" fontId="3" fillId="4" borderId="133" xfId="0" applyFont="1" applyFill="1" applyBorder="1" applyAlignment="1">
      <alignment horizontal="left" vertical="center"/>
    </xf>
    <xf numFmtId="0" fontId="3" fillId="4" borderId="111" xfId="0" applyFont="1" applyFill="1" applyBorder="1" applyAlignment="1">
      <alignment horizontal="left" vertical="center"/>
    </xf>
    <xf numFmtId="0" fontId="3" fillId="4" borderId="47" xfId="0" applyFont="1" applyFill="1" applyBorder="1" applyAlignment="1">
      <alignment horizontal="left" vertical="center"/>
    </xf>
    <xf numFmtId="0" fontId="3" fillId="4" borderId="63" xfId="0" applyFont="1" applyFill="1" applyBorder="1" applyAlignment="1">
      <alignment horizontal="left" vertical="center"/>
    </xf>
    <xf numFmtId="0" fontId="3" fillId="4" borderId="54" xfId="0" applyFont="1" applyFill="1" applyBorder="1" applyAlignment="1">
      <alignment horizontal="left" vertical="center"/>
    </xf>
    <xf numFmtId="49" fontId="9" fillId="4" borderId="48" xfId="0" applyNumberFormat="1" applyFont="1" applyFill="1" applyBorder="1" applyAlignment="1">
      <alignment horizontal="left" vertical="center" wrapText="1"/>
    </xf>
    <xf numFmtId="49" fontId="9" fillId="4" borderId="14" xfId="0" applyNumberFormat="1" applyFont="1" applyFill="1" applyBorder="1" applyAlignment="1">
      <alignment horizontal="left" vertical="center" wrapText="1"/>
    </xf>
    <xf numFmtId="49" fontId="9" fillId="4" borderId="53" xfId="0" applyNumberFormat="1" applyFont="1" applyFill="1" applyBorder="1" applyAlignment="1">
      <alignment horizontal="left" vertical="center" wrapText="1"/>
    </xf>
    <xf numFmtId="49" fontId="10" fillId="0" borderId="55" xfId="0" applyNumberFormat="1" applyFont="1" applyBorder="1" applyAlignment="1">
      <alignment horizontal="left" vertical="center" wrapText="1"/>
    </xf>
    <xf numFmtId="49" fontId="10" fillId="0" borderId="58" xfId="0" applyNumberFormat="1" applyFont="1" applyBorder="1" applyAlignment="1">
      <alignment horizontal="left" vertical="center" wrapText="1"/>
    </xf>
    <xf numFmtId="49" fontId="10" fillId="0" borderId="59" xfId="0" applyNumberFormat="1" applyFont="1" applyBorder="1" applyAlignment="1">
      <alignment horizontal="left" vertical="center" wrapText="1"/>
    </xf>
    <xf numFmtId="49" fontId="9" fillId="0" borderId="110" xfId="0" applyNumberFormat="1" applyFont="1" applyBorder="1" applyAlignment="1">
      <alignment horizontal="left" vertical="top" wrapText="1"/>
    </xf>
    <xf numFmtId="49" fontId="9" fillId="0" borderId="38" xfId="0" applyNumberFormat="1" applyFont="1" applyBorder="1" applyAlignment="1">
      <alignment horizontal="left" vertical="top" wrapText="1"/>
    </xf>
    <xf numFmtId="0" fontId="9" fillId="0" borderId="110" xfId="0" applyFont="1" applyBorder="1" applyAlignment="1" applyProtection="1">
      <alignment horizontal="center" vertical="center" wrapText="1"/>
      <protection locked="0"/>
    </xf>
    <xf numFmtId="0" fontId="9" fillId="0" borderId="81" xfId="0" applyFont="1" applyBorder="1" applyAlignment="1" applyProtection="1">
      <alignment horizontal="center" vertical="center" wrapText="1"/>
      <protection locked="0"/>
    </xf>
    <xf numFmtId="49" fontId="10" fillId="0" borderId="142" xfId="0" applyNumberFormat="1" applyFont="1" applyBorder="1" applyAlignment="1">
      <alignment horizontal="left" vertical="center" wrapText="1"/>
    </xf>
    <xf numFmtId="49" fontId="10" fillId="0" borderId="143" xfId="0" applyNumberFormat="1" applyFont="1" applyBorder="1" applyAlignment="1">
      <alignment horizontal="left" vertical="center" wrapText="1"/>
    </xf>
    <xf numFmtId="49" fontId="10" fillId="0" borderId="140" xfId="0" applyNumberFormat="1" applyFont="1" applyBorder="1" applyAlignment="1">
      <alignment horizontal="left" vertical="center" wrapText="1"/>
    </xf>
    <xf numFmtId="49" fontId="9" fillId="0" borderId="123" xfId="0" applyNumberFormat="1" applyFont="1" applyBorder="1" applyAlignment="1">
      <alignment horizontal="left" vertical="center" wrapText="1"/>
    </xf>
    <xf numFmtId="49" fontId="9" fillId="0" borderId="0" xfId="0" applyNumberFormat="1" applyFont="1" applyBorder="1" applyAlignment="1">
      <alignment horizontal="left" vertical="center" wrapText="1"/>
    </xf>
    <xf numFmtId="49" fontId="9" fillId="0" borderId="134" xfId="0" applyNumberFormat="1" applyFont="1" applyBorder="1" applyAlignment="1">
      <alignment horizontal="left" vertical="center" wrapText="1"/>
    </xf>
    <xf numFmtId="0" fontId="9" fillId="0" borderId="130" xfId="0" applyFont="1" applyBorder="1" applyAlignment="1" applyProtection="1">
      <alignment horizontal="center" vertical="center" wrapText="1"/>
      <protection locked="0"/>
    </xf>
    <xf numFmtId="0" fontId="9" fillId="0" borderId="132" xfId="0" applyFont="1" applyBorder="1" applyAlignment="1" applyProtection="1">
      <alignment horizontal="center" vertical="center" wrapText="1"/>
      <protection locked="0"/>
    </xf>
    <xf numFmtId="49" fontId="3" fillId="0" borderId="48" xfId="0" applyNumberFormat="1" applyFont="1" applyFill="1" applyBorder="1" applyAlignment="1">
      <alignment horizontal="left" vertical="center" wrapText="1"/>
    </xf>
    <xf numFmtId="49" fontId="3" fillId="0" borderId="14" xfId="0" applyNumberFormat="1" applyFont="1" applyFill="1" applyBorder="1" applyAlignment="1">
      <alignment horizontal="left" vertical="center" wrapText="1"/>
    </xf>
    <xf numFmtId="49" fontId="9" fillId="0" borderId="22" xfId="0" applyNumberFormat="1" applyFont="1" applyBorder="1" applyAlignment="1">
      <alignment horizontal="left" vertical="top" wrapText="1"/>
    </xf>
    <xf numFmtId="49" fontId="9" fillId="0" borderId="89" xfId="0" applyNumberFormat="1" applyFont="1" applyBorder="1" applyAlignment="1">
      <alignment horizontal="left" vertical="top" wrapText="1"/>
    </xf>
    <xf numFmtId="49" fontId="9" fillId="0" borderId="50" xfId="0" applyNumberFormat="1" applyFont="1" applyBorder="1" applyAlignment="1">
      <alignment vertical="center" wrapText="1"/>
    </xf>
    <xf numFmtId="49" fontId="9" fillId="0" borderId="39" xfId="0" applyNumberFormat="1" applyFont="1" applyBorder="1" applyAlignment="1">
      <alignment vertical="center" wrapText="1"/>
    </xf>
    <xf numFmtId="0" fontId="9" fillId="0" borderId="0" xfId="0" applyFont="1" applyBorder="1" applyAlignment="1" applyProtection="1">
      <alignment horizontal="center" wrapText="1"/>
      <protection locked="0"/>
    </xf>
    <xf numFmtId="0" fontId="9" fillId="0" borderId="0" xfId="0" applyFont="1" applyBorder="1" applyAlignment="1" applyProtection="1">
      <alignment horizontal="center" vertical="top" wrapText="1"/>
      <protection locked="0"/>
    </xf>
    <xf numFmtId="0" fontId="13" fillId="3" borderId="172" xfId="0" applyFont="1" applyFill="1" applyBorder="1" applyAlignment="1">
      <alignment horizontal="center" vertical="top" wrapText="1"/>
    </xf>
    <xf numFmtId="0" fontId="13" fillId="3" borderId="202" xfId="0" applyFont="1" applyFill="1" applyBorder="1" applyAlignment="1">
      <alignment horizontal="center" vertical="top" wrapText="1"/>
    </xf>
    <xf numFmtId="0" fontId="13" fillId="3" borderId="29" xfId="0" applyFont="1" applyFill="1" applyBorder="1" applyAlignment="1">
      <alignment horizontal="center" vertical="top" wrapText="1"/>
    </xf>
    <xf numFmtId="0" fontId="13" fillId="3" borderId="34" xfId="0" applyFont="1" applyFill="1" applyBorder="1" applyAlignment="1">
      <alignment horizontal="center" vertical="top" wrapText="1"/>
    </xf>
    <xf numFmtId="0" fontId="10" fillId="0" borderId="0" xfId="0" applyNumberFormat="1" applyFont="1" applyAlignment="1">
      <alignment horizontal="left" vertical="center" wrapText="1"/>
    </xf>
    <xf numFmtId="0" fontId="27" fillId="0" borderId="0" xfId="0" applyFont="1" applyAlignment="1" applyProtection="1">
      <alignment horizontal="center" vertical="center" wrapText="1"/>
      <protection locked="0"/>
    </xf>
    <xf numFmtId="0" fontId="15" fillId="0" borderId="0" xfId="0" applyFont="1" applyAlignment="1" applyProtection="1">
      <alignment horizontal="left" vertical="center" wrapText="1"/>
      <protection locked="0"/>
    </xf>
    <xf numFmtId="0" fontId="9" fillId="0" borderId="51" xfId="0" applyFont="1" applyFill="1" applyBorder="1" applyAlignment="1">
      <alignment horizontal="center" vertical="center" wrapText="1"/>
    </xf>
    <xf numFmtId="0" fontId="9" fillId="0" borderId="51" xfId="0" applyFont="1" applyBorder="1" applyAlignment="1">
      <alignment horizontal="center" vertical="center" wrapText="1"/>
    </xf>
    <xf numFmtId="0" fontId="19" fillId="3" borderId="146" xfId="0" applyFont="1" applyFill="1" applyBorder="1" applyAlignment="1">
      <alignment horizontal="center" vertical="center" wrapText="1"/>
    </xf>
    <xf numFmtId="0" fontId="19" fillId="3" borderId="13" xfId="0" applyFont="1" applyFill="1" applyBorder="1" applyAlignment="1">
      <alignment horizontal="center" vertical="center" wrapText="1"/>
    </xf>
    <xf numFmtId="0" fontId="19" fillId="3" borderId="147" xfId="0" applyFont="1" applyFill="1" applyBorder="1" applyAlignment="1">
      <alignment horizontal="center" vertical="center" wrapText="1"/>
    </xf>
    <xf numFmtId="0" fontId="15" fillId="5" borderId="128" xfId="0" applyFont="1" applyFill="1" applyBorder="1" applyAlignment="1">
      <alignment horizontal="left" vertical="center" wrapText="1"/>
    </xf>
    <xf numFmtId="0" fontId="15" fillId="5" borderId="14" xfId="0" applyFont="1" applyFill="1" applyBorder="1" applyAlignment="1">
      <alignment horizontal="left" vertical="center" wrapText="1"/>
    </xf>
    <xf numFmtId="0" fontId="15" fillId="5" borderId="53" xfId="0" applyFont="1" applyFill="1" applyBorder="1" applyAlignment="1">
      <alignment horizontal="left" vertical="center" wrapText="1"/>
    </xf>
    <xf numFmtId="3" fontId="9" fillId="5" borderId="150" xfId="0" applyNumberFormat="1" applyFont="1" applyFill="1" applyBorder="1" applyAlignment="1">
      <alignment horizontal="center" vertical="center" wrapText="1"/>
    </xf>
    <xf numFmtId="3" fontId="9" fillId="5" borderId="151" xfId="0" applyNumberFormat="1" applyFont="1" applyFill="1" applyBorder="1" applyAlignment="1">
      <alignment horizontal="center" vertical="center" wrapText="1"/>
    </xf>
    <xf numFmtId="165" fontId="9" fillId="0" borderId="22" xfId="0" applyNumberFormat="1" applyFont="1" applyBorder="1" applyAlignment="1">
      <alignment horizontal="left" vertical="center" wrapText="1"/>
    </xf>
    <xf numFmtId="165" fontId="9" fillId="0" borderId="76" xfId="0" applyNumberFormat="1" applyFont="1" applyBorder="1" applyAlignment="1">
      <alignment horizontal="left" vertical="center" wrapText="1"/>
    </xf>
    <xf numFmtId="165" fontId="9" fillId="0" borderId="50" xfId="0" applyNumberFormat="1" applyFont="1" applyBorder="1" applyAlignment="1">
      <alignment horizontal="left" vertical="center" wrapText="1"/>
    </xf>
    <xf numFmtId="165" fontId="9" fillId="0" borderId="111" xfId="0" applyNumberFormat="1" applyFont="1" applyBorder="1" applyAlignment="1">
      <alignment horizontal="left" vertical="center" wrapText="1"/>
    </xf>
    <xf numFmtId="165" fontId="9" fillId="0" borderId="83" xfId="0" applyNumberFormat="1" applyFont="1" applyBorder="1" applyAlignment="1">
      <alignment horizontal="left" vertical="center" wrapText="1"/>
    </xf>
    <xf numFmtId="165" fontId="9" fillId="0" borderId="85" xfId="0" applyNumberFormat="1" applyFont="1" applyBorder="1" applyAlignment="1">
      <alignment horizontal="left" vertical="center" wrapText="1"/>
    </xf>
    <xf numFmtId="0" fontId="10" fillId="0" borderId="128" xfId="0" applyFont="1" applyBorder="1" applyAlignment="1">
      <alignment horizontal="left" vertical="center" wrapText="1"/>
    </xf>
    <xf numFmtId="0" fontId="10" fillId="0" borderId="14" xfId="0" applyFont="1" applyBorder="1" applyAlignment="1">
      <alignment horizontal="left" vertical="center" wrapText="1"/>
    </xf>
    <xf numFmtId="165" fontId="10" fillId="0" borderId="14" xfId="0" applyNumberFormat="1" applyFont="1" applyBorder="1" applyAlignment="1">
      <alignment horizontal="center" vertical="center" wrapText="1"/>
    </xf>
    <xf numFmtId="165" fontId="10" fillId="0" borderId="53" xfId="0" applyNumberFormat="1" applyFont="1" applyBorder="1" applyAlignment="1">
      <alignment horizontal="center" vertical="center" wrapText="1"/>
    </xf>
    <xf numFmtId="3" fontId="9" fillId="5" borderId="48" xfId="0" applyNumberFormat="1" applyFont="1" applyFill="1" applyBorder="1" applyAlignment="1">
      <alignment horizontal="center" vertical="center" wrapText="1"/>
    </xf>
    <xf numFmtId="3" fontId="9" fillId="5" borderId="14" xfId="0" applyNumberFormat="1" applyFont="1" applyFill="1" applyBorder="1" applyAlignment="1">
      <alignment horizontal="center" vertical="center" wrapText="1"/>
    </xf>
    <xf numFmtId="3" fontId="9" fillId="5" borderId="60" xfId="0" applyNumberFormat="1" applyFont="1" applyFill="1" applyBorder="1" applyAlignment="1">
      <alignment horizontal="center" vertical="center" wrapText="1"/>
    </xf>
    <xf numFmtId="3" fontId="9" fillId="0" borderId="22" xfId="0" applyNumberFormat="1" applyFont="1" applyBorder="1" applyAlignment="1">
      <alignment horizontal="left" vertical="center" wrapText="1"/>
    </xf>
    <xf numFmtId="3" fontId="9" fillId="0" borderId="76" xfId="0" applyNumberFormat="1" applyFont="1" applyBorder="1" applyAlignment="1">
      <alignment horizontal="left" vertical="center" wrapText="1"/>
    </xf>
    <xf numFmtId="0" fontId="9" fillId="0" borderId="22" xfId="0" applyFont="1" applyBorder="1" applyAlignment="1">
      <alignment horizontal="left" vertical="center" wrapText="1"/>
    </xf>
    <xf numFmtId="0" fontId="9" fillId="0" borderId="76" xfId="0" applyFont="1" applyBorder="1" applyAlignment="1">
      <alignment horizontal="left" vertical="center" wrapText="1"/>
    </xf>
    <xf numFmtId="3" fontId="9" fillId="0" borderId="50" xfId="0" applyNumberFormat="1" applyFont="1" applyBorder="1" applyAlignment="1">
      <alignment horizontal="left" vertical="center" wrapText="1"/>
    </xf>
    <xf numFmtId="3" fontId="9" fillId="0" borderId="111" xfId="0" applyNumberFormat="1" applyFont="1" applyBorder="1" applyAlignment="1">
      <alignment horizontal="left" vertical="center" wrapText="1"/>
    </xf>
    <xf numFmtId="0" fontId="9" fillId="0" borderId="50" xfId="0" applyFont="1" applyBorder="1" applyAlignment="1">
      <alignment horizontal="left" vertical="center" wrapText="1"/>
    </xf>
    <xf numFmtId="0" fontId="9" fillId="0" borderId="111" xfId="0" applyFont="1" applyBorder="1" applyAlignment="1">
      <alignment horizontal="left" vertical="center" wrapText="1"/>
    </xf>
    <xf numFmtId="3" fontId="9" fillId="0" borderId="83" xfId="0" applyNumberFormat="1" applyFont="1" applyBorder="1" applyAlignment="1">
      <alignment horizontal="left" vertical="center" wrapText="1"/>
    </xf>
    <xf numFmtId="3" fontId="9" fillId="0" borderId="85" xfId="0" applyNumberFormat="1" applyFont="1" applyBorder="1" applyAlignment="1">
      <alignment horizontal="left" vertical="center" wrapText="1"/>
    </xf>
    <xf numFmtId="0" fontId="9" fillId="0" borderId="83" xfId="0" applyFont="1" applyBorder="1" applyAlignment="1">
      <alignment horizontal="left" vertical="center" wrapText="1"/>
    </xf>
    <xf numFmtId="0" fontId="9" fillId="0" borderId="85" xfId="0" applyFont="1" applyBorder="1" applyAlignment="1">
      <alignment horizontal="left" vertical="center" wrapText="1"/>
    </xf>
    <xf numFmtId="0" fontId="10" fillId="0" borderId="108" xfId="0" applyFont="1" applyBorder="1" applyAlignment="1">
      <alignment horizontal="left" vertical="center" wrapText="1"/>
    </xf>
    <xf numFmtId="0" fontId="10" fillId="0" borderId="70" xfId="0" applyFont="1" applyBorder="1" applyAlignment="1">
      <alignment horizontal="left" vertical="center" wrapText="1"/>
    </xf>
    <xf numFmtId="4" fontId="10" fillId="0" borderId="29" xfId="0" applyNumberFormat="1" applyFont="1" applyBorder="1" applyAlignment="1">
      <alignment horizontal="right" vertical="center" wrapText="1"/>
    </xf>
    <xf numFmtId="0" fontId="10" fillId="0" borderId="0" xfId="0" applyFont="1" applyAlignment="1">
      <alignment horizontal="left" wrapText="1"/>
    </xf>
    <xf numFmtId="0" fontId="15" fillId="0" borderId="0" xfId="1" applyFont="1" applyAlignment="1">
      <alignment horizontal="left" vertical="top" wrapText="1"/>
    </xf>
    <xf numFmtId="0" fontId="10" fillId="0" borderId="0" xfId="0" applyFont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vertical="top" wrapText="1"/>
    </xf>
    <xf numFmtId="0" fontId="13" fillId="3" borderId="138" xfId="0" applyFont="1" applyFill="1" applyBorder="1" applyAlignment="1">
      <alignment horizontal="center" vertical="top" wrapText="1"/>
    </xf>
    <xf numFmtId="0" fontId="19" fillId="0" borderId="146" xfId="0" applyFont="1" applyFill="1" applyBorder="1" applyAlignment="1">
      <alignment horizontal="center" vertical="center" wrapText="1"/>
    </xf>
    <xf numFmtId="0" fontId="19" fillId="0" borderId="147" xfId="0" applyFont="1" applyFill="1" applyBorder="1" applyAlignment="1">
      <alignment horizontal="center" vertical="center" wrapText="1"/>
    </xf>
    <xf numFmtId="165" fontId="9" fillId="0" borderId="149" xfId="0" applyNumberFormat="1" applyFont="1" applyBorder="1" applyAlignment="1">
      <alignment horizontal="center" vertical="center" wrapText="1"/>
    </xf>
    <xf numFmtId="165" fontId="9" fillId="0" borderId="192" xfId="0" applyNumberFormat="1" applyFont="1" applyBorder="1" applyAlignment="1">
      <alignment horizontal="center" vertical="center" wrapText="1"/>
    </xf>
    <xf numFmtId="165" fontId="9" fillId="0" borderId="87" xfId="0" applyNumberFormat="1" applyFont="1" applyBorder="1" applyAlignment="1">
      <alignment horizontal="center" vertical="center" wrapText="1"/>
    </xf>
    <xf numFmtId="165" fontId="9" fillId="0" borderId="42" xfId="0" applyNumberFormat="1" applyFont="1" applyBorder="1" applyAlignment="1">
      <alignment horizontal="center" vertical="center" wrapText="1"/>
    </xf>
    <xf numFmtId="0" fontId="9" fillId="0" borderId="0" xfId="0" applyFont="1" applyBorder="1" applyAlignment="1">
      <alignment horizontal="left" vertical="center" wrapText="1"/>
    </xf>
    <xf numFmtId="169" fontId="10" fillId="0" borderId="0" xfId="0" applyNumberFormat="1" applyFont="1" applyBorder="1" applyAlignment="1">
      <alignment horizontal="right" vertical="center" wrapText="1"/>
    </xf>
    <xf numFmtId="0" fontId="10" fillId="0" borderId="0" xfId="0" applyFont="1" applyAlignment="1">
      <alignment horizontal="left" vertical="top" wrapText="1"/>
    </xf>
    <xf numFmtId="0" fontId="19" fillId="3" borderId="204" xfId="0" applyFont="1" applyFill="1" applyBorder="1" applyAlignment="1">
      <alignment horizontal="center" vertical="center" wrapText="1"/>
    </xf>
    <xf numFmtId="0" fontId="19" fillId="3" borderId="205" xfId="0" applyFont="1" applyFill="1" applyBorder="1" applyAlignment="1">
      <alignment horizontal="center" vertical="center" wrapText="1"/>
    </xf>
    <xf numFmtId="0" fontId="19" fillId="3" borderId="206" xfId="0" applyFont="1" applyFill="1" applyBorder="1" applyAlignment="1">
      <alignment horizontal="center" vertical="center" wrapText="1"/>
    </xf>
    <xf numFmtId="165" fontId="9" fillId="0" borderId="94" xfId="0" applyNumberFormat="1" applyFont="1" applyBorder="1" applyAlignment="1">
      <alignment horizontal="left" vertical="center" wrapText="1"/>
    </xf>
    <xf numFmtId="165" fontId="9" fillId="0" borderId="49" xfId="0" applyNumberFormat="1" applyFont="1" applyBorder="1" applyAlignment="1">
      <alignment horizontal="left" vertical="center" wrapText="1"/>
    </xf>
    <xf numFmtId="165" fontId="9" fillId="0" borderId="114" xfId="0" applyNumberFormat="1" applyFont="1" applyBorder="1" applyAlignment="1">
      <alignment horizontal="center" vertical="center" wrapText="1"/>
    </xf>
    <xf numFmtId="165" fontId="9" fillId="0" borderId="49" xfId="0" applyNumberFormat="1" applyFont="1" applyBorder="1" applyAlignment="1">
      <alignment horizontal="center" vertical="center" wrapText="1"/>
    </xf>
    <xf numFmtId="165" fontId="9" fillId="0" borderId="15" xfId="0" applyNumberFormat="1" applyFont="1" applyBorder="1" applyAlignment="1">
      <alignment horizontal="left" vertical="center" wrapText="1"/>
    </xf>
    <xf numFmtId="165" fontId="9" fillId="0" borderId="78" xfId="0" applyNumberFormat="1" applyFont="1" applyBorder="1" applyAlignment="1">
      <alignment horizontal="left" vertical="center" wrapText="1"/>
    </xf>
    <xf numFmtId="165" fontId="9" fillId="0" borderId="195" xfId="0" applyNumberFormat="1" applyFont="1" applyBorder="1" applyAlignment="1">
      <alignment horizontal="center" vertical="center" wrapText="1"/>
    </xf>
    <xf numFmtId="165" fontId="9" fillId="0" borderId="78" xfId="0" applyNumberFormat="1" applyFont="1" applyBorder="1" applyAlignment="1">
      <alignment horizontal="center" vertical="center" wrapText="1"/>
    </xf>
    <xf numFmtId="165" fontId="9" fillId="0" borderId="48" xfId="0" applyNumberFormat="1" applyFont="1" applyBorder="1" applyAlignment="1">
      <alignment horizontal="left" vertical="center" wrapText="1"/>
    </xf>
    <xf numFmtId="165" fontId="9" fillId="0" borderId="177" xfId="0" applyNumberFormat="1" applyFont="1" applyBorder="1" applyAlignment="1">
      <alignment horizontal="left" vertical="center" wrapText="1"/>
    </xf>
    <xf numFmtId="165" fontId="9" fillId="0" borderId="209" xfId="0" applyNumberFormat="1" applyFont="1" applyBorder="1" applyAlignment="1">
      <alignment horizontal="center" vertical="center" wrapText="1"/>
    </xf>
    <xf numFmtId="165" fontId="9" fillId="0" borderId="177" xfId="0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left"/>
    </xf>
    <xf numFmtId="0" fontId="10" fillId="0" borderId="0" xfId="0" applyNumberFormat="1" applyFont="1" applyAlignment="1">
      <alignment horizontal="left" vertical="top" wrapText="1"/>
    </xf>
    <xf numFmtId="0" fontId="13" fillId="3" borderId="200" xfId="0" applyFont="1" applyFill="1" applyBorder="1" applyAlignment="1">
      <alignment horizontal="center" vertical="top" wrapText="1"/>
    </xf>
    <xf numFmtId="0" fontId="13" fillId="3" borderId="118" xfId="0" applyFont="1" applyFill="1" applyBorder="1" applyAlignment="1">
      <alignment horizontal="center" vertical="top" wrapText="1"/>
    </xf>
    <xf numFmtId="0" fontId="13" fillId="3" borderId="117" xfId="0" applyFont="1" applyFill="1" applyBorder="1" applyAlignment="1">
      <alignment horizontal="center" vertical="top" wrapText="1"/>
    </xf>
    <xf numFmtId="0" fontId="15" fillId="0" borderId="51" xfId="0" applyFont="1" applyBorder="1" applyAlignment="1" applyProtection="1">
      <alignment horizontal="center" vertical="center" wrapText="1"/>
      <protection locked="0"/>
    </xf>
    <xf numFmtId="4" fontId="10" fillId="0" borderId="0" xfId="0" applyNumberFormat="1" applyFont="1" applyBorder="1" applyAlignment="1">
      <alignment horizontal="right" vertical="center" wrapText="1"/>
    </xf>
    <xf numFmtId="165" fontId="9" fillId="0" borderId="47" xfId="0" applyNumberFormat="1" applyFont="1" applyBorder="1" applyAlignment="1">
      <alignment horizontal="left" vertical="center" wrapText="1"/>
    </xf>
    <xf numFmtId="165" fontId="9" fillId="0" borderId="113" xfId="0" applyNumberFormat="1" applyFont="1" applyBorder="1" applyAlignment="1">
      <alignment horizontal="left" vertical="center" wrapText="1"/>
    </xf>
    <xf numFmtId="165" fontId="9" fillId="0" borderId="210" xfId="0" applyNumberFormat="1" applyFont="1" applyBorder="1" applyAlignment="1">
      <alignment horizontal="center" vertical="center" wrapText="1"/>
    </xf>
    <xf numFmtId="165" fontId="9" fillId="0" borderId="113" xfId="0" applyNumberFormat="1" applyFont="1" applyBorder="1" applyAlignment="1">
      <alignment horizontal="center" vertical="center" wrapText="1"/>
    </xf>
    <xf numFmtId="165" fontId="9" fillId="0" borderId="62" xfId="0" applyNumberFormat="1" applyFont="1" applyBorder="1" applyAlignment="1">
      <alignment horizontal="left" vertical="center" wrapText="1"/>
    </xf>
    <xf numFmtId="165" fontId="9" fillId="0" borderId="107" xfId="0" applyNumberFormat="1" applyFont="1" applyBorder="1" applyAlignment="1">
      <alignment horizontal="left" vertical="center" wrapText="1"/>
    </xf>
    <xf numFmtId="165" fontId="9" fillId="0" borderId="92" xfId="0" applyNumberFormat="1" applyFont="1" applyBorder="1" applyAlignment="1">
      <alignment horizontal="center" vertical="center" wrapText="1"/>
    </xf>
    <xf numFmtId="165" fontId="9" fillId="0" borderId="107" xfId="0" applyNumberFormat="1" applyFont="1" applyBorder="1" applyAlignment="1">
      <alignment horizontal="center" vertical="center" wrapText="1"/>
    </xf>
    <xf numFmtId="0" fontId="10" fillId="0" borderId="29" xfId="0" applyFont="1" applyBorder="1" applyAlignment="1">
      <alignment horizontal="left" vertical="center" wrapText="1"/>
    </xf>
    <xf numFmtId="0" fontId="15" fillId="0" borderId="0" xfId="1" applyFont="1" applyAlignment="1">
      <alignment horizontal="left" vertical="center" wrapText="1"/>
    </xf>
    <xf numFmtId="169" fontId="10" fillId="0" borderId="29" xfId="0" applyNumberFormat="1" applyFont="1" applyBorder="1" applyAlignment="1">
      <alignment horizontal="right" vertical="center" wrapText="1"/>
    </xf>
    <xf numFmtId="165" fontId="9" fillId="0" borderId="87" xfId="0" applyNumberFormat="1" applyFont="1" applyBorder="1" applyAlignment="1">
      <alignment horizontal="left" vertical="center" wrapText="1"/>
    </xf>
    <xf numFmtId="165" fontId="9" fillId="0" borderId="42" xfId="0" applyNumberFormat="1" applyFont="1" applyBorder="1" applyAlignment="1">
      <alignment horizontal="left" vertical="center" wrapText="1"/>
    </xf>
    <xf numFmtId="0" fontId="9" fillId="0" borderId="0" xfId="0" applyFont="1" applyAlignment="1">
      <alignment horizontal="center" wrapText="1"/>
    </xf>
    <xf numFmtId="0" fontId="9" fillId="0" borderId="0" xfId="0" applyFont="1" applyAlignment="1">
      <alignment horizontal="left" vertical="top" wrapText="1"/>
    </xf>
    <xf numFmtId="0" fontId="13" fillId="3" borderId="173" xfId="0" applyFont="1" applyFill="1" applyBorder="1" applyAlignment="1">
      <alignment horizontal="center" vertical="top" wrapText="1"/>
    </xf>
    <xf numFmtId="0" fontId="10" fillId="0" borderId="51" xfId="0" applyFont="1" applyFill="1" applyBorder="1" applyAlignment="1">
      <alignment horizontal="left" vertical="center" wrapText="1"/>
    </xf>
    <xf numFmtId="0" fontId="19" fillId="3" borderId="176" xfId="0" applyFont="1" applyFill="1" applyBorder="1" applyAlignment="1">
      <alignment horizontal="center" vertical="center" wrapText="1"/>
    </xf>
    <xf numFmtId="0" fontId="19" fillId="3" borderId="196" xfId="0" applyFont="1" applyFill="1" applyBorder="1" applyAlignment="1">
      <alignment horizontal="center" vertical="center" wrapText="1"/>
    </xf>
    <xf numFmtId="3" fontId="9" fillId="5" borderId="149" xfId="0" applyNumberFormat="1" applyFont="1" applyFill="1" applyBorder="1" applyAlignment="1">
      <alignment horizontal="center" vertical="center" wrapText="1"/>
    </xf>
    <xf numFmtId="165" fontId="9" fillId="0" borderId="51" xfId="0" applyNumberFormat="1" applyFont="1" applyBorder="1" applyAlignment="1">
      <alignment horizontal="left" vertical="center" wrapText="1"/>
    </xf>
    <xf numFmtId="165" fontId="9" fillId="0" borderId="70" xfId="0" applyNumberFormat="1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top" wrapText="1"/>
    </xf>
    <xf numFmtId="0" fontId="20" fillId="6" borderId="176" xfId="0" applyFont="1" applyFill="1" applyBorder="1" applyAlignment="1">
      <alignment horizontal="center" vertical="top" wrapText="1"/>
    </xf>
    <xf numFmtId="0" fontId="20" fillId="6" borderId="159" xfId="0" applyFont="1" applyFill="1" applyBorder="1" applyAlignment="1">
      <alignment horizontal="center" vertical="top" wrapText="1"/>
    </xf>
    <xf numFmtId="0" fontId="10" fillId="0" borderId="0" xfId="0" applyFont="1" applyAlignment="1">
      <alignment horizontal="left"/>
    </xf>
    <xf numFmtId="0" fontId="16" fillId="0" borderId="0" xfId="0" applyFont="1" applyAlignment="1">
      <alignment horizontal="center"/>
    </xf>
    <xf numFmtId="0" fontId="10" fillId="0" borderId="0" xfId="0" applyFont="1" applyAlignment="1">
      <alignment horizontal="left" vertical="center"/>
    </xf>
    <xf numFmtId="0" fontId="10" fillId="3" borderId="186" xfId="0" applyFont="1" applyFill="1" applyBorder="1" applyAlignment="1">
      <alignment horizontal="left" vertical="top"/>
    </xf>
    <xf numFmtId="0" fontId="10" fillId="3" borderId="58" xfId="0" applyFont="1" applyFill="1" applyBorder="1" applyAlignment="1">
      <alignment horizontal="left" vertical="top"/>
    </xf>
    <xf numFmtId="0" fontId="20" fillId="3" borderId="48" xfId="0" applyFont="1" applyFill="1" applyBorder="1" applyAlignment="1">
      <alignment horizontal="center" vertical="center"/>
    </xf>
    <xf numFmtId="0" fontId="20" fillId="3" borderId="14" xfId="0" applyFont="1" applyFill="1" applyBorder="1" applyAlignment="1">
      <alignment horizontal="center" vertical="center"/>
    </xf>
    <xf numFmtId="0" fontId="20" fillId="3" borderId="53" xfId="0" applyFont="1" applyFill="1" applyBorder="1" applyAlignment="1">
      <alignment horizontal="center" vertical="center"/>
    </xf>
    <xf numFmtId="0" fontId="9" fillId="0" borderId="48" xfId="0" applyFont="1" applyFill="1" applyBorder="1" applyAlignment="1">
      <alignment horizontal="left" vertical="center"/>
    </xf>
    <xf numFmtId="0" fontId="9" fillId="0" borderId="14" xfId="0" applyFont="1" applyFill="1" applyBorder="1" applyAlignment="1">
      <alignment horizontal="left" vertical="center"/>
    </xf>
    <xf numFmtId="0" fontId="9" fillId="0" borderId="95" xfId="0" applyFont="1" applyFill="1" applyBorder="1" applyAlignment="1">
      <alignment horizontal="left" vertical="center"/>
    </xf>
    <xf numFmtId="0" fontId="10" fillId="0" borderId="29" xfId="0" applyFont="1" applyBorder="1" applyAlignment="1">
      <alignment horizontal="left" vertical="center"/>
    </xf>
    <xf numFmtId="0" fontId="10" fillId="6" borderId="48" xfId="0" applyFont="1" applyFill="1" applyBorder="1" applyAlignment="1">
      <alignment horizontal="left" vertical="center"/>
    </xf>
    <xf numFmtId="0" fontId="10" fillId="6" borderId="14" xfId="0" applyFont="1" applyFill="1" applyBorder="1" applyAlignment="1">
      <alignment horizontal="left" vertical="center"/>
    </xf>
    <xf numFmtId="0" fontId="10" fillId="6" borderId="53" xfId="0" applyFont="1" applyFill="1" applyBorder="1" applyAlignment="1">
      <alignment horizontal="left" vertical="center"/>
    </xf>
    <xf numFmtId="0" fontId="10" fillId="6" borderId="130" xfId="0" applyFont="1" applyFill="1" applyBorder="1" applyAlignment="1">
      <alignment horizontal="left" vertical="top" wrapText="1"/>
    </xf>
    <xf numFmtId="0" fontId="10" fillId="6" borderId="131" xfId="0" applyFont="1" applyFill="1" applyBorder="1" applyAlignment="1">
      <alignment horizontal="left" vertical="top" wrapText="1"/>
    </xf>
    <xf numFmtId="0" fontId="10" fillId="2" borderId="130" xfId="0" applyFont="1" applyFill="1" applyBorder="1" applyAlignment="1">
      <alignment horizontal="left" vertical="top" wrapText="1"/>
    </xf>
    <xf numFmtId="0" fontId="10" fillId="2" borderId="131" xfId="0" applyFont="1" applyFill="1" applyBorder="1" applyAlignment="1">
      <alignment horizontal="left" vertical="top" wrapText="1"/>
    </xf>
    <xf numFmtId="0" fontId="9" fillId="0" borderId="149" xfId="0" applyFont="1" applyFill="1" applyBorder="1" applyAlignment="1">
      <alignment horizontal="center" vertical="center"/>
    </xf>
    <xf numFmtId="0" fontId="9" fillId="0" borderId="192" xfId="0" applyFont="1" applyFill="1" applyBorder="1" applyAlignment="1">
      <alignment horizontal="center" vertical="center"/>
    </xf>
    <xf numFmtId="0" fontId="9" fillId="0" borderId="149" xfId="0" applyFont="1" applyFill="1" applyBorder="1" applyAlignment="1">
      <alignment horizontal="left" vertical="center"/>
    </xf>
    <xf numFmtId="0" fontId="9" fillId="0" borderId="192" xfId="0" applyFont="1" applyFill="1" applyBorder="1" applyAlignment="1">
      <alignment horizontal="left" vertical="center"/>
    </xf>
    <xf numFmtId="0" fontId="9" fillId="0" borderId="48" xfId="0" applyFont="1" applyFill="1" applyBorder="1" applyAlignment="1">
      <alignment horizontal="left" vertical="center" wrapText="1"/>
    </xf>
    <xf numFmtId="0" fontId="9" fillId="0" borderId="53" xfId="0" applyFont="1" applyFill="1" applyBorder="1" applyAlignment="1">
      <alignment horizontal="left" vertical="center" wrapText="1"/>
    </xf>
    <xf numFmtId="0" fontId="20" fillId="6" borderId="146" xfId="0" applyFont="1" applyFill="1" applyBorder="1" applyAlignment="1">
      <alignment horizontal="center" vertical="top" wrapText="1"/>
    </xf>
    <xf numFmtId="0" fontId="20" fillId="6" borderId="162" xfId="0" applyFont="1" applyFill="1" applyBorder="1" applyAlignment="1">
      <alignment horizontal="center" vertical="top" wrapText="1"/>
    </xf>
    <xf numFmtId="0" fontId="9" fillId="0" borderId="47" xfId="0" applyFont="1" applyBorder="1" applyAlignment="1">
      <alignment horizontal="left" vertical="center"/>
    </xf>
    <xf numFmtId="0" fontId="9" fillId="0" borderId="54" xfId="0" applyFont="1" applyBorder="1" applyAlignment="1">
      <alignment horizontal="left" vertical="center"/>
    </xf>
    <xf numFmtId="0" fontId="9" fillId="0" borderId="48" xfId="0" applyFont="1" applyBorder="1" applyAlignment="1">
      <alignment horizontal="left" vertical="center"/>
    </xf>
    <xf numFmtId="0" fontId="9" fillId="0" borderId="53" xfId="0" applyFont="1" applyBorder="1" applyAlignment="1">
      <alignment horizontal="left" vertical="center"/>
    </xf>
    <xf numFmtId="0" fontId="10" fillId="2" borderId="48" xfId="0" applyFont="1" applyFill="1" applyBorder="1" applyAlignment="1">
      <alignment horizontal="left" vertical="center"/>
    </xf>
    <xf numFmtId="0" fontId="10" fillId="2" borderId="14" xfId="0" applyFont="1" applyFill="1" applyBorder="1" applyAlignment="1">
      <alignment horizontal="left" vertical="center"/>
    </xf>
    <xf numFmtId="0" fontId="10" fillId="2" borderId="53" xfId="0" applyFont="1" applyFill="1" applyBorder="1" applyAlignment="1">
      <alignment horizontal="left" vertical="center"/>
    </xf>
    <xf numFmtId="0" fontId="20" fillId="2" borderId="176" xfId="0" applyFont="1" applyFill="1" applyBorder="1" applyAlignment="1">
      <alignment horizontal="center" vertical="top" wrapText="1"/>
    </xf>
    <xf numFmtId="0" fontId="20" fillId="2" borderId="159" xfId="0" applyFont="1" applyFill="1" applyBorder="1" applyAlignment="1">
      <alignment horizontal="center" vertical="top" wrapText="1"/>
    </xf>
    <xf numFmtId="0" fontId="9" fillId="0" borderId="149" xfId="0" applyFont="1" applyFill="1" applyBorder="1" applyAlignment="1">
      <alignment horizontal="left" vertical="center" wrapText="1"/>
    </xf>
    <xf numFmtId="0" fontId="9" fillId="0" borderId="192" xfId="0" applyFont="1" applyFill="1" applyBorder="1" applyAlignment="1">
      <alignment horizontal="left" vertical="center" wrapText="1"/>
    </xf>
    <xf numFmtId="0" fontId="20" fillId="2" borderId="146" xfId="0" applyFont="1" applyFill="1" applyBorder="1" applyAlignment="1">
      <alignment horizontal="center" vertical="top" wrapText="1"/>
    </xf>
    <xf numFmtId="0" fontId="20" fillId="2" borderId="147" xfId="0" applyFont="1" applyFill="1" applyBorder="1" applyAlignment="1">
      <alignment horizontal="center" vertical="top" wrapText="1"/>
    </xf>
    <xf numFmtId="0" fontId="9" fillId="0" borderId="47" xfId="0" applyFont="1" applyBorder="1" applyAlignment="1">
      <alignment horizontal="left" vertical="center" wrapText="1"/>
    </xf>
    <xf numFmtId="0" fontId="9" fillId="0" borderId="54" xfId="0" applyFont="1" applyBorder="1" applyAlignment="1">
      <alignment horizontal="left" vertical="center" wrapText="1"/>
    </xf>
    <xf numFmtId="0" fontId="9" fillId="0" borderId="48" xfId="0" applyFont="1" applyBorder="1" applyAlignment="1">
      <alignment horizontal="left" vertical="center" wrapText="1"/>
    </xf>
    <xf numFmtId="0" fontId="9" fillId="0" borderId="53" xfId="0" applyFont="1" applyBorder="1" applyAlignment="1">
      <alignment horizontal="left" vertical="center" wrapText="1"/>
    </xf>
    <xf numFmtId="0" fontId="9" fillId="0" borderId="48" xfId="0" applyFont="1" applyFill="1" applyBorder="1" applyAlignment="1">
      <alignment horizontal="center" vertical="center"/>
    </xf>
    <xf numFmtId="0" fontId="9" fillId="0" borderId="53" xfId="0" applyFont="1" applyFill="1" applyBorder="1" applyAlignment="1">
      <alignment horizontal="center" vertical="center"/>
    </xf>
    <xf numFmtId="0" fontId="20" fillId="2" borderId="162" xfId="0" applyFont="1" applyFill="1" applyBorder="1" applyAlignment="1">
      <alignment horizontal="center" vertical="top" wrapText="1"/>
    </xf>
    <xf numFmtId="0" fontId="16" fillId="0" borderId="0" xfId="0" applyFont="1" applyAlignment="1">
      <alignment horizontal="center" vertical="center"/>
    </xf>
    <xf numFmtId="0" fontId="9" fillId="0" borderId="130" xfId="0" applyFont="1" applyFill="1" applyBorder="1" applyAlignment="1">
      <alignment horizontal="left" vertical="center"/>
    </xf>
    <xf numFmtId="0" fontId="9" fillId="0" borderId="121" xfId="0" applyFont="1" applyFill="1" applyBorder="1" applyAlignment="1">
      <alignment horizontal="left" vertical="center"/>
    </xf>
    <xf numFmtId="3" fontId="9" fillId="0" borderId="47" xfId="0" applyNumberFormat="1" applyFont="1" applyBorder="1" applyAlignment="1">
      <alignment horizontal="left" vertical="center" wrapText="1"/>
    </xf>
    <xf numFmtId="3" fontId="9" fillId="0" borderId="54" xfId="0" applyNumberFormat="1" applyFont="1" applyBorder="1" applyAlignment="1">
      <alignment horizontal="left" vertical="center" wrapText="1"/>
    </xf>
    <xf numFmtId="3" fontId="9" fillId="0" borderId="48" xfId="0" applyNumberFormat="1" applyFont="1" applyBorder="1" applyAlignment="1">
      <alignment horizontal="left" vertical="center" wrapText="1"/>
    </xf>
    <xf numFmtId="3" fontId="9" fillId="0" borderId="53" xfId="0" applyNumberFormat="1" applyFont="1" applyBorder="1" applyAlignment="1">
      <alignment horizontal="left" vertical="center" wrapText="1"/>
    </xf>
    <xf numFmtId="0" fontId="9" fillId="0" borderId="62" xfId="0" applyFont="1" applyFill="1" applyBorder="1" applyAlignment="1">
      <alignment horizontal="left" vertical="center"/>
    </xf>
    <xf numFmtId="0" fontId="9" fillId="0" borderId="70" xfId="0" applyFont="1" applyFill="1" applyBorder="1" applyAlignment="1">
      <alignment horizontal="left" vertical="center"/>
    </xf>
    <xf numFmtId="0" fontId="9" fillId="0" borderId="77" xfId="0" applyFont="1" applyFill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9" fillId="0" borderId="94" xfId="0" applyFont="1" applyBorder="1" applyAlignment="1">
      <alignment vertical="center"/>
    </xf>
    <xf numFmtId="0" fontId="10" fillId="0" borderId="51" xfId="0" applyFont="1" applyBorder="1" applyAlignment="1">
      <alignment horizontal="left" vertical="center"/>
    </xf>
    <xf numFmtId="0" fontId="9" fillId="0" borderId="48" xfId="0" applyFont="1" applyBorder="1" applyAlignment="1">
      <alignment horizontal="center" vertical="center"/>
    </xf>
    <xf numFmtId="0" fontId="9" fillId="0" borderId="53" xfId="0" applyFont="1" applyBorder="1" applyAlignment="1">
      <alignment horizontal="center" vertical="center"/>
    </xf>
    <xf numFmtId="0" fontId="9" fillId="0" borderId="15" xfId="0" applyFont="1" applyBorder="1" applyAlignment="1">
      <alignment vertical="center"/>
    </xf>
    <xf numFmtId="0" fontId="20" fillId="6" borderId="147" xfId="0" applyFont="1" applyFill="1" applyBorder="1" applyAlignment="1">
      <alignment horizontal="center" vertical="top" wrapText="1"/>
    </xf>
    <xf numFmtId="0" fontId="10" fillId="0" borderId="0" xfId="0" applyFont="1" applyAlignment="1">
      <alignment horizontal="left" vertical="top"/>
    </xf>
    <xf numFmtId="0" fontId="1" fillId="0" borderId="0" xfId="5" applyFont="1" applyAlignment="1">
      <alignment horizontal="left" wrapText="1"/>
    </xf>
    <xf numFmtId="0" fontId="1" fillId="0" borderId="0" xfId="5" applyFont="1" applyAlignment="1">
      <alignment horizontal="left" vertical="top" wrapText="1"/>
    </xf>
    <xf numFmtId="0" fontId="1" fillId="0" borderId="0" xfId="5" quotePrefix="1" applyNumberFormat="1" applyFont="1" applyBorder="1" applyAlignment="1">
      <alignment horizontal="left" vertical="top" wrapText="1"/>
    </xf>
    <xf numFmtId="0" fontId="1" fillId="0" borderId="0" xfId="5" applyNumberFormat="1" applyFont="1" applyBorder="1" applyAlignment="1">
      <alignment horizontal="left" vertical="top" wrapText="1"/>
    </xf>
    <xf numFmtId="0" fontId="1" fillId="0" borderId="0" xfId="5" applyFont="1" applyAlignment="1">
      <alignment horizontal="left" vertical="center" wrapText="1"/>
    </xf>
    <xf numFmtId="0" fontId="1" fillId="0" borderId="0" xfId="5" applyFont="1" applyAlignment="1">
      <alignment horizontal="left"/>
    </xf>
    <xf numFmtId="0" fontId="2" fillId="0" borderId="0" xfId="5" applyNumberFormat="1" applyFont="1" applyAlignment="1">
      <alignment horizontal="left" vertical="top" wrapText="1"/>
    </xf>
    <xf numFmtId="0" fontId="1" fillId="0" borderId="0" xfId="5" applyFont="1" applyAlignment="1">
      <alignment horizontal="center" wrapText="1"/>
    </xf>
    <xf numFmtId="0" fontId="28" fillId="0" borderId="0" xfId="5" applyFont="1" applyFill="1" applyAlignment="1">
      <alignment horizontal="center" wrapText="1"/>
    </xf>
    <xf numFmtId="0" fontId="2" fillId="0" borderId="0" xfId="5" quotePrefix="1" applyNumberFormat="1" applyFont="1" applyBorder="1" applyAlignment="1">
      <alignment horizontal="left" vertical="top" wrapText="1"/>
    </xf>
    <xf numFmtId="0" fontId="2" fillId="0" borderId="0" xfId="5" applyNumberFormat="1" applyFont="1" applyBorder="1" applyAlignment="1">
      <alignment horizontal="left" vertical="top" wrapText="1"/>
    </xf>
    <xf numFmtId="0" fontId="18" fillId="0" borderId="0" xfId="0" applyFont="1" applyAlignment="1">
      <alignment horizontal="left" vertical="top" wrapText="1"/>
    </xf>
    <xf numFmtId="0" fontId="7" fillId="0" borderId="96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top" wrapText="1"/>
    </xf>
    <xf numFmtId="14" fontId="9" fillId="0" borderId="0" xfId="0" applyNumberFormat="1" applyFont="1" applyBorder="1" applyAlignment="1">
      <alignment horizontal="center" wrapText="1"/>
    </xf>
    <xf numFmtId="0" fontId="7" fillId="0" borderId="29" xfId="0" applyFont="1" applyBorder="1" applyAlignment="1">
      <alignment horizontal="left" vertical="center" wrapText="1"/>
    </xf>
    <xf numFmtId="0" fontId="2" fillId="0" borderId="0" xfId="0" applyFont="1" applyAlignment="1">
      <alignment horizontal="center" wrapText="1"/>
    </xf>
    <xf numFmtId="0" fontId="18" fillId="0" borderId="0" xfId="0" applyFont="1" applyAlignment="1">
      <alignment horizontal="left" vertical="center" wrapText="1"/>
    </xf>
  </cellXfs>
  <cellStyles count="6">
    <cellStyle name="Hypertextové prepojenie" xfId="4" builtinId="8"/>
    <cellStyle name="Normálna 2" xfId="5"/>
    <cellStyle name="Normálne" xfId="0" builtinId="0"/>
    <cellStyle name="normálne 2 2" xfId="1"/>
    <cellStyle name="normálne 2 2 2" xfId="3"/>
    <cellStyle name="Normálne 4" xfId="2"/>
  </cellStyles>
  <dxfs count="78"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ont>
        <color theme="0"/>
      </font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</dxfs>
  <tableStyles count="0" defaultTableStyle="TableStyleMedium2" defaultPivotStyle="PivotStyleLight16"/>
  <colors>
    <mruColors>
      <color rgb="FFD3B5E9"/>
      <color rgb="FFB381D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1.%20S&#250;&#357;a&#382;e/2020/02.%20Oddelenie%20VO/01.%20Prebiehaj&#250;ce/02.%20Danka/4.%20&#352;ZM%20pre%20IK%202_6%20casti/SP/Prilohy_k_SP_&#352;ZM_IK_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íloha č. 1"/>
      <sheetName val="Príloha č. 2"/>
      <sheetName val="Príloha č. 3"/>
      <sheetName val="Príloha č. 4 - časť 1"/>
      <sheetName val="Príloha č. 4 - časť 2"/>
      <sheetName val="Príloha č. 4 - časť 3"/>
      <sheetName val="Príloha č. 4 - časť 4"/>
      <sheetName val="Príloha č. 4 - časť 5"/>
      <sheetName val="Príloha č. 4 - časť 6"/>
      <sheetName val=" Príloha č. 5 - časť 1"/>
      <sheetName val=" Príloha č. 5 - časť 2"/>
      <sheetName val=" Príloha č. 5 - časť 3"/>
      <sheetName val=" Príloha č. 5 - časť 4"/>
      <sheetName val=" Príloha č. 5 - časť 5"/>
      <sheetName val=" Príloha č. 5 - časť 6"/>
      <sheetName val="Príloha č. 6 - časť 1"/>
      <sheetName val="Príloha č. 6 - časť 2"/>
      <sheetName val="Príloha č. 6 - časť 3"/>
      <sheetName val="Príloha č. 6 - časť 4"/>
      <sheetName val="Príloha č. 6 - časť 5"/>
      <sheetName val="Príloha č. 6 - časť 6"/>
      <sheetName val="Príloha č. 7"/>
    </sheetNames>
    <sheetDataSet>
      <sheetData sheetId="0">
        <row r="1">
          <cell r="B1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">
    <tabColor theme="7" tint="0.59999389629810485"/>
  </sheetPr>
  <dimension ref="A1:J97"/>
  <sheetViews>
    <sheetView showGridLines="0" tabSelected="1" zoomScaleNormal="100" workbookViewId="0">
      <selection activeCell="A2" sqref="A2:D2"/>
    </sheetView>
  </sheetViews>
  <sheetFormatPr defaultRowHeight="12" x14ac:dyDescent="0.2"/>
  <cols>
    <col min="1" max="1" width="5.140625" style="7" bestFit="1" customWidth="1"/>
    <col min="2" max="2" width="22.42578125" style="7" customWidth="1"/>
    <col min="3" max="4" width="29.7109375" style="7" customWidth="1"/>
    <col min="5" max="256" width="9.140625" style="7"/>
    <col min="257" max="257" width="5.140625" style="7" bestFit="1" customWidth="1"/>
    <col min="258" max="258" width="22.42578125" style="7" customWidth="1"/>
    <col min="259" max="260" width="29.7109375" style="7" customWidth="1"/>
    <col min="261" max="512" width="9.140625" style="7"/>
    <col min="513" max="513" width="5.140625" style="7" bestFit="1" customWidth="1"/>
    <col min="514" max="514" width="22.42578125" style="7" customWidth="1"/>
    <col min="515" max="516" width="29.7109375" style="7" customWidth="1"/>
    <col min="517" max="768" width="9.140625" style="7"/>
    <col min="769" max="769" width="5.140625" style="7" bestFit="1" customWidth="1"/>
    <col min="770" max="770" width="22.42578125" style="7" customWidth="1"/>
    <col min="771" max="772" width="29.7109375" style="7" customWidth="1"/>
    <col min="773" max="1024" width="9.140625" style="7"/>
    <col min="1025" max="1025" width="5.140625" style="7" bestFit="1" customWidth="1"/>
    <col min="1026" max="1026" width="22.42578125" style="7" customWidth="1"/>
    <col min="1027" max="1028" width="29.7109375" style="7" customWidth="1"/>
    <col min="1029" max="1280" width="9.140625" style="7"/>
    <col min="1281" max="1281" width="5.140625" style="7" bestFit="1" customWidth="1"/>
    <col min="1282" max="1282" width="22.42578125" style="7" customWidth="1"/>
    <col min="1283" max="1284" width="29.7109375" style="7" customWidth="1"/>
    <col min="1285" max="1536" width="9.140625" style="7"/>
    <col min="1537" max="1537" width="5.140625" style="7" bestFit="1" customWidth="1"/>
    <col min="1538" max="1538" width="22.42578125" style="7" customWidth="1"/>
    <col min="1539" max="1540" width="29.7109375" style="7" customWidth="1"/>
    <col min="1541" max="1792" width="9.140625" style="7"/>
    <col min="1793" max="1793" width="5.140625" style="7" bestFit="1" customWidth="1"/>
    <col min="1794" max="1794" width="22.42578125" style="7" customWidth="1"/>
    <col min="1795" max="1796" width="29.7109375" style="7" customWidth="1"/>
    <col min="1797" max="2048" width="9.140625" style="7"/>
    <col min="2049" max="2049" width="5.140625" style="7" bestFit="1" customWidth="1"/>
    <col min="2050" max="2050" width="22.42578125" style="7" customWidth="1"/>
    <col min="2051" max="2052" width="29.7109375" style="7" customWidth="1"/>
    <col min="2053" max="2304" width="9.140625" style="7"/>
    <col min="2305" max="2305" width="5.140625" style="7" bestFit="1" customWidth="1"/>
    <col min="2306" max="2306" width="22.42578125" style="7" customWidth="1"/>
    <col min="2307" max="2308" width="29.7109375" style="7" customWidth="1"/>
    <col min="2309" max="2560" width="9.140625" style="7"/>
    <col min="2561" max="2561" width="5.140625" style="7" bestFit="1" customWidth="1"/>
    <col min="2562" max="2562" width="22.42578125" style="7" customWidth="1"/>
    <col min="2563" max="2564" width="29.7109375" style="7" customWidth="1"/>
    <col min="2565" max="2816" width="9.140625" style="7"/>
    <col min="2817" max="2817" width="5.140625" style="7" bestFit="1" customWidth="1"/>
    <col min="2818" max="2818" width="22.42578125" style="7" customWidth="1"/>
    <col min="2819" max="2820" width="29.7109375" style="7" customWidth="1"/>
    <col min="2821" max="3072" width="9.140625" style="7"/>
    <col min="3073" max="3073" width="5.140625" style="7" bestFit="1" customWidth="1"/>
    <col min="3074" max="3074" width="22.42578125" style="7" customWidth="1"/>
    <col min="3075" max="3076" width="29.7109375" style="7" customWidth="1"/>
    <col min="3077" max="3328" width="9.140625" style="7"/>
    <col min="3329" max="3329" width="5.140625" style="7" bestFit="1" customWidth="1"/>
    <col min="3330" max="3330" width="22.42578125" style="7" customWidth="1"/>
    <col min="3331" max="3332" width="29.7109375" style="7" customWidth="1"/>
    <col min="3333" max="3584" width="9.140625" style="7"/>
    <col min="3585" max="3585" width="5.140625" style="7" bestFit="1" customWidth="1"/>
    <col min="3586" max="3586" width="22.42578125" style="7" customWidth="1"/>
    <col min="3587" max="3588" width="29.7109375" style="7" customWidth="1"/>
    <col min="3589" max="3840" width="9.140625" style="7"/>
    <col min="3841" max="3841" width="5.140625" style="7" bestFit="1" customWidth="1"/>
    <col min="3842" max="3842" width="22.42578125" style="7" customWidth="1"/>
    <col min="3843" max="3844" width="29.7109375" style="7" customWidth="1"/>
    <col min="3845" max="4096" width="9.140625" style="7"/>
    <col min="4097" max="4097" width="5.140625" style="7" bestFit="1" customWidth="1"/>
    <col min="4098" max="4098" width="22.42578125" style="7" customWidth="1"/>
    <col min="4099" max="4100" width="29.7109375" style="7" customWidth="1"/>
    <col min="4101" max="4352" width="9.140625" style="7"/>
    <col min="4353" max="4353" width="5.140625" style="7" bestFit="1" customWidth="1"/>
    <col min="4354" max="4354" width="22.42578125" style="7" customWidth="1"/>
    <col min="4355" max="4356" width="29.7109375" style="7" customWidth="1"/>
    <col min="4357" max="4608" width="9.140625" style="7"/>
    <col min="4609" max="4609" width="5.140625" style="7" bestFit="1" customWidth="1"/>
    <col min="4610" max="4610" width="22.42578125" style="7" customWidth="1"/>
    <col min="4611" max="4612" width="29.7109375" style="7" customWidth="1"/>
    <col min="4613" max="4864" width="9.140625" style="7"/>
    <col min="4865" max="4865" width="5.140625" style="7" bestFit="1" customWidth="1"/>
    <col min="4866" max="4866" width="22.42578125" style="7" customWidth="1"/>
    <col min="4867" max="4868" width="29.7109375" style="7" customWidth="1"/>
    <col min="4869" max="5120" width="9.140625" style="7"/>
    <col min="5121" max="5121" width="5.140625" style="7" bestFit="1" customWidth="1"/>
    <col min="5122" max="5122" width="22.42578125" style="7" customWidth="1"/>
    <col min="5123" max="5124" width="29.7109375" style="7" customWidth="1"/>
    <col min="5125" max="5376" width="9.140625" style="7"/>
    <col min="5377" max="5377" width="5.140625" style="7" bestFit="1" customWidth="1"/>
    <col min="5378" max="5378" width="22.42578125" style="7" customWidth="1"/>
    <col min="5379" max="5380" width="29.7109375" style="7" customWidth="1"/>
    <col min="5381" max="5632" width="9.140625" style="7"/>
    <col min="5633" max="5633" width="5.140625" style="7" bestFit="1" customWidth="1"/>
    <col min="5634" max="5634" width="22.42578125" style="7" customWidth="1"/>
    <col min="5635" max="5636" width="29.7109375" style="7" customWidth="1"/>
    <col min="5637" max="5888" width="9.140625" style="7"/>
    <col min="5889" max="5889" width="5.140625" style="7" bestFit="1" customWidth="1"/>
    <col min="5890" max="5890" width="22.42578125" style="7" customWidth="1"/>
    <col min="5891" max="5892" width="29.7109375" style="7" customWidth="1"/>
    <col min="5893" max="6144" width="9.140625" style="7"/>
    <col min="6145" max="6145" width="5.140625" style="7" bestFit="1" customWidth="1"/>
    <col min="6146" max="6146" width="22.42578125" style="7" customWidth="1"/>
    <col min="6147" max="6148" width="29.7109375" style="7" customWidth="1"/>
    <col min="6149" max="6400" width="9.140625" style="7"/>
    <col min="6401" max="6401" width="5.140625" style="7" bestFit="1" customWidth="1"/>
    <col min="6402" max="6402" width="22.42578125" style="7" customWidth="1"/>
    <col min="6403" max="6404" width="29.7109375" style="7" customWidth="1"/>
    <col min="6405" max="6656" width="9.140625" style="7"/>
    <col min="6657" max="6657" width="5.140625" style="7" bestFit="1" customWidth="1"/>
    <col min="6658" max="6658" width="22.42578125" style="7" customWidth="1"/>
    <col min="6659" max="6660" width="29.7109375" style="7" customWidth="1"/>
    <col min="6661" max="6912" width="9.140625" style="7"/>
    <col min="6913" max="6913" width="5.140625" style="7" bestFit="1" customWidth="1"/>
    <col min="6914" max="6914" width="22.42578125" style="7" customWidth="1"/>
    <col min="6915" max="6916" width="29.7109375" style="7" customWidth="1"/>
    <col min="6917" max="7168" width="9.140625" style="7"/>
    <col min="7169" max="7169" width="5.140625" style="7" bestFit="1" customWidth="1"/>
    <col min="7170" max="7170" width="22.42578125" style="7" customWidth="1"/>
    <col min="7171" max="7172" width="29.7109375" style="7" customWidth="1"/>
    <col min="7173" max="7424" width="9.140625" style="7"/>
    <col min="7425" max="7425" width="5.140625" style="7" bestFit="1" customWidth="1"/>
    <col min="7426" max="7426" width="22.42578125" style="7" customWidth="1"/>
    <col min="7427" max="7428" width="29.7109375" style="7" customWidth="1"/>
    <col min="7429" max="7680" width="9.140625" style="7"/>
    <col min="7681" max="7681" width="5.140625" style="7" bestFit="1" customWidth="1"/>
    <col min="7682" max="7682" width="22.42578125" style="7" customWidth="1"/>
    <col min="7683" max="7684" width="29.7109375" style="7" customWidth="1"/>
    <col min="7685" max="7936" width="9.140625" style="7"/>
    <col min="7937" max="7937" width="5.140625" style="7" bestFit="1" customWidth="1"/>
    <col min="7938" max="7938" width="22.42578125" style="7" customWidth="1"/>
    <col min="7939" max="7940" width="29.7109375" style="7" customWidth="1"/>
    <col min="7941" max="8192" width="9.140625" style="7"/>
    <col min="8193" max="8193" width="5.140625" style="7" bestFit="1" customWidth="1"/>
    <col min="8194" max="8194" width="22.42578125" style="7" customWidth="1"/>
    <col min="8195" max="8196" width="29.7109375" style="7" customWidth="1"/>
    <col min="8197" max="8448" width="9.140625" style="7"/>
    <col min="8449" max="8449" width="5.140625" style="7" bestFit="1" customWidth="1"/>
    <col min="8450" max="8450" width="22.42578125" style="7" customWidth="1"/>
    <col min="8451" max="8452" width="29.7109375" style="7" customWidth="1"/>
    <col min="8453" max="8704" width="9.140625" style="7"/>
    <col min="8705" max="8705" width="5.140625" style="7" bestFit="1" customWidth="1"/>
    <col min="8706" max="8706" width="22.42578125" style="7" customWidth="1"/>
    <col min="8707" max="8708" width="29.7109375" style="7" customWidth="1"/>
    <col min="8709" max="8960" width="9.140625" style="7"/>
    <col min="8961" max="8961" width="5.140625" style="7" bestFit="1" customWidth="1"/>
    <col min="8962" max="8962" width="22.42578125" style="7" customWidth="1"/>
    <col min="8963" max="8964" width="29.7109375" style="7" customWidth="1"/>
    <col min="8965" max="9216" width="9.140625" style="7"/>
    <col min="9217" max="9217" width="5.140625" style="7" bestFit="1" customWidth="1"/>
    <col min="9218" max="9218" width="22.42578125" style="7" customWidth="1"/>
    <col min="9219" max="9220" width="29.7109375" style="7" customWidth="1"/>
    <col min="9221" max="9472" width="9.140625" style="7"/>
    <col min="9473" max="9473" width="5.140625" style="7" bestFit="1" customWidth="1"/>
    <col min="9474" max="9474" width="22.42578125" style="7" customWidth="1"/>
    <col min="9475" max="9476" width="29.7109375" style="7" customWidth="1"/>
    <col min="9477" max="9728" width="9.140625" style="7"/>
    <col min="9729" max="9729" width="5.140625" style="7" bestFit="1" customWidth="1"/>
    <col min="9730" max="9730" width="22.42578125" style="7" customWidth="1"/>
    <col min="9731" max="9732" width="29.7109375" style="7" customWidth="1"/>
    <col min="9733" max="9984" width="9.140625" style="7"/>
    <col min="9985" max="9985" width="5.140625" style="7" bestFit="1" customWidth="1"/>
    <col min="9986" max="9986" width="22.42578125" style="7" customWidth="1"/>
    <col min="9987" max="9988" width="29.7109375" style="7" customWidth="1"/>
    <col min="9989" max="10240" width="9.140625" style="7"/>
    <col min="10241" max="10241" width="5.140625" style="7" bestFit="1" customWidth="1"/>
    <col min="10242" max="10242" width="22.42578125" style="7" customWidth="1"/>
    <col min="10243" max="10244" width="29.7109375" style="7" customWidth="1"/>
    <col min="10245" max="10496" width="9.140625" style="7"/>
    <col min="10497" max="10497" width="5.140625" style="7" bestFit="1" customWidth="1"/>
    <col min="10498" max="10498" width="22.42578125" style="7" customWidth="1"/>
    <col min="10499" max="10500" width="29.7109375" style="7" customWidth="1"/>
    <col min="10501" max="10752" width="9.140625" style="7"/>
    <col min="10753" max="10753" width="5.140625" style="7" bestFit="1" customWidth="1"/>
    <col min="10754" max="10754" width="22.42578125" style="7" customWidth="1"/>
    <col min="10755" max="10756" width="29.7109375" style="7" customWidth="1"/>
    <col min="10757" max="11008" width="9.140625" style="7"/>
    <col min="11009" max="11009" width="5.140625" style="7" bestFit="1" customWidth="1"/>
    <col min="11010" max="11010" width="22.42578125" style="7" customWidth="1"/>
    <col min="11011" max="11012" width="29.7109375" style="7" customWidth="1"/>
    <col min="11013" max="11264" width="9.140625" style="7"/>
    <col min="11265" max="11265" width="5.140625" style="7" bestFit="1" customWidth="1"/>
    <col min="11266" max="11266" width="22.42578125" style="7" customWidth="1"/>
    <col min="11267" max="11268" width="29.7109375" style="7" customWidth="1"/>
    <col min="11269" max="11520" width="9.140625" style="7"/>
    <col min="11521" max="11521" width="5.140625" style="7" bestFit="1" customWidth="1"/>
    <col min="11522" max="11522" width="22.42578125" style="7" customWidth="1"/>
    <col min="11523" max="11524" width="29.7109375" style="7" customWidth="1"/>
    <col min="11525" max="11776" width="9.140625" style="7"/>
    <col min="11777" max="11777" width="5.140625" style="7" bestFit="1" customWidth="1"/>
    <col min="11778" max="11778" width="22.42578125" style="7" customWidth="1"/>
    <col min="11779" max="11780" width="29.7109375" style="7" customWidth="1"/>
    <col min="11781" max="12032" width="9.140625" style="7"/>
    <col min="12033" max="12033" width="5.140625" style="7" bestFit="1" customWidth="1"/>
    <col min="12034" max="12034" width="22.42578125" style="7" customWidth="1"/>
    <col min="12035" max="12036" width="29.7109375" style="7" customWidth="1"/>
    <col min="12037" max="12288" width="9.140625" style="7"/>
    <col min="12289" max="12289" width="5.140625" style="7" bestFit="1" customWidth="1"/>
    <col min="12290" max="12290" width="22.42578125" style="7" customWidth="1"/>
    <col min="12291" max="12292" width="29.7109375" style="7" customWidth="1"/>
    <col min="12293" max="12544" width="9.140625" style="7"/>
    <col min="12545" max="12545" width="5.140625" style="7" bestFit="1" customWidth="1"/>
    <col min="12546" max="12546" width="22.42578125" style="7" customWidth="1"/>
    <col min="12547" max="12548" width="29.7109375" style="7" customWidth="1"/>
    <col min="12549" max="12800" width="9.140625" style="7"/>
    <col min="12801" max="12801" width="5.140625" style="7" bestFit="1" customWidth="1"/>
    <col min="12802" max="12802" width="22.42578125" style="7" customWidth="1"/>
    <col min="12803" max="12804" width="29.7109375" style="7" customWidth="1"/>
    <col min="12805" max="13056" width="9.140625" style="7"/>
    <col min="13057" max="13057" width="5.140625" style="7" bestFit="1" customWidth="1"/>
    <col min="13058" max="13058" width="22.42578125" style="7" customWidth="1"/>
    <col min="13059" max="13060" width="29.7109375" style="7" customWidth="1"/>
    <col min="13061" max="13312" width="9.140625" style="7"/>
    <col min="13313" max="13313" width="5.140625" style="7" bestFit="1" customWidth="1"/>
    <col min="13314" max="13314" width="22.42578125" style="7" customWidth="1"/>
    <col min="13315" max="13316" width="29.7109375" style="7" customWidth="1"/>
    <col min="13317" max="13568" width="9.140625" style="7"/>
    <col min="13569" max="13569" width="5.140625" style="7" bestFit="1" customWidth="1"/>
    <col min="13570" max="13570" width="22.42578125" style="7" customWidth="1"/>
    <col min="13571" max="13572" width="29.7109375" style="7" customWidth="1"/>
    <col min="13573" max="13824" width="9.140625" style="7"/>
    <col min="13825" max="13825" width="5.140625" style="7" bestFit="1" customWidth="1"/>
    <col min="13826" max="13826" width="22.42578125" style="7" customWidth="1"/>
    <col min="13827" max="13828" width="29.7109375" style="7" customWidth="1"/>
    <col min="13829" max="14080" width="9.140625" style="7"/>
    <col min="14081" max="14081" width="5.140625" style="7" bestFit="1" customWidth="1"/>
    <col min="14082" max="14082" width="22.42578125" style="7" customWidth="1"/>
    <col min="14083" max="14084" width="29.7109375" style="7" customWidth="1"/>
    <col min="14085" max="14336" width="9.140625" style="7"/>
    <col min="14337" max="14337" width="5.140625" style="7" bestFit="1" customWidth="1"/>
    <col min="14338" max="14338" width="22.42578125" style="7" customWidth="1"/>
    <col min="14339" max="14340" width="29.7109375" style="7" customWidth="1"/>
    <col min="14341" max="14592" width="9.140625" style="7"/>
    <col min="14593" max="14593" width="5.140625" style="7" bestFit="1" customWidth="1"/>
    <col min="14594" max="14594" width="22.42578125" style="7" customWidth="1"/>
    <col min="14595" max="14596" width="29.7109375" style="7" customWidth="1"/>
    <col min="14597" max="14848" width="9.140625" style="7"/>
    <col min="14849" max="14849" width="5.140625" style="7" bestFit="1" customWidth="1"/>
    <col min="14850" max="14850" width="22.42578125" style="7" customWidth="1"/>
    <col min="14851" max="14852" width="29.7109375" style="7" customWidth="1"/>
    <col min="14853" max="15104" width="9.140625" style="7"/>
    <col min="15105" max="15105" width="5.140625" style="7" bestFit="1" customWidth="1"/>
    <col min="15106" max="15106" width="22.42578125" style="7" customWidth="1"/>
    <col min="15107" max="15108" width="29.7109375" style="7" customWidth="1"/>
    <col min="15109" max="15360" width="9.140625" style="7"/>
    <col min="15361" max="15361" width="5.140625" style="7" bestFit="1" customWidth="1"/>
    <col min="15362" max="15362" width="22.42578125" style="7" customWidth="1"/>
    <col min="15363" max="15364" width="29.7109375" style="7" customWidth="1"/>
    <col min="15365" max="15616" width="9.140625" style="7"/>
    <col min="15617" max="15617" width="5.140625" style="7" bestFit="1" customWidth="1"/>
    <col min="15618" max="15618" width="22.42578125" style="7" customWidth="1"/>
    <col min="15619" max="15620" width="29.7109375" style="7" customWidth="1"/>
    <col min="15621" max="15872" width="9.140625" style="7"/>
    <col min="15873" max="15873" width="5.140625" style="7" bestFit="1" customWidth="1"/>
    <col min="15874" max="15874" width="22.42578125" style="7" customWidth="1"/>
    <col min="15875" max="15876" width="29.7109375" style="7" customWidth="1"/>
    <col min="15877" max="16128" width="9.140625" style="7"/>
    <col min="16129" max="16129" width="5.140625" style="7" bestFit="1" customWidth="1"/>
    <col min="16130" max="16130" width="22.42578125" style="7" customWidth="1"/>
    <col min="16131" max="16132" width="29.7109375" style="7" customWidth="1"/>
    <col min="16133" max="16384" width="9.140625" style="7"/>
  </cols>
  <sheetData>
    <row r="1" spans="1:10" ht="20.100000000000001" customHeight="1" x14ac:dyDescent="0.2">
      <c r="A1" s="666" t="s">
        <v>12</v>
      </c>
      <c r="B1" s="666"/>
    </row>
    <row r="2" spans="1:10" ht="30" customHeight="1" x14ac:dyDescent="0.2">
      <c r="A2" s="678" t="s">
        <v>262</v>
      </c>
      <c r="B2" s="678"/>
      <c r="C2" s="678"/>
      <c r="D2" s="678"/>
    </row>
    <row r="3" spans="1:10" ht="24.95" customHeight="1" x14ac:dyDescent="0.2">
      <c r="A3" s="674"/>
      <c r="B3" s="674"/>
      <c r="C3" s="674"/>
    </row>
    <row r="4" spans="1:10" ht="14.25" x14ac:dyDescent="0.2">
      <c r="A4" s="675" t="s">
        <v>13</v>
      </c>
      <c r="B4" s="675"/>
      <c r="C4" s="675"/>
      <c r="D4" s="675"/>
      <c r="E4" s="11"/>
      <c r="F4" s="11"/>
      <c r="G4" s="11"/>
      <c r="H4" s="11"/>
      <c r="I4" s="11"/>
      <c r="J4" s="11"/>
    </row>
    <row r="6" spans="1:10" s="3" customFormat="1" ht="15" customHeight="1" x14ac:dyDescent="0.25">
      <c r="A6" s="669" t="s">
        <v>1</v>
      </c>
      <c r="B6" s="669"/>
      <c r="C6" s="676"/>
      <c r="D6" s="676"/>
      <c r="F6" s="12"/>
    </row>
    <row r="7" spans="1:10" s="3" customFormat="1" ht="15" customHeight="1" x14ac:dyDescent="0.25">
      <c r="A7" s="669" t="s">
        <v>2</v>
      </c>
      <c r="B7" s="669"/>
      <c r="C7" s="677"/>
      <c r="D7" s="677"/>
    </row>
    <row r="8" spans="1:10" s="3" customFormat="1" ht="15" customHeight="1" x14ac:dyDescent="0.25">
      <c r="A8" s="669" t="s">
        <v>3</v>
      </c>
      <c r="B8" s="669"/>
      <c r="C8" s="679"/>
      <c r="D8" s="679"/>
    </row>
    <row r="9" spans="1:10" s="3" customFormat="1" ht="15" customHeight="1" x14ac:dyDescent="0.25">
      <c r="A9" s="669" t="s">
        <v>4</v>
      </c>
      <c r="B9" s="669"/>
      <c r="C9" s="679"/>
      <c r="D9" s="679"/>
    </row>
    <row r="10" spans="1:10" x14ac:dyDescent="0.2">
      <c r="A10" s="1"/>
      <c r="B10" s="1"/>
      <c r="C10" s="1"/>
    </row>
    <row r="11" spans="1:10" x14ac:dyDescent="0.2">
      <c r="A11" s="670" t="s">
        <v>14</v>
      </c>
      <c r="B11" s="670"/>
      <c r="C11" s="670"/>
      <c r="D11" s="11"/>
      <c r="E11" s="11"/>
      <c r="F11" s="11"/>
      <c r="G11" s="11"/>
      <c r="H11" s="11"/>
      <c r="I11" s="11"/>
      <c r="J11" s="11"/>
    </row>
    <row r="12" spans="1:10" s="3" customFormat="1" ht="15" customHeight="1" x14ac:dyDescent="0.25">
      <c r="A12" s="669" t="s">
        <v>5</v>
      </c>
      <c r="B12" s="669"/>
      <c r="C12" s="673" t="s">
        <v>25</v>
      </c>
      <c r="D12" s="673"/>
    </row>
    <row r="13" spans="1:10" s="3" customFormat="1" ht="15" customHeight="1" x14ac:dyDescent="0.25">
      <c r="A13" s="669" t="s">
        <v>6</v>
      </c>
      <c r="B13" s="669"/>
      <c r="C13" s="671"/>
      <c r="D13" s="671"/>
    </row>
    <row r="14" spans="1:10" s="3" customFormat="1" ht="15" customHeight="1" x14ac:dyDescent="0.25">
      <c r="A14" s="669" t="s">
        <v>7</v>
      </c>
      <c r="B14" s="669"/>
      <c r="C14" s="672"/>
      <c r="D14" s="672"/>
    </row>
    <row r="15" spans="1:10" x14ac:dyDescent="0.2">
      <c r="A15" s="1"/>
      <c r="B15" s="1"/>
      <c r="C15" s="1"/>
    </row>
    <row r="16" spans="1:10" x14ac:dyDescent="0.2">
      <c r="A16" s="670" t="s">
        <v>15</v>
      </c>
      <c r="B16" s="670"/>
      <c r="C16" s="670"/>
      <c r="D16" s="11"/>
      <c r="E16" s="11"/>
      <c r="F16" s="11"/>
      <c r="G16" s="11"/>
      <c r="H16" s="11"/>
      <c r="I16" s="11"/>
      <c r="J16" s="11"/>
    </row>
    <row r="17" spans="1:5" s="3" customFormat="1" ht="15" customHeight="1" x14ac:dyDescent="0.25">
      <c r="A17" s="669" t="s">
        <v>5</v>
      </c>
      <c r="B17" s="669"/>
      <c r="C17" s="673"/>
      <c r="D17" s="673"/>
    </row>
    <row r="18" spans="1:5" s="3" customFormat="1" ht="15" customHeight="1" x14ac:dyDescent="0.25">
      <c r="A18" s="669" t="s">
        <v>16</v>
      </c>
      <c r="B18" s="669"/>
      <c r="C18" s="671"/>
      <c r="D18" s="671"/>
    </row>
    <row r="19" spans="1:5" s="3" customFormat="1" ht="15" customHeight="1" x14ac:dyDescent="0.25">
      <c r="A19" s="669" t="s">
        <v>7</v>
      </c>
      <c r="B19" s="669"/>
      <c r="C19" s="672"/>
      <c r="D19" s="672"/>
    </row>
    <row r="20" spans="1:5" x14ac:dyDescent="0.2">
      <c r="B20" s="666"/>
      <c r="C20" s="666"/>
    </row>
    <row r="21" spans="1:5" s="10" customFormat="1" ht="15" customHeight="1" x14ac:dyDescent="0.2"/>
    <row r="22" spans="1:5" s="10" customFormat="1" ht="15" customHeight="1" x14ac:dyDescent="0.2"/>
    <row r="23" spans="1:5" s="3" customFormat="1" x14ac:dyDescent="0.25">
      <c r="A23" s="3" t="s">
        <v>8</v>
      </c>
      <c r="B23" s="20"/>
      <c r="C23" s="13"/>
    </row>
    <row r="24" spans="1:5" s="3" customFormat="1" x14ac:dyDescent="0.25">
      <c r="A24" s="3" t="s">
        <v>17</v>
      </c>
      <c r="B24" s="14"/>
      <c r="C24" s="13"/>
    </row>
    <row r="26" spans="1:5" ht="15" customHeight="1" x14ac:dyDescent="0.2">
      <c r="D26" s="15"/>
    </row>
    <row r="27" spans="1:5" ht="45" customHeight="1" x14ac:dyDescent="0.2">
      <c r="D27" s="56" t="s">
        <v>105</v>
      </c>
    </row>
    <row r="29" spans="1:5" x14ac:dyDescent="0.2">
      <c r="A29" s="667" t="s">
        <v>10</v>
      </c>
      <c r="B29" s="667"/>
      <c r="C29" s="31"/>
    </row>
    <row r="30" spans="1:5" s="10" customFormat="1" ht="12" customHeight="1" x14ac:dyDescent="0.2">
      <c r="A30" s="53"/>
      <c r="B30" s="668" t="s">
        <v>11</v>
      </c>
      <c r="C30" s="668"/>
      <c r="D30" s="8"/>
      <c r="E30" s="9"/>
    </row>
    <row r="31" spans="1:5" x14ac:dyDescent="0.2">
      <c r="A31" s="31"/>
      <c r="B31" s="31"/>
      <c r="C31" s="31"/>
    </row>
    <row r="97" spans="4:4" x14ac:dyDescent="0.2">
      <c r="D97" s="7" t="str">
        <f>IF('Príloha č. 1'!C8="","",'Príloha č. 1'!C8:D8)</f>
        <v/>
      </c>
    </row>
  </sheetData>
  <mergeCells count="29">
    <mergeCell ref="A12:B12"/>
    <mergeCell ref="A1:B1"/>
    <mergeCell ref="A3:C3"/>
    <mergeCell ref="A4:D4"/>
    <mergeCell ref="A6:B6"/>
    <mergeCell ref="C6:D6"/>
    <mergeCell ref="A7:B7"/>
    <mergeCell ref="C7:D7"/>
    <mergeCell ref="A8:B8"/>
    <mergeCell ref="A9:B9"/>
    <mergeCell ref="A11:C11"/>
    <mergeCell ref="A2:D2"/>
    <mergeCell ref="C8:D8"/>
    <mergeCell ref="C9:D9"/>
    <mergeCell ref="C12:D12"/>
    <mergeCell ref="B20:C20"/>
    <mergeCell ref="A29:B29"/>
    <mergeCell ref="B30:C30"/>
    <mergeCell ref="A13:B13"/>
    <mergeCell ref="A14:B14"/>
    <mergeCell ref="A16:C16"/>
    <mergeCell ref="A17:B17"/>
    <mergeCell ref="A18:B18"/>
    <mergeCell ref="A19:B19"/>
    <mergeCell ref="C13:D13"/>
    <mergeCell ref="C14:D14"/>
    <mergeCell ref="C17:D17"/>
    <mergeCell ref="C18:D18"/>
    <mergeCell ref="C19:D19"/>
  </mergeCells>
  <conditionalFormatting sqref="A30:B30">
    <cfRule type="containsBlanks" dxfId="77" priority="6">
      <formula>LEN(TRIM(A30))=0</formula>
    </cfRule>
  </conditionalFormatting>
  <conditionalFormatting sqref="B23:B24">
    <cfRule type="containsBlanks" dxfId="76" priority="4">
      <formula>LEN(TRIM(B23))=0</formula>
    </cfRule>
  </conditionalFormatting>
  <conditionalFormatting sqref="C6:D9">
    <cfRule type="containsBlanks" dxfId="75" priority="3">
      <formula>LEN(TRIM(C6))=0</formula>
    </cfRule>
  </conditionalFormatting>
  <conditionalFormatting sqref="C12:D14">
    <cfRule type="containsBlanks" dxfId="74" priority="2">
      <formula>LEN(TRIM(C12))=0</formula>
    </cfRule>
  </conditionalFormatting>
  <conditionalFormatting sqref="C17:D19">
    <cfRule type="containsBlanks" dxfId="73" priority="1">
      <formula>LEN(TRIM(C17))=0</formula>
    </cfRule>
  </conditionalFormatting>
  <pageMargins left="0.78740157480314965" right="0.39370078740157483" top="0.98425196850393704" bottom="0.39370078740157483" header="0.31496062992125984" footer="0.31496062992125984"/>
  <pageSetup paperSize="9" orientation="portrait" r:id="rId1"/>
  <headerFooter>
    <oddHeader>&amp;L&amp;"Arial,Tučné"&amp;9Príloha č. 1 SP&amp;"Arial,Normálne"
Identifikačné údaje uchádzača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2"/>
  <sheetViews>
    <sheetView zoomScale="70" zoomScaleNormal="70" workbookViewId="0">
      <selection activeCell="C39" sqref="C39"/>
    </sheetView>
  </sheetViews>
  <sheetFormatPr defaultRowHeight="12.75" x14ac:dyDescent="0.2"/>
  <cols>
    <col min="1" max="1" width="6.85546875" style="37" customWidth="1"/>
    <col min="2" max="3" width="22.7109375" style="37" customWidth="1"/>
    <col min="4" max="4" width="25.7109375" style="59" customWidth="1"/>
    <col min="5" max="5" width="19.42578125" style="59" customWidth="1"/>
    <col min="6" max="6" width="27" style="59" customWidth="1"/>
    <col min="7" max="7" width="15.7109375" style="59" customWidth="1"/>
    <col min="8" max="8" width="7.85546875" style="37" customWidth="1"/>
    <col min="9" max="9" width="15.7109375" style="37" customWidth="1"/>
    <col min="10" max="10" width="10.7109375" style="37" customWidth="1"/>
    <col min="11" max="11" width="15.7109375" style="37" customWidth="1"/>
    <col min="12" max="16384" width="9.140625" style="37"/>
  </cols>
  <sheetData>
    <row r="1" spans="1:11" ht="15" customHeight="1" x14ac:dyDescent="0.2">
      <c r="A1" s="701" t="s">
        <v>12</v>
      </c>
      <c r="B1" s="701"/>
      <c r="C1" s="701"/>
      <c r="D1" s="701"/>
    </row>
    <row r="2" spans="1:11" ht="30" customHeight="1" x14ac:dyDescent="0.2">
      <c r="A2" s="702" t="s">
        <v>262</v>
      </c>
      <c r="B2" s="702"/>
      <c r="C2" s="702"/>
      <c r="D2" s="702"/>
      <c r="E2" s="702"/>
      <c r="F2" s="702"/>
      <c r="G2" s="48"/>
      <c r="H2" s="48"/>
      <c r="I2" s="48"/>
      <c r="J2" s="48"/>
      <c r="K2" s="48"/>
    </row>
    <row r="3" spans="1:11" s="38" customFormat="1" ht="34.5" customHeight="1" x14ac:dyDescent="0.25">
      <c r="A3" s="703" t="s">
        <v>43</v>
      </c>
      <c r="B3" s="703"/>
      <c r="C3" s="703"/>
      <c r="D3" s="703"/>
      <c r="E3" s="703"/>
      <c r="F3" s="703"/>
      <c r="G3" s="47"/>
      <c r="H3" s="47"/>
      <c r="I3" s="47"/>
      <c r="J3" s="47"/>
      <c r="K3" s="47"/>
    </row>
    <row r="4" spans="1:11" s="38" customFormat="1" ht="23.25" customHeight="1" thickBot="1" x14ac:dyDescent="0.3">
      <c r="A4" s="746" t="s">
        <v>269</v>
      </c>
      <c r="B4" s="746"/>
      <c r="C4" s="746"/>
      <c r="D4" s="746"/>
      <c r="E4" s="746"/>
      <c r="F4" s="746"/>
      <c r="G4" s="47"/>
      <c r="H4" s="47"/>
      <c r="I4" s="47"/>
      <c r="J4" s="47"/>
      <c r="K4" s="47"/>
    </row>
    <row r="5" spans="1:11" s="38" customFormat="1" ht="95.25" customHeight="1" x14ac:dyDescent="0.25">
      <c r="A5" s="704" t="s">
        <v>41</v>
      </c>
      <c r="B5" s="705"/>
      <c r="C5" s="705"/>
      <c r="D5" s="706"/>
      <c r="E5" s="707" t="s">
        <v>370</v>
      </c>
      <c r="F5" s="708"/>
      <c r="G5" s="47"/>
      <c r="H5" s="47"/>
      <c r="I5" s="47"/>
      <c r="J5" s="47"/>
      <c r="K5" s="47"/>
    </row>
    <row r="6" spans="1:11" s="38" customFormat="1" ht="30" customHeight="1" thickBot="1" x14ac:dyDescent="0.3">
      <c r="A6" s="57"/>
      <c r="B6" s="77"/>
      <c r="C6" s="77"/>
      <c r="D6" s="58"/>
      <c r="E6" s="46" t="s">
        <v>46</v>
      </c>
      <c r="F6" s="49" t="s">
        <v>42</v>
      </c>
      <c r="G6" s="47"/>
      <c r="H6" s="47"/>
      <c r="I6" s="47"/>
      <c r="J6" s="47"/>
      <c r="K6" s="47"/>
    </row>
    <row r="7" spans="1:11" s="38" customFormat="1" ht="30" customHeight="1" x14ac:dyDescent="0.25">
      <c r="A7" s="715" t="s">
        <v>108</v>
      </c>
      <c r="B7" s="716"/>
      <c r="C7" s="716"/>
      <c r="D7" s="716"/>
      <c r="E7" s="716"/>
      <c r="F7" s="717"/>
      <c r="G7" s="47"/>
      <c r="H7" s="47"/>
      <c r="I7" s="47"/>
      <c r="J7" s="47"/>
      <c r="K7" s="47"/>
    </row>
    <row r="8" spans="1:11" s="38" customFormat="1" ht="30" customHeight="1" x14ac:dyDescent="0.25">
      <c r="A8" s="159" t="s">
        <v>109</v>
      </c>
      <c r="B8" s="827" t="s">
        <v>110</v>
      </c>
      <c r="C8" s="828"/>
      <c r="D8" s="828"/>
      <c r="E8" s="160"/>
      <c r="F8" s="161"/>
      <c r="G8" s="47"/>
      <c r="H8" s="47"/>
      <c r="I8" s="47"/>
      <c r="J8" s="47"/>
      <c r="K8" s="47"/>
    </row>
    <row r="9" spans="1:11" s="38" customFormat="1" ht="31.5" customHeight="1" x14ac:dyDescent="0.25">
      <c r="A9" s="61" t="s">
        <v>28</v>
      </c>
      <c r="B9" s="829" t="s">
        <v>48</v>
      </c>
      <c r="C9" s="830"/>
      <c r="D9" s="162" t="s">
        <v>127</v>
      </c>
      <c r="E9" s="735" t="s">
        <v>77</v>
      </c>
      <c r="F9" s="736"/>
      <c r="G9" s="47"/>
      <c r="H9" s="47"/>
      <c r="I9" s="47"/>
      <c r="J9" s="47"/>
      <c r="K9" s="47"/>
    </row>
    <row r="10" spans="1:11" s="38" customFormat="1" ht="30" customHeight="1" x14ac:dyDescent="0.25">
      <c r="A10" s="64" t="s">
        <v>58</v>
      </c>
      <c r="B10" s="765" t="s">
        <v>111</v>
      </c>
      <c r="C10" s="767"/>
      <c r="D10" s="79">
        <v>38000</v>
      </c>
      <c r="E10" s="86"/>
      <c r="F10" s="98"/>
      <c r="G10" s="47"/>
      <c r="H10" s="47"/>
      <c r="I10" s="47"/>
      <c r="J10" s="47"/>
      <c r="K10" s="47"/>
    </row>
    <row r="11" spans="1:11" s="38" customFormat="1" ht="30" customHeight="1" x14ac:dyDescent="0.25">
      <c r="A11" s="64" t="s">
        <v>59</v>
      </c>
      <c r="B11" s="765" t="s">
        <v>112</v>
      </c>
      <c r="C11" s="767"/>
      <c r="D11" s="79">
        <v>27450</v>
      </c>
      <c r="E11" s="86"/>
      <c r="F11" s="93"/>
      <c r="G11" s="47"/>
      <c r="H11" s="47"/>
      <c r="I11" s="47"/>
      <c r="J11" s="47"/>
      <c r="K11" s="47"/>
    </row>
    <row r="12" spans="1:11" s="38" customFormat="1" ht="30" customHeight="1" x14ac:dyDescent="0.25">
      <c r="A12" s="64" t="s">
        <v>60</v>
      </c>
      <c r="B12" s="831" t="s">
        <v>113</v>
      </c>
      <c r="C12" s="832"/>
      <c r="D12" s="79">
        <v>34300</v>
      </c>
      <c r="E12" s="83"/>
      <c r="F12" s="94"/>
      <c r="G12" s="47"/>
      <c r="H12" s="47"/>
      <c r="I12" s="47"/>
      <c r="J12" s="47"/>
      <c r="K12" s="47"/>
    </row>
    <row r="13" spans="1:11" s="38" customFormat="1" ht="30" customHeight="1" x14ac:dyDescent="0.25">
      <c r="A13" s="64" t="s">
        <v>61</v>
      </c>
      <c r="B13" s="765" t="s">
        <v>114</v>
      </c>
      <c r="C13" s="767"/>
      <c r="D13" s="79">
        <v>4750</v>
      </c>
      <c r="E13" s="88"/>
      <c r="F13" s="93"/>
      <c r="G13" s="47"/>
      <c r="H13" s="47"/>
      <c r="I13" s="47"/>
      <c r="J13" s="47"/>
      <c r="K13" s="47"/>
    </row>
    <row r="14" spans="1:11" s="38" customFormat="1" ht="30" customHeight="1" x14ac:dyDescent="0.25">
      <c r="A14" s="64" t="s">
        <v>62</v>
      </c>
      <c r="B14" s="765" t="s">
        <v>115</v>
      </c>
      <c r="C14" s="767"/>
      <c r="D14" s="79">
        <v>5275</v>
      </c>
      <c r="E14" s="87"/>
      <c r="F14" s="97"/>
      <c r="G14" s="47"/>
      <c r="H14" s="47"/>
      <c r="I14" s="47"/>
      <c r="J14" s="47"/>
      <c r="K14" s="47"/>
    </row>
    <row r="15" spans="1:11" s="38" customFormat="1" ht="30" customHeight="1" x14ac:dyDescent="0.25">
      <c r="A15" s="64" t="s">
        <v>63</v>
      </c>
      <c r="B15" s="765" t="s">
        <v>116</v>
      </c>
      <c r="C15" s="767"/>
      <c r="D15" s="79">
        <v>5125</v>
      </c>
      <c r="E15" s="86"/>
      <c r="F15" s="98"/>
      <c r="G15" s="47"/>
      <c r="H15" s="47"/>
      <c r="I15" s="47"/>
      <c r="J15" s="47"/>
      <c r="K15" s="47"/>
    </row>
    <row r="16" spans="1:11" s="38" customFormat="1" ht="30" customHeight="1" x14ac:dyDescent="0.25">
      <c r="A16" s="64" t="s">
        <v>64</v>
      </c>
      <c r="B16" s="753" t="s">
        <v>117</v>
      </c>
      <c r="C16" s="768"/>
      <c r="D16" s="80">
        <v>575</v>
      </c>
      <c r="E16" s="85"/>
      <c r="F16" s="111"/>
      <c r="G16" s="47"/>
      <c r="H16" s="47"/>
      <c r="I16" s="47"/>
      <c r="J16" s="47"/>
      <c r="K16" s="47"/>
    </row>
    <row r="17" spans="1:11" s="38" customFormat="1" ht="30" customHeight="1" x14ac:dyDescent="0.25">
      <c r="A17" s="163" t="s">
        <v>29</v>
      </c>
      <c r="B17" s="732" t="s">
        <v>356</v>
      </c>
      <c r="C17" s="733"/>
      <c r="D17" s="734"/>
      <c r="E17" s="825" t="s">
        <v>77</v>
      </c>
      <c r="F17" s="826"/>
      <c r="G17" s="47"/>
      <c r="H17" s="47"/>
      <c r="I17" s="47"/>
      <c r="J17" s="47"/>
      <c r="K17" s="47"/>
    </row>
    <row r="18" spans="1:11" s="38" customFormat="1" ht="32.25" customHeight="1" x14ac:dyDescent="0.25">
      <c r="A18" s="164" t="s">
        <v>66</v>
      </c>
      <c r="B18" s="747" t="s">
        <v>118</v>
      </c>
      <c r="C18" s="748"/>
      <c r="D18" s="749"/>
      <c r="E18" s="83"/>
      <c r="F18" s="93"/>
      <c r="G18" s="47"/>
      <c r="H18" s="47"/>
      <c r="I18" s="47"/>
      <c r="J18" s="47"/>
      <c r="K18" s="47"/>
    </row>
    <row r="19" spans="1:11" s="38" customFormat="1" ht="32.25" customHeight="1" x14ac:dyDescent="0.25">
      <c r="A19" s="164" t="s">
        <v>67</v>
      </c>
      <c r="B19" s="765" t="s">
        <v>119</v>
      </c>
      <c r="C19" s="766"/>
      <c r="D19" s="772"/>
      <c r="E19" s="86"/>
      <c r="F19" s="95"/>
      <c r="G19" s="47"/>
      <c r="H19" s="47"/>
      <c r="I19" s="47"/>
      <c r="J19" s="47"/>
      <c r="K19" s="47"/>
    </row>
    <row r="20" spans="1:11" s="38" customFormat="1" ht="32.25" customHeight="1" x14ac:dyDescent="0.25">
      <c r="A20" s="164" t="s">
        <v>68</v>
      </c>
      <c r="B20" s="822" t="s">
        <v>120</v>
      </c>
      <c r="C20" s="823"/>
      <c r="D20" s="824"/>
      <c r="E20" s="86"/>
      <c r="F20" s="93"/>
      <c r="G20" s="47"/>
      <c r="H20" s="47"/>
      <c r="I20" s="47"/>
      <c r="J20" s="47"/>
      <c r="K20" s="47"/>
    </row>
    <row r="21" spans="1:11" s="38" customFormat="1" ht="32.25" customHeight="1" x14ac:dyDescent="0.25">
      <c r="A21" s="164" t="s">
        <v>69</v>
      </c>
      <c r="B21" s="765" t="s">
        <v>121</v>
      </c>
      <c r="C21" s="766"/>
      <c r="D21" s="772"/>
      <c r="E21" s="86"/>
      <c r="F21" s="94"/>
      <c r="G21" s="47"/>
      <c r="H21" s="47"/>
      <c r="I21" s="47"/>
      <c r="J21" s="47"/>
      <c r="K21" s="47"/>
    </row>
    <row r="22" spans="1:11" s="38" customFormat="1" ht="32.25" customHeight="1" x14ac:dyDescent="0.25">
      <c r="A22" s="164" t="s">
        <v>70</v>
      </c>
      <c r="B22" s="712" t="s">
        <v>122</v>
      </c>
      <c r="C22" s="713"/>
      <c r="D22" s="714"/>
      <c r="E22" s="85"/>
      <c r="F22" s="111"/>
      <c r="G22" s="47"/>
      <c r="H22" s="47"/>
      <c r="I22" s="47"/>
      <c r="J22" s="47"/>
      <c r="K22" s="47"/>
    </row>
    <row r="23" spans="1:11" s="38" customFormat="1" ht="52.5" customHeight="1" x14ac:dyDescent="0.25">
      <c r="A23" s="72" t="s">
        <v>30</v>
      </c>
      <c r="B23" s="750" t="s">
        <v>123</v>
      </c>
      <c r="C23" s="751"/>
      <c r="D23" s="752"/>
      <c r="E23" s="81"/>
      <c r="F23" s="101"/>
      <c r="G23" s="47"/>
      <c r="H23" s="47"/>
      <c r="I23" s="47"/>
      <c r="J23" s="47"/>
      <c r="K23" s="47"/>
    </row>
    <row r="24" spans="1:11" s="38" customFormat="1" ht="46.5" customHeight="1" thickBot="1" x14ac:dyDescent="0.3">
      <c r="A24" s="73" t="s">
        <v>31</v>
      </c>
      <c r="B24" s="738" t="s">
        <v>124</v>
      </c>
      <c r="C24" s="739"/>
      <c r="D24" s="740"/>
      <c r="E24" s="102"/>
      <c r="F24" s="100"/>
      <c r="G24" s="47"/>
      <c r="H24" s="47"/>
      <c r="I24" s="47"/>
      <c r="J24" s="47"/>
      <c r="K24" s="47"/>
    </row>
    <row r="25" spans="1:11" s="38" customFormat="1" ht="11.25" customHeight="1" x14ac:dyDescent="0.25">
      <c r="A25" s="155"/>
      <c r="B25" s="155"/>
      <c r="C25" s="165"/>
      <c r="D25" s="165"/>
      <c r="E25" s="47"/>
      <c r="F25" s="47"/>
      <c r="G25" s="47"/>
      <c r="H25" s="47"/>
      <c r="I25" s="47"/>
      <c r="J25" s="47"/>
      <c r="K25" s="47"/>
    </row>
    <row r="26" spans="1:11" s="38" customFormat="1" ht="11.25" customHeight="1" x14ac:dyDescent="0.25">
      <c r="A26" s="155"/>
      <c r="B26" s="155"/>
      <c r="C26" s="155"/>
      <c r="D26" s="155"/>
      <c r="E26" s="47"/>
      <c r="F26" s="47"/>
      <c r="G26" s="47"/>
      <c r="H26" s="47"/>
      <c r="I26" s="47"/>
      <c r="J26" s="47"/>
      <c r="K26" s="47"/>
    </row>
    <row r="27" spans="1:11" s="38" customFormat="1" ht="11.25" customHeight="1" x14ac:dyDescent="0.25">
      <c r="A27" s="155"/>
      <c r="B27" s="155"/>
      <c r="C27" s="155"/>
      <c r="D27" s="155"/>
      <c r="E27" s="47"/>
      <c r="F27" s="47"/>
      <c r="G27" s="47"/>
      <c r="H27" s="47"/>
      <c r="I27" s="47"/>
      <c r="J27" s="47"/>
      <c r="K27" s="47"/>
    </row>
    <row r="28" spans="1:11" s="19" customFormat="1" ht="20.100000000000001" customHeight="1" x14ac:dyDescent="0.25">
      <c r="A28" s="745" t="s">
        <v>37</v>
      </c>
      <c r="B28" s="745"/>
      <c r="C28" s="745"/>
      <c r="D28" s="745"/>
      <c r="E28" s="50"/>
      <c r="F28" s="50"/>
      <c r="G28" s="50"/>
      <c r="H28" s="50"/>
      <c r="I28" s="50"/>
      <c r="J28" s="50"/>
    </row>
    <row r="29" spans="1:11" s="19" customFormat="1" ht="20.100000000000001" customHeight="1" x14ac:dyDescent="0.25">
      <c r="A29" s="286"/>
      <c r="B29" s="286"/>
      <c r="C29" s="286"/>
      <c r="D29" s="286"/>
      <c r="E29" s="50"/>
      <c r="F29" s="50"/>
      <c r="G29" s="50"/>
      <c r="H29" s="50"/>
      <c r="I29" s="50"/>
      <c r="J29" s="50"/>
    </row>
    <row r="30" spans="1:11" s="40" customFormat="1" ht="30" customHeight="1" x14ac:dyDescent="0.25">
      <c r="A30" s="741" t="s">
        <v>1</v>
      </c>
      <c r="B30" s="741"/>
      <c r="C30" s="742"/>
      <c r="D30" s="742"/>
      <c r="G30" s="41"/>
    </row>
    <row r="31" spans="1:11" s="40" customFormat="1" ht="15" customHeight="1" x14ac:dyDescent="0.25">
      <c r="A31" s="743" t="s">
        <v>2</v>
      </c>
      <c r="B31" s="743"/>
      <c r="C31" s="744"/>
      <c r="D31" s="744"/>
    </row>
    <row r="32" spans="1:11" s="40" customFormat="1" ht="15" customHeight="1" x14ac:dyDescent="0.25">
      <c r="A32" s="743" t="s">
        <v>3</v>
      </c>
      <c r="B32" s="743"/>
      <c r="C32" s="744"/>
      <c r="D32" s="744"/>
    </row>
    <row r="33" spans="1:8" s="40" customFormat="1" ht="15" customHeight="1" x14ac:dyDescent="0.25">
      <c r="A33" s="743" t="s">
        <v>4</v>
      </c>
      <c r="B33" s="743"/>
      <c r="C33" s="744"/>
      <c r="D33" s="744"/>
    </row>
    <row r="36" spans="1:8" ht="15" customHeight="1" x14ac:dyDescent="0.2">
      <c r="A36" s="37" t="s">
        <v>8</v>
      </c>
      <c r="B36" s="287"/>
      <c r="C36" s="59"/>
      <c r="E36" s="37"/>
      <c r="F36" s="37"/>
      <c r="G36" s="37"/>
    </row>
    <row r="37" spans="1:8" ht="15" customHeight="1" x14ac:dyDescent="0.2">
      <c r="A37" s="37" t="s">
        <v>9</v>
      </c>
      <c r="B37" s="29"/>
      <c r="C37" s="59"/>
      <c r="E37" s="37"/>
      <c r="F37" s="37"/>
      <c r="G37" s="37"/>
    </row>
    <row r="38" spans="1:8" ht="39.950000000000003" customHeight="1" x14ac:dyDescent="0.2">
      <c r="D38" s="166"/>
    </row>
    <row r="39" spans="1:8" ht="45" customHeight="1" x14ac:dyDescent="0.2">
      <c r="D39" s="288" t="s">
        <v>266</v>
      </c>
      <c r="E39" s="44"/>
      <c r="F39" s="44"/>
      <c r="G39" s="44"/>
    </row>
    <row r="40" spans="1:8" s="42" customFormat="1" x14ac:dyDescent="0.2">
      <c r="A40" s="737" t="s">
        <v>10</v>
      </c>
      <c r="B40" s="737"/>
      <c r="C40" s="289"/>
      <c r="D40" s="44"/>
      <c r="E40" s="59"/>
      <c r="F40" s="59"/>
      <c r="G40" s="59"/>
    </row>
    <row r="41" spans="1:8" s="45" customFormat="1" ht="18" customHeight="1" x14ac:dyDescent="0.2">
      <c r="A41" s="43"/>
      <c r="B41" s="699" t="s">
        <v>11</v>
      </c>
      <c r="C41" s="700"/>
      <c r="D41" s="39"/>
      <c r="E41" s="59"/>
      <c r="F41" s="59"/>
      <c r="G41" s="59"/>
      <c r="H41" s="44"/>
    </row>
    <row r="42" spans="1:8" x14ac:dyDescent="0.2">
      <c r="D42" s="37"/>
      <c r="H42" s="59"/>
    </row>
  </sheetData>
  <mergeCells count="37">
    <mergeCell ref="A33:B33"/>
    <mergeCell ref="C33:D33"/>
    <mergeCell ref="B24:D24"/>
    <mergeCell ref="A30:B30"/>
    <mergeCell ref="C30:D30"/>
    <mergeCell ref="A31:B31"/>
    <mergeCell ref="C31:D31"/>
    <mergeCell ref="B18:D18"/>
    <mergeCell ref="B19:D19"/>
    <mergeCell ref="A4:F4"/>
    <mergeCell ref="A32:B32"/>
    <mergeCell ref="C32:D32"/>
    <mergeCell ref="B23:D23"/>
    <mergeCell ref="B13:C13"/>
    <mergeCell ref="B14:C14"/>
    <mergeCell ref="B10:C10"/>
    <mergeCell ref="B11:C11"/>
    <mergeCell ref="B12:C12"/>
    <mergeCell ref="B15:C15"/>
    <mergeCell ref="B16:C16"/>
    <mergeCell ref="A28:D28"/>
    <mergeCell ref="A40:B40"/>
    <mergeCell ref="B41:C41"/>
    <mergeCell ref="A7:F7"/>
    <mergeCell ref="A1:D1"/>
    <mergeCell ref="A2:F2"/>
    <mergeCell ref="A3:F3"/>
    <mergeCell ref="A5:D5"/>
    <mergeCell ref="E5:F5"/>
    <mergeCell ref="B20:D20"/>
    <mergeCell ref="B21:D21"/>
    <mergeCell ref="B22:D22"/>
    <mergeCell ref="E17:F17"/>
    <mergeCell ref="B8:D8"/>
    <mergeCell ref="B9:C9"/>
    <mergeCell ref="E9:F9"/>
    <mergeCell ref="B17:D17"/>
  </mergeCells>
  <conditionalFormatting sqref="C30:D30">
    <cfRule type="containsBlanks" dxfId="46" priority="1">
      <formula>LEN(TRIM(C30))=0</formula>
    </cfRule>
  </conditionalFormatting>
  <conditionalFormatting sqref="B36:B37">
    <cfRule type="containsBlanks" dxfId="45" priority="3">
      <formula>LEN(TRIM(B36))=0</formula>
    </cfRule>
  </conditionalFormatting>
  <conditionalFormatting sqref="C31:D33">
    <cfRule type="containsBlanks" dxfId="44" priority="2">
      <formula>LEN(TRIM(C31))=0</formula>
    </cfRule>
  </conditionalFormatting>
  <pageMargins left="0.70866141732283472" right="0.70866141732283472" top="0.74803149606299213" bottom="0.74803149606299213" header="0.31496062992125984" footer="0.31496062992125984"/>
  <pageSetup paperSize="9" scale="70" fitToHeight="0" orientation="portrait" r:id="rId1"/>
  <headerFooter>
    <oddHeader>&amp;L&amp;"-,Tučné"Príloha č. 4 SP &amp;"-,Normálne"
Špecifikácia predmetu zákazky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W48"/>
  <sheetViews>
    <sheetView zoomScale="80" zoomScaleNormal="80" workbookViewId="0">
      <selection activeCell="Z16" sqref="Y15:Z16"/>
    </sheetView>
  </sheetViews>
  <sheetFormatPr defaultColWidth="9.140625" defaultRowHeight="12.75" x14ac:dyDescent="0.2"/>
  <cols>
    <col min="1" max="1" width="11.42578125" style="22" customWidth="1"/>
    <col min="2" max="2" width="30.7109375" style="22" customWidth="1"/>
    <col min="3" max="3" width="10.7109375" style="125" customWidth="1"/>
    <col min="4" max="4" width="14.7109375" style="125" customWidth="1"/>
    <col min="5" max="5" width="21" style="125" customWidth="1"/>
    <col min="6" max="6" width="12.140625" style="125" customWidth="1"/>
    <col min="7" max="7" width="11.140625" style="125" customWidth="1"/>
    <col min="8" max="8" width="6.85546875" style="125" customWidth="1"/>
    <col min="9" max="9" width="10.7109375" style="125" customWidth="1"/>
    <col min="10" max="10" width="13.7109375" style="114" customWidth="1"/>
    <col min="11" max="11" width="10.7109375" style="118" customWidth="1"/>
    <col min="12" max="12" width="17" style="119" customWidth="1"/>
    <col min="13" max="13" width="10.7109375" style="120" customWidth="1"/>
    <col min="14" max="14" width="10.7109375" style="114" customWidth="1"/>
    <col min="15" max="15" width="13.7109375" style="120" customWidth="1"/>
    <col min="16" max="16" width="15" style="22" customWidth="1"/>
    <col min="17" max="17" width="14.7109375" style="22" customWidth="1"/>
    <col min="18" max="16384" width="9.140625" style="22"/>
  </cols>
  <sheetData>
    <row r="1" spans="1:23" s="7" customFormat="1" x14ac:dyDescent="0.2">
      <c r="A1" s="146" t="s">
        <v>12</v>
      </c>
      <c r="B1" s="51"/>
    </row>
    <row r="2" spans="1:23" s="7" customFormat="1" x14ac:dyDescent="0.2">
      <c r="A2" s="839" t="s">
        <v>262</v>
      </c>
      <c r="B2" s="839"/>
      <c r="C2" s="839"/>
      <c r="D2" s="839"/>
      <c r="E2" s="839"/>
      <c r="F2" s="839"/>
      <c r="G2" s="839"/>
      <c r="H2" s="839"/>
      <c r="I2" s="839"/>
    </row>
    <row r="3" spans="1:23" s="7" customFormat="1" x14ac:dyDescent="0.2">
      <c r="A3" s="154"/>
      <c r="B3" s="154"/>
      <c r="C3" s="154"/>
      <c r="D3" s="154"/>
      <c r="E3" s="154"/>
      <c r="F3" s="154"/>
      <c r="G3" s="154"/>
      <c r="H3" s="154"/>
      <c r="I3" s="154"/>
    </row>
    <row r="4" spans="1:23" s="38" customFormat="1" ht="33" customHeight="1" x14ac:dyDescent="0.25">
      <c r="A4" s="840" t="s">
        <v>389</v>
      </c>
      <c r="B4" s="840"/>
      <c r="C4" s="840"/>
      <c r="D4" s="840"/>
      <c r="E4" s="840"/>
      <c r="F4" s="840"/>
      <c r="G4" s="840"/>
      <c r="H4" s="840"/>
      <c r="I4" s="840"/>
      <c r="J4" s="840"/>
      <c r="K4" s="840"/>
      <c r="L4" s="840"/>
      <c r="M4" s="840"/>
      <c r="N4" s="840"/>
      <c r="O4" s="840"/>
      <c r="P4" s="840"/>
      <c r="Q4" s="840"/>
    </row>
    <row r="5" spans="1:23" s="38" customFormat="1" ht="18" x14ac:dyDescent="0.25">
      <c r="A5" s="841" t="s">
        <v>267</v>
      </c>
      <c r="B5" s="841"/>
      <c r="C5" s="841"/>
      <c r="D5" s="841"/>
      <c r="E5" s="841"/>
      <c r="F5" s="841"/>
      <c r="G5" s="841"/>
      <c r="H5" s="841"/>
      <c r="I5" s="841"/>
      <c r="J5" s="841"/>
      <c r="K5" s="216"/>
      <c r="L5" s="216"/>
      <c r="M5" s="216"/>
      <c r="N5" s="216"/>
      <c r="O5" s="216"/>
      <c r="P5" s="216"/>
      <c r="Q5" s="216"/>
    </row>
    <row r="6" spans="1:23" s="27" customFormat="1" ht="13.5" thickBot="1" x14ac:dyDescent="0.3">
      <c r="A6" s="842"/>
      <c r="B6" s="842"/>
      <c r="C6" s="842"/>
      <c r="D6" s="842"/>
      <c r="E6" s="843"/>
      <c r="F6" s="843"/>
      <c r="G6" s="843"/>
      <c r="H6" s="843"/>
      <c r="I6" s="843"/>
      <c r="J6" s="843"/>
      <c r="K6" s="843"/>
      <c r="L6" s="843"/>
      <c r="M6" s="843"/>
      <c r="N6" s="843"/>
      <c r="O6" s="843"/>
      <c r="P6" s="843"/>
      <c r="Q6" s="843"/>
    </row>
    <row r="7" spans="1:23" s="115" customFormat="1" ht="60" customHeight="1" x14ac:dyDescent="0.25">
      <c r="A7" s="263" t="s">
        <v>78</v>
      </c>
      <c r="B7" s="488" t="s">
        <v>79</v>
      </c>
      <c r="C7" s="490" t="s">
        <v>80</v>
      </c>
      <c r="D7" s="491" t="s">
        <v>349</v>
      </c>
      <c r="E7" s="835" t="s">
        <v>81</v>
      </c>
      <c r="F7" s="836"/>
      <c r="G7" s="837" t="s">
        <v>82</v>
      </c>
      <c r="H7" s="838"/>
      <c r="I7" s="596" t="s">
        <v>38</v>
      </c>
      <c r="J7" s="603" t="s">
        <v>83</v>
      </c>
      <c r="K7" s="600" t="s">
        <v>84</v>
      </c>
      <c r="L7" s="266" t="s">
        <v>396</v>
      </c>
      <c r="M7" s="265" t="s">
        <v>85</v>
      </c>
      <c r="N7" s="267" t="s">
        <v>86</v>
      </c>
      <c r="O7" s="268" t="s">
        <v>98</v>
      </c>
      <c r="P7" s="269" t="s">
        <v>100</v>
      </c>
      <c r="Q7" s="620" t="s">
        <v>101</v>
      </c>
    </row>
    <row r="8" spans="1:23" s="217" customFormat="1" x14ac:dyDescent="0.25">
      <c r="A8" s="257" t="s">
        <v>27</v>
      </c>
      <c r="B8" s="259" t="s">
        <v>28</v>
      </c>
      <c r="C8" s="622" t="s">
        <v>29</v>
      </c>
      <c r="D8" s="621" t="s">
        <v>30</v>
      </c>
      <c r="E8" s="844" t="s">
        <v>31</v>
      </c>
      <c r="F8" s="845"/>
      <c r="G8" s="845" t="s">
        <v>32</v>
      </c>
      <c r="H8" s="846"/>
      <c r="I8" s="605" t="s">
        <v>33</v>
      </c>
      <c r="J8" s="606" t="s">
        <v>34</v>
      </c>
      <c r="K8" s="592" t="s">
        <v>35</v>
      </c>
      <c r="L8" s="270" t="s">
        <v>36</v>
      </c>
      <c r="M8" s="271" t="s">
        <v>39</v>
      </c>
      <c r="N8" s="271" t="s">
        <v>40</v>
      </c>
      <c r="O8" s="590" t="s">
        <v>44</v>
      </c>
      <c r="P8" s="659" t="s">
        <v>45</v>
      </c>
      <c r="Q8" s="593" t="s">
        <v>74</v>
      </c>
    </row>
    <row r="9" spans="1:23" s="27" customFormat="1" ht="33.75" customHeight="1" x14ac:dyDescent="0.25">
      <c r="A9" s="847" t="s">
        <v>350</v>
      </c>
      <c r="B9" s="848"/>
      <c r="C9" s="848"/>
      <c r="D9" s="849"/>
      <c r="E9" s="850" t="s">
        <v>77</v>
      </c>
      <c r="F9" s="850"/>
      <c r="G9" s="850"/>
      <c r="H9" s="850"/>
      <c r="I9" s="850"/>
      <c r="J9" s="850"/>
      <c r="K9" s="850"/>
      <c r="L9" s="850"/>
      <c r="M9" s="850"/>
      <c r="N9" s="850"/>
      <c r="O9" s="850"/>
      <c r="P9" s="850"/>
      <c r="Q9" s="851"/>
    </row>
    <row r="10" spans="1:23" s="27" customFormat="1" ht="25.5" x14ac:dyDescent="0.25">
      <c r="A10" s="218" t="s">
        <v>248</v>
      </c>
      <c r="B10" s="219" t="s">
        <v>232</v>
      </c>
      <c r="C10" s="627" t="s">
        <v>87</v>
      </c>
      <c r="D10" s="623">
        <v>180</v>
      </c>
      <c r="E10" s="852"/>
      <c r="F10" s="853"/>
      <c r="G10" s="852"/>
      <c r="H10" s="853"/>
      <c r="I10" s="609"/>
      <c r="J10" s="609"/>
      <c r="K10" s="615"/>
      <c r="L10" s="520"/>
      <c r="M10" s="220"/>
      <c r="N10" s="521">
        <f t="shared" ref="N10:N14" si="0">L10*M10</f>
        <v>0</v>
      </c>
      <c r="O10" s="522">
        <f t="shared" ref="O10:O14" si="1">L10+N10</f>
        <v>0</v>
      </c>
      <c r="P10" s="523">
        <f t="shared" ref="P10:P14" si="2">L10*D10</f>
        <v>0</v>
      </c>
      <c r="Q10" s="524">
        <f t="shared" ref="Q10:Q14" si="3">P10*1.1</f>
        <v>0</v>
      </c>
    </row>
    <row r="11" spans="1:23" s="27" customFormat="1" ht="25.5" x14ac:dyDescent="0.25">
      <c r="A11" s="156" t="s">
        <v>250</v>
      </c>
      <c r="B11" s="221" t="s">
        <v>233</v>
      </c>
      <c r="C11" s="628" t="s">
        <v>87</v>
      </c>
      <c r="D11" s="222">
        <v>960</v>
      </c>
      <c r="E11" s="854"/>
      <c r="F11" s="855"/>
      <c r="G11" s="854"/>
      <c r="H11" s="855"/>
      <c r="I11" s="610"/>
      <c r="J11" s="610"/>
      <c r="K11" s="616"/>
      <c r="L11" s="525"/>
      <c r="M11" s="542"/>
      <c r="N11" s="543">
        <f t="shared" si="0"/>
        <v>0</v>
      </c>
      <c r="O11" s="544">
        <f t="shared" si="1"/>
        <v>0</v>
      </c>
      <c r="P11" s="545">
        <f t="shared" si="2"/>
        <v>0</v>
      </c>
      <c r="Q11" s="524">
        <f t="shared" si="3"/>
        <v>0</v>
      </c>
      <c r="W11" s="658"/>
    </row>
    <row r="12" spans="1:23" s="27" customFormat="1" ht="25.5" x14ac:dyDescent="0.25">
      <c r="A12" s="156" t="s">
        <v>373</v>
      </c>
      <c r="B12" s="221" t="s">
        <v>234</v>
      </c>
      <c r="C12" s="628" t="s">
        <v>87</v>
      </c>
      <c r="D12" s="624">
        <v>680</v>
      </c>
      <c r="E12" s="854"/>
      <c r="F12" s="855"/>
      <c r="G12" s="854"/>
      <c r="H12" s="855"/>
      <c r="I12" s="610"/>
      <c r="J12" s="610"/>
      <c r="K12" s="616"/>
      <c r="L12" s="523"/>
      <c r="M12" s="117"/>
      <c r="N12" s="521">
        <f t="shared" si="0"/>
        <v>0</v>
      </c>
      <c r="O12" s="522">
        <f t="shared" si="1"/>
        <v>0</v>
      </c>
      <c r="P12" s="523">
        <f t="shared" si="2"/>
        <v>0</v>
      </c>
      <c r="Q12" s="524">
        <f t="shared" si="3"/>
        <v>0</v>
      </c>
      <c r="W12" s="658"/>
    </row>
    <row r="13" spans="1:23" s="27" customFormat="1" ht="25.5" x14ac:dyDescent="0.25">
      <c r="A13" s="156" t="s">
        <v>374</v>
      </c>
      <c r="B13" s="223" t="s">
        <v>235</v>
      </c>
      <c r="C13" s="628" t="s">
        <v>87</v>
      </c>
      <c r="D13" s="625">
        <v>60</v>
      </c>
      <c r="E13" s="854"/>
      <c r="F13" s="855"/>
      <c r="G13" s="854"/>
      <c r="H13" s="855"/>
      <c r="I13" s="610"/>
      <c r="J13" s="610"/>
      <c r="K13" s="616"/>
      <c r="L13" s="523"/>
      <c r="M13" s="117"/>
      <c r="N13" s="521">
        <f t="shared" si="0"/>
        <v>0</v>
      </c>
      <c r="O13" s="522">
        <f t="shared" si="1"/>
        <v>0</v>
      </c>
      <c r="P13" s="523">
        <f t="shared" si="2"/>
        <v>0</v>
      </c>
      <c r="Q13" s="524">
        <f t="shared" si="3"/>
        <v>0</v>
      </c>
    </row>
    <row r="14" spans="1:23" s="27" customFormat="1" ht="25.5" x14ac:dyDescent="0.25">
      <c r="A14" s="156" t="s">
        <v>375</v>
      </c>
      <c r="B14" s="224" t="s">
        <v>236</v>
      </c>
      <c r="C14" s="632" t="s">
        <v>87</v>
      </c>
      <c r="D14" s="626">
        <v>240</v>
      </c>
      <c r="E14" s="856"/>
      <c r="F14" s="857"/>
      <c r="G14" s="856"/>
      <c r="H14" s="857"/>
      <c r="I14" s="611"/>
      <c r="J14" s="611"/>
      <c r="K14" s="617"/>
      <c r="L14" s="526"/>
      <c r="M14" s="225"/>
      <c r="N14" s="521">
        <f t="shared" si="0"/>
        <v>0</v>
      </c>
      <c r="O14" s="522">
        <f t="shared" si="1"/>
        <v>0</v>
      </c>
      <c r="P14" s="523">
        <f t="shared" si="2"/>
        <v>0</v>
      </c>
      <c r="Q14" s="524">
        <f t="shared" si="3"/>
        <v>0</v>
      </c>
    </row>
    <row r="15" spans="1:23" s="27" customFormat="1" ht="27.75" customHeight="1" x14ac:dyDescent="0.25">
      <c r="A15" s="858" t="s">
        <v>237</v>
      </c>
      <c r="B15" s="859"/>
      <c r="C15" s="226"/>
      <c r="D15" s="227">
        <f>SUM(D10:D14)</f>
        <v>2120</v>
      </c>
      <c r="E15" s="860"/>
      <c r="F15" s="860"/>
      <c r="G15" s="860"/>
      <c r="H15" s="860"/>
      <c r="I15" s="860"/>
      <c r="J15" s="860"/>
      <c r="K15" s="860"/>
      <c r="L15" s="860"/>
      <c r="M15" s="860"/>
      <c r="N15" s="860"/>
      <c r="O15" s="861"/>
      <c r="P15" s="527">
        <f>SUM(P10:P14)</f>
        <v>0</v>
      </c>
      <c r="Q15" s="528">
        <f>SUM(Q10:Q14)</f>
        <v>0</v>
      </c>
    </row>
    <row r="16" spans="1:23" s="27" customFormat="1" ht="24.75" customHeight="1" x14ac:dyDescent="0.25">
      <c r="A16" s="847" t="s">
        <v>351</v>
      </c>
      <c r="B16" s="848"/>
      <c r="C16" s="848"/>
      <c r="D16" s="849"/>
      <c r="E16" s="862" t="s">
        <v>77</v>
      </c>
      <c r="F16" s="863"/>
      <c r="G16" s="863"/>
      <c r="H16" s="863"/>
      <c r="I16" s="863"/>
      <c r="J16" s="863"/>
      <c r="K16" s="863"/>
      <c r="L16" s="863"/>
      <c r="M16" s="863"/>
      <c r="N16" s="863"/>
      <c r="O16" s="863"/>
      <c r="P16" s="863"/>
      <c r="Q16" s="864"/>
    </row>
    <row r="17" spans="1:17" s="27" customFormat="1" ht="25.5" x14ac:dyDescent="0.25">
      <c r="A17" s="515" t="s">
        <v>248</v>
      </c>
      <c r="B17" s="228" t="s">
        <v>238</v>
      </c>
      <c r="C17" s="627" t="s">
        <v>87</v>
      </c>
      <c r="D17" s="629">
        <v>2000</v>
      </c>
      <c r="E17" s="865"/>
      <c r="F17" s="866"/>
      <c r="G17" s="867"/>
      <c r="H17" s="868"/>
      <c r="I17" s="612"/>
      <c r="J17" s="612"/>
      <c r="K17" s="618"/>
      <c r="L17" s="529"/>
      <c r="M17" s="116"/>
      <c r="N17" s="530">
        <f>L17*M17</f>
        <v>0</v>
      </c>
      <c r="O17" s="531">
        <f t="shared" ref="O17:O24" si="4">L17+N17</f>
        <v>0</v>
      </c>
      <c r="P17" s="532">
        <f t="shared" ref="P17:P24" si="5">L17*D17</f>
        <v>0</v>
      </c>
      <c r="Q17" s="533">
        <f>P17*1.1</f>
        <v>0</v>
      </c>
    </row>
    <row r="18" spans="1:17" s="27" customFormat="1" ht="25.5" x14ac:dyDescent="0.25">
      <c r="A18" s="516" t="s">
        <v>250</v>
      </c>
      <c r="B18" s="229" t="s">
        <v>239</v>
      </c>
      <c r="C18" s="628" t="s">
        <v>87</v>
      </c>
      <c r="D18" s="630">
        <v>250</v>
      </c>
      <c r="E18" s="869"/>
      <c r="F18" s="870"/>
      <c r="G18" s="871"/>
      <c r="H18" s="872"/>
      <c r="I18" s="613"/>
      <c r="J18" s="613"/>
      <c r="K18" s="619"/>
      <c r="L18" s="534"/>
      <c r="M18" s="117"/>
      <c r="N18" s="535">
        <f t="shared" ref="N18:N24" si="6">L18*M18</f>
        <v>0</v>
      </c>
      <c r="O18" s="536">
        <f t="shared" si="4"/>
        <v>0</v>
      </c>
      <c r="P18" s="537">
        <f t="shared" si="5"/>
        <v>0</v>
      </c>
      <c r="Q18" s="538">
        <f>P18*1.1</f>
        <v>0</v>
      </c>
    </row>
    <row r="19" spans="1:17" s="27" customFormat="1" ht="25.5" x14ac:dyDescent="0.25">
      <c r="A19" s="517" t="s">
        <v>373</v>
      </c>
      <c r="B19" s="229" t="s">
        <v>240</v>
      </c>
      <c r="C19" s="628" t="s">
        <v>87</v>
      </c>
      <c r="D19" s="630">
        <v>400</v>
      </c>
      <c r="E19" s="869"/>
      <c r="F19" s="870"/>
      <c r="G19" s="871"/>
      <c r="H19" s="872"/>
      <c r="I19" s="613"/>
      <c r="J19" s="613"/>
      <c r="K19" s="619"/>
      <c r="L19" s="534"/>
      <c r="M19" s="117"/>
      <c r="N19" s="535">
        <f t="shared" si="6"/>
        <v>0</v>
      </c>
      <c r="O19" s="536">
        <f t="shared" si="4"/>
        <v>0</v>
      </c>
      <c r="P19" s="537">
        <f t="shared" si="5"/>
        <v>0</v>
      </c>
      <c r="Q19" s="538">
        <f t="shared" ref="Q19:Q23" si="7">P19*1.1</f>
        <v>0</v>
      </c>
    </row>
    <row r="20" spans="1:17" s="27" customFormat="1" ht="25.5" x14ac:dyDescent="0.25">
      <c r="A20" s="517" t="s">
        <v>374</v>
      </c>
      <c r="B20" s="229" t="s">
        <v>241</v>
      </c>
      <c r="C20" s="628" t="s">
        <v>87</v>
      </c>
      <c r="D20" s="630">
        <v>10000</v>
      </c>
      <c r="E20" s="869"/>
      <c r="F20" s="870"/>
      <c r="G20" s="871"/>
      <c r="H20" s="872"/>
      <c r="I20" s="613"/>
      <c r="J20" s="613"/>
      <c r="K20" s="619"/>
      <c r="L20" s="534"/>
      <c r="M20" s="542"/>
      <c r="N20" s="535">
        <f t="shared" si="6"/>
        <v>0</v>
      </c>
      <c r="O20" s="536">
        <f t="shared" si="4"/>
        <v>0</v>
      </c>
      <c r="P20" s="537">
        <f t="shared" si="5"/>
        <v>0</v>
      </c>
      <c r="Q20" s="538">
        <f t="shared" si="7"/>
        <v>0</v>
      </c>
    </row>
    <row r="21" spans="1:17" s="27" customFormat="1" ht="25.5" x14ac:dyDescent="0.25">
      <c r="A21" s="517" t="s">
        <v>375</v>
      </c>
      <c r="B21" s="221" t="s">
        <v>242</v>
      </c>
      <c r="C21" s="628" t="s">
        <v>87</v>
      </c>
      <c r="D21" s="630">
        <v>200</v>
      </c>
      <c r="E21" s="869"/>
      <c r="F21" s="870"/>
      <c r="G21" s="871"/>
      <c r="H21" s="872"/>
      <c r="I21" s="613"/>
      <c r="J21" s="613"/>
      <c r="K21" s="619"/>
      <c r="L21" s="534"/>
      <c r="M21" s="117"/>
      <c r="N21" s="535">
        <f t="shared" si="6"/>
        <v>0</v>
      </c>
      <c r="O21" s="536">
        <f t="shared" si="4"/>
        <v>0</v>
      </c>
      <c r="P21" s="546">
        <f t="shared" si="5"/>
        <v>0</v>
      </c>
      <c r="Q21" s="538">
        <f t="shared" si="7"/>
        <v>0</v>
      </c>
    </row>
    <row r="22" spans="1:17" s="27" customFormat="1" ht="25.5" x14ac:dyDescent="0.25">
      <c r="A22" s="517" t="s">
        <v>376</v>
      </c>
      <c r="B22" s="230" t="s">
        <v>243</v>
      </c>
      <c r="C22" s="628" t="s">
        <v>87</v>
      </c>
      <c r="D22" s="630">
        <v>200</v>
      </c>
      <c r="E22" s="869"/>
      <c r="F22" s="870"/>
      <c r="G22" s="871"/>
      <c r="H22" s="872"/>
      <c r="I22" s="613"/>
      <c r="J22" s="613"/>
      <c r="K22" s="619"/>
      <c r="L22" s="534"/>
      <c r="M22" s="117"/>
      <c r="N22" s="535">
        <f t="shared" si="6"/>
        <v>0</v>
      </c>
      <c r="O22" s="536">
        <f t="shared" si="4"/>
        <v>0</v>
      </c>
      <c r="P22" s="537">
        <f t="shared" si="5"/>
        <v>0</v>
      </c>
      <c r="Q22" s="538">
        <f t="shared" si="7"/>
        <v>0</v>
      </c>
    </row>
    <row r="23" spans="1:17" s="27" customFormat="1" ht="25.5" x14ac:dyDescent="0.25">
      <c r="A23" s="518" t="s">
        <v>377</v>
      </c>
      <c r="B23" s="231" t="s">
        <v>244</v>
      </c>
      <c r="C23" s="628" t="s">
        <v>87</v>
      </c>
      <c r="D23" s="630">
        <v>1200</v>
      </c>
      <c r="E23" s="869"/>
      <c r="F23" s="870"/>
      <c r="G23" s="871"/>
      <c r="H23" s="872"/>
      <c r="I23" s="613"/>
      <c r="J23" s="613"/>
      <c r="K23" s="619"/>
      <c r="L23" s="534"/>
      <c r="M23" s="117"/>
      <c r="N23" s="535">
        <f t="shared" si="6"/>
        <v>0</v>
      </c>
      <c r="O23" s="536">
        <f t="shared" si="4"/>
        <v>0</v>
      </c>
      <c r="P23" s="537">
        <f t="shared" si="5"/>
        <v>0</v>
      </c>
      <c r="Q23" s="538">
        <f t="shared" si="7"/>
        <v>0</v>
      </c>
    </row>
    <row r="24" spans="1:17" s="27" customFormat="1" ht="25.5" x14ac:dyDescent="0.25">
      <c r="A24" s="514" t="s">
        <v>378</v>
      </c>
      <c r="B24" s="230" t="s">
        <v>245</v>
      </c>
      <c r="C24" s="632" t="s">
        <v>87</v>
      </c>
      <c r="D24" s="631">
        <v>1200</v>
      </c>
      <c r="E24" s="873"/>
      <c r="F24" s="874"/>
      <c r="G24" s="875"/>
      <c r="H24" s="876"/>
      <c r="I24" s="614"/>
      <c r="J24" s="614"/>
      <c r="K24" s="619"/>
      <c r="L24" s="534"/>
      <c r="M24" s="117"/>
      <c r="N24" s="535">
        <f t="shared" si="6"/>
        <v>0</v>
      </c>
      <c r="O24" s="536">
        <f t="shared" si="4"/>
        <v>0</v>
      </c>
      <c r="P24" s="537">
        <f t="shared" si="5"/>
        <v>0</v>
      </c>
      <c r="Q24" s="538">
        <f>P24*1.1</f>
        <v>0</v>
      </c>
    </row>
    <row r="25" spans="1:17" ht="28.5" customHeight="1" thickBot="1" x14ac:dyDescent="0.25">
      <c r="A25" s="877" t="s">
        <v>246</v>
      </c>
      <c r="B25" s="878"/>
      <c r="C25" s="232"/>
      <c r="D25" s="233">
        <f>SUM(D17:D24)</f>
        <v>15450</v>
      </c>
      <c r="E25" s="232"/>
      <c r="F25" s="232"/>
      <c r="G25" s="232"/>
      <c r="H25" s="232"/>
      <c r="I25" s="232"/>
      <c r="J25" s="232"/>
      <c r="K25" s="232"/>
      <c r="L25" s="539"/>
      <c r="M25" s="539"/>
      <c r="N25" s="539"/>
      <c r="O25" s="540"/>
      <c r="P25" s="565">
        <f>SUM(P17:P24)</f>
        <v>0</v>
      </c>
      <c r="Q25" s="541">
        <f>SUM(Q17:Q24)</f>
        <v>0</v>
      </c>
    </row>
    <row r="26" spans="1:17" ht="25.5" customHeight="1" thickBot="1" x14ac:dyDescent="0.25">
      <c r="A26" s="882"/>
      <c r="B26" s="882"/>
      <c r="C26" s="157"/>
      <c r="D26" s="201">
        <f>D15+D25</f>
        <v>17570</v>
      </c>
      <c r="E26" s="157"/>
      <c r="F26" s="157"/>
      <c r="G26" s="157"/>
      <c r="H26" s="157"/>
      <c r="I26" s="157"/>
      <c r="J26" s="157"/>
      <c r="K26" s="157"/>
      <c r="L26" s="879" t="s">
        <v>247</v>
      </c>
      <c r="M26" s="879"/>
      <c r="N26" s="879"/>
      <c r="O26" s="879"/>
      <c r="P26" s="566">
        <f>P15+P25</f>
        <v>0</v>
      </c>
      <c r="Q26" s="567">
        <f>Q15+Q25</f>
        <v>0</v>
      </c>
    </row>
    <row r="27" spans="1:17" ht="13.5" customHeight="1" x14ac:dyDescent="0.2">
      <c r="A27" s="511"/>
      <c r="B27" s="511"/>
      <c r="C27" s="157"/>
      <c r="D27" s="201"/>
      <c r="E27" s="157"/>
      <c r="F27" s="157"/>
      <c r="G27" s="157"/>
      <c r="H27" s="157"/>
      <c r="I27" s="157"/>
      <c r="J27" s="157"/>
      <c r="K27" s="157"/>
      <c r="L27" s="512"/>
      <c r="M27" s="512"/>
      <c r="N27" s="512"/>
      <c r="O27" s="512"/>
      <c r="P27" s="513"/>
      <c r="Q27" s="513"/>
    </row>
    <row r="28" spans="1:17" ht="40.5" customHeight="1" x14ac:dyDescent="0.2">
      <c r="A28" s="883" t="s">
        <v>399</v>
      </c>
      <c r="B28" s="883"/>
      <c r="C28" s="883"/>
      <c r="D28" s="883"/>
      <c r="E28" s="883"/>
      <c r="F28" s="883"/>
      <c r="G28" s="883"/>
      <c r="H28" s="883"/>
      <c r="I28" s="883"/>
      <c r="J28" s="883"/>
      <c r="K28" s="883"/>
      <c r="L28" s="883"/>
      <c r="M28" s="883"/>
      <c r="N28" s="510"/>
      <c r="O28" s="510"/>
      <c r="P28" s="513"/>
      <c r="Q28" s="513"/>
    </row>
    <row r="29" spans="1:17" ht="26.25" customHeight="1" x14ac:dyDescent="0.2">
      <c r="A29" s="880" t="s">
        <v>372</v>
      </c>
      <c r="B29" s="880"/>
      <c r="C29" s="880"/>
      <c r="D29" s="880"/>
      <c r="E29" s="880"/>
      <c r="F29" s="880"/>
      <c r="G29" s="880"/>
      <c r="H29" s="880"/>
      <c r="I29" s="880"/>
      <c r="J29" s="880"/>
    </row>
    <row r="30" spans="1:17" s="19" customFormat="1" ht="12" x14ac:dyDescent="0.25">
      <c r="A30" s="881"/>
      <c r="B30" s="881"/>
      <c r="C30" s="881"/>
      <c r="D30" s="881"/>
      <c r="E30" s="881"/>
      <c r="F30" s="234"/>
      <c r="G30" s="234"/>
      <c r="H30" s="234"/>
      <c r="I30" s="234"/>
      <c r="J30" s="234"/>
    </row>
    <row r="31" spans="1:17" s="19" customFormat="1" ht="12" x14ac:dyDescent="0.25">
      <c r="A31" s="881"/>
      <c r="B31" s="881"/>
      <c r="C31" s="881"/>
      <c r="D31" s="881"/>
      <c r="E31" s="881"/>
      <c r="F31" s="234"/>
      <c r="G31" s="234"/>
      <c r="H31" s="234"/>
      <c r="I31" s="234"/>
      <c r="J31" s="234"/>
    </row>
    <row r="32" spans="1:17" s="19" customFormat="1" ht="12" x14ac:dyDescent="0.25">
      <c r="A32" s="881"/>
      <c r="B32" s="881"/>
      <c r="C32" s="881"/>
      <c r="D32" s="881"/>
      <c r="E32" s="881"/>
      <c r="F32" s="112"/>
      <c r="G32" s="112"/>
    </row>
    <row r="33" spans="1:10" s="19" customFormat="1" ht="20.100000000000001" customHeight="1" x14ac:dyDescent="0.25">
      <c r="A33" s="745" t="s">
        <v>37</v>
      </c>
      <c r="B33" s="745"/>
      <c r="C33" s="745"/>
      <c r="D33" s="745"/>
      <c r="E33" s="50"/>
      <c r="F33" s="50"/>
      <c r="G33" s="50"/>
      <c r="H33" s="50"/>
      <c r="I33" s="50"/>
      <c r="J33" s="50"/>
    </row>
    <row r="34" spans="1:10" s="19" customFormat="1" ht="20.100000000000001" customHeight="1" x14ac:dyDescent="0.25">
      <c r="A34" s="286"/>
      <c r="B34" s="286"/>
      <c r="C34" s="286"/>
      <c r="D34" s="286"/>
      <c r="E34" s="50"/>
      <c r="F34" s="50"/>
      <c r="G34" s="50"/>
      <c r="H34" s="50"/>
      <c r="I34" s="50"/>
      <c r="J34" s="50"/>
    </row>
    <row r="35" spans="1:10" s="40" customFormat="1" ht="30" customHeight="1" x14ac:dyDescent="0.25">
      <c r="A35" s="741" t="s">
        <v>1</v>
      </c>
      <c r="B35" s="741"/>
      <c r="C35" s="742"/>
      <c r="D35" s="742"/>
      <c r="G35" s="41"/>
    </row>
    <row r="36" spans="1:10" s="40" customFormat="1" ht="15" customHeight="1" x14ac:dyDescent="0.25">
      <c r="A36" s="743" t="s">
        <v>2</v>
      </c>
      <c r="B36" s="743"/>
      <c r="C36" s="744"/>
      <c r="D36" s="744"/>
    </row>
    <row r="37" spans="1:10" s="40" customFormat="1" ht="15" customHeight="1" x14ac:dyDescent="0.25">
      <c r="A37" s="743" t="s">
        <v>3</v>
      </c>
      <c r="B37" s="743"/>
      <c r="C37" s="744"/>
      <c r="D37" s="744"/>
    </row>
    <row r="38" spans="1:10" s="40" customFormat="1" ht="15" customHeight="1" x14ac:dyDescent="0.25">
      <c r="A38" s="743" t="s">
        <v>4</v>
      </c>
      <c r="B38" s="743"/>
      <c r="C38" s="744"/>
      <c r="D38" s="744"/>
    </row>
    <row r="39" spans="1:10" s="37" customFormat="1" x14ac:dyDescent="0.2">
      <c r="D39" s="59"/>
      <c r="E39" s="59"/>
      <c r="F39" s="59"/>
      <c r="G39" s="59"/>
    </row>
    <row r="40" spans="1:10" s="37" customFormat="1" x14ac:dyDescent="0.2">
      <c r="D40" s="59"/>
      <c r="E40" s="59"/>
      <c r="F40" s="59"/>
      <c r="G40" s="59"/>
    </row>
    <row r="41" spans="1:10" s="37" customFormat="1" ht="15" customHeight="1" x14ac:dyDescent="0.2">
      <c r="A41" s="37" t="s">
        <v>8</v>
      </c>
      <c r="B41" s="287"/>
      <c r="C41" s="59"/>
      <c r="D41" s="59"/>
    </row>
    <row r="42" spans="1:10" s="37" customFormat="1" ht="15" customHeight="1" x14ac:dyDescent="0.2">
      <c r="A42" s="37" t="s">
        <v>9</v>
      </c>
      <c r="B42" s="29"/>
      <c r="C42" s="59"/>
      <c r="D42" s="59"/>
    </row>
    <row r="43" spans="1:10" s="37" customFormat="1" ht="39.950000000000003" customHeight="1" x14ac:dyDescent="0.2">
      <c r="D43" s="833" t="s">
        <v>355</v>
      </c>
      <c r="E43" s="833"/>
      <c r="F43" s="59"/>
      <c r="G43" s="59"/>
    </row>
    <row r="44" spans="1:10" s="37" customFormat="1" ht="45" customHeight="1" x14ac:dyDescent="0.2">
      <c r="D44" s="834" t="s">
        <v>266</v>
      </c>
      <c r="E44" s="834"/>
      <c r="F44" s="44"/>
      <c r="G44" s="44"/>
    </row>
    <row r="45" spans="1:10" s="42" customFormat="1" x14ac:dyDescent="0.2">
      <c r="A45" s="737" t="s">
        <v>10</v>
      </c>
      <c r="B45" s="737"/>
      <c r="C45" s="289"/>
      <c r="D45" s="44"/>
      <c r="E45" s="59"/>
      <c r="F45" s="59"/>
      <c r="G45" s="59"/>
    </row>
    <row r="46" spans="1:10" s="45" customFormat="1" ht="12" customHeight="1" x14ac:dyDescent="0.2">
      <c r="A46" s="43"/>
      <c r="B46" s="290" t="s">
        <v>11</v>
      </c>
      <c r="C46" s="290"/>
      <c r="D46" s="39"/>
      <c r="E46" s="59"/>
      <c r="F46" s="59"/>
      <c r="G46" s="59"/>
      <c r="H46" s="44"/>
    </row>
    <row r="47" spans="1:10" s="37" customFormat="1" x14ac:dyDescent="0.2">
      <c r="D47" s="59"/>
      <c r="E47" s="59"/>
      <c r="F47" s="59"/>
      <c r="G47" s="59"/>
    </row>
    <row r="48" spans="1:10" s="37" customFormat="1" x14ac:dyDescent="0.2">
      <c r="D48" s="59"/>
      <c r="E48" s="59"/>
      <c r="F48" s="59"/>
      <c r="G48" s="59"/>
    </row>
  </sheetData>
  <mergeCells count="59">
    <mergeCell ref="A35:B35"/>
    <mergeCell ref="C35:D35"/>
    <mergeCell ref="A36:B36"/>
    <mergeCell ref="C36:D36"/>
    <mergeCell ref="A37:B37"/>
    <mergeCell ref="C37:D37"/>
    <mergeCell ref="L26:O26"/>
    <mergeCell ref="A29:J29"/>
    <mergeCell ref="A30:E32"/>
    <mergeCell ref="A26:B26"/>
    <mergeCell ref="A33:D33"/>
    <mergeCell ref="A28:M28"/>
    <mergeCell ref="E23:F23"/>
    <mergeCell ref="G23:H23"/>
    <mergeCell ref="E24:F24"/>
    <mergeCell ref="G24:H24"/>
    <mergeCell ref="A25:B25"/>
    <mergeCell ref="E20:F20"/>
    <mergeCell ref="G20:H20"/>
    <mergeCell ref="E21:F21"/>
    <mergeCell ref="G21:H21"/>
    <mergeCell ref="E22:F22"/>
    <mergeCell ref="G22:H22"/>
    <mergeCell ref="E17:F17"/>
    <mergeCell ref="G17:H17"/>
    <mergeCell ref="E18:F18"/>
    <mergeCell ref="G18:H18"/>
    <mergeCell ref="E19:F19"/>
    <mergeCell ref="G19:H19"/>
    <mergeCell ref="E14:F14"/>
    <mergeCell ref="G14:H14"/>
    <mergeCell ref="A15:B15"/>
    <mergeCell ref="E15:O15"/>
    <mergeCell ref="A16:D16"/>
    <mergeCell ref="E16:Q16"/>
    <mergeCell ref="E11:F11"/>
    <mergeCell ref="G11:H11"/>
    <mergeCell ref="E12:F12"/>
    <mergeCell ref="G12:H12"/>
    <mergeCell ref="E13:F13"/>
    <mergeCell ref="G13:H13"/>
    <mergeCell ref="E8:F8"/>
    <mergeCell ref="G8:H8"/>
    <mergeCell ref="A9:D9"/>
    <mergeCell ref="E9:Q9"/>
    <mergeCell ref="E10:F10"/>
    <mergeCell ref="G10:H10"/>
    <mergeCell ref="E7:F7"/>
    <mergeCell ref="G7:H7"/>
    <mergeCell ref="A2:I2"/>
    <mergeCell ref="A4:Q4"/>
    <mergeCell ref="A5:J5"/>
    <mergeCell ref="A6:D6"/>
    <mergeCell ref="E6:Q6"/>
    <mergeCell ref="A38:B38"/>
    <mergeCell ref="C38:D38"/>
    <mergeCell ref="A45:B45"/>
    <mergeCell ref="D43:E43"/>
    <mergeCell ref="D44:E44"/>
  </mergeCells>
  <conditionalFormatting sqref="C35:D35">
    <cfRule type="containsBlanks" dxfId="43" priority="1">
      <formula>LEN(TRIM(C35))=0</formula>
    </cfRule>
  </conditionalFormatting>
  <conditionalFormatting sqref="B41:B42">
    <cfRule type="containsBlanks" dxfId="42" priority="3">
      <formula>LEN(TRIM(B41))=0</formula>
    </cfRule>
  </conditionalFormatting>
  <conditionalFormatting sqref="C36:D38">
    <cfRule type="containsBlanks" dxfId="41" priority="2">
      <formula>LEN(TRIM(C36))=0</formula>
    </cfRule>
  </conditionalFormatting>
  <pageMargins left="0.70866141732283472" right="0.70866141732283472" top="0.74803149606299213" bottom="0.74803149606299213" header="0.31496062992125984" footer="0.31496062992125984"/>
  <pageSetup paperSize="9" scale="56" fitToHeight="0" orientation="landscape" r:id="rId1"/>
  <headerFooter>
    <oddHeader>&amp;L&amp;"-,Tučné"Príloha č. 5 SP&amp;"-,Normálne"
Kalkulácia ceny a návrh na plnenie kritéria na vyhodnotenie ponúk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Q29"/>
  <sheetViews>
    <sheetView zoomScale="80" zoomScaleNormal="80" workbookViewId="0">
      <selection activeCell="S26" sqref="S26"/>
    </sheetView>
  </sheetViews>
  <sheetFormatPr defaultColWidth="9.140625" defaultRowHeight="12.75" x14ac:dyDescent="0.2"/>
  <cols>
    <col min="1" max="1" width="11.42578125" style="22" customWidth="1"/>
    <col min="2" max="2" width="31.85546875" style="22" customWidth="1"/>
    <col min="3" max="3" width="8.5703125" style="125" customWidth="1"/>
    <col min="4" max="4" width="14.7109375" style="125" customWidth="1"/>
    <col min="5" max="5" width="21" style="125" customWidth="1"/>
    <col min="6" max="6" width="11.42578125" style="125" customWidth="1"/>
    <col min="7" max="7" width="13.7109375" style="125" customWidth="1"/>
    <col min="8" max="8" width="11.140625" style="125" customWidth="1"/>
    <col min="9" max="9" width="10.7109375" style="125" customWidth="1"/>
    <col min="10" max="10" width="13.7109375" style="114" customWidth="1"/>
    <col min="11" max="11" width="10.7109375" style="118" customWidth="1"/>
    <col min="12" max="12" width="16.42578125" style="119" customWidth="1"/>
    <col min="13" max="13" width="10.7109375" style="120" customWidth="1"/>
    <col min="14" max="14" width="10.7109375" style="114" customWidth="1"/>
    <col min="15" max="15" width="13.7109375" style="120" customWidth="1"/>
    <col min="16" max="16" width="15" style="22" customWidth="1"/>
    <col min="17" max="17" width="14.85546875" style="22" customWidth="1"/>
    <col min="18" max="18" width="19.42578125" style="22" customWidth="1"/>
    <col min="19" max="16384" width="9.140625" style="22"/>
  </cols>
  <sheetData>
    <row r="1" spans="1:17" s="7" customFormat="1" x14ac:dyDescent="0.2">
      <c r="A1" s="146" t="s">
        <v>12</v>
      </c>
      <c r="B1" s="51"/>
    </row>
    <row r="2" spans="1:17" s="7" customFormat="1" x14ac:dyDescent="0.2">
      <c r="A2" s="839" t="s">
        <v>231</v>
      </c>
      <c r="B2" s="839"/>
      <c r="C2" s="839"/>
      <c r="D2" s="839"/>
      <c r="E2" s="839"/>
      <c r="F2" s="839"/>
      <c r="G2" s="839"/>
      <c r="H2" s="839"/>
      <c r="I2" s="839"/>
    </row>
    <row r="3" spans="1:17" s="7" customFormat="1" x14ac:dyDescent="0.2">
      <c r="A3" s="154"/>
      <c r="B3" s="154"/>
      <c r="C3" s="154"/>
      <c r="D3" s="154"/>
      <c r="E3" s="154"/>
      <c r="F3" s="154"/>
      <c r="G3" s="154"/>
      <c r="H3" s="154"/>
      <c r="I3" s="154"/>
    </row>
    <row r="4" spans="1:17" s="38" customFormat="1" ht="40.5" customHeight="1" x14ac:dyDescent="0.25">
      <c r="A4" s="840" t="s">
        <v>389</v>
      </c>
      <c r="B4" s="840"/>
      <c r="C4" s="840"/>
      <c r="D4" s="840"/>
      <c r="E4" s="840"/>
      <c r="F4" s="840"/>
      <c r="G4" s="840"/>
      <c r="H4" s="840"/>
      <c r="I4" s="840"/>
      <c r="J4" s="840"/>
      <c r="K4" s="840"/>
      <c r="L4" s="840"/>
      <c r="M4" s="840"/>
      <c r="N4" s="840"/>
      <c r="O4" s="840"/>
      <c r="P4" s="840"/>
      <c r="Q4" s="840"/>
    </row>
    <row r="5" spans="1:17" s="38" customFormat="1" ht="18" x14ac:dyDescent="0.25">
      <c r="A5" s="841" t="s">
        <v>268</v>
      </c>
      <c r="B5" s="841"/>
      <c r="C5" s="841"/>
      <c r="D5" s="841"/>
      <c r="E5" s="841"/>
      <c r="F5" s="841"/>
      <c r="G5" s="841"/>
      <c r="H5" s="841"/>
      <c r="I5" s="841"/>
      <c r="J5" s="841"/>
      <c r="K5" s="216"/>
      <c r="L5" s="216"/>
      <c r="M5" s="216"/>
      <c r="N5" s="216"/>
      <c r="O5" s="216"/>
      <c r="P5" s="216"/>
      <c r="Q5" s="216"/>
    </row>
    <row r="6" spans="1:17" s="27" customFormat="1" ht="13.5" thickBot="1" x14ac:dyDescent="0.3">
      <c r="A6" s="842"/>
      <c r="B6" s="842"/>
      <c r="C6" s="842"/>
      <c r="D6" s="842"/>
      <c r="E6" s="843"/>
      <c r="F6" s="843"/>
      <c r="G6" s="843"/>
      <c r="H6" s="843"/>
      <c r="I6" s="843"/>
      <c r="J6" s="843"/>
      <c r="K6" s="843"/>
      <c r="L6" s="843"/>
      <c r="M6" s="843"/>
      <c r="N6" s="843"/>
      <c r="O6" s="843"/>
      <c r="P6" s="843"/>
      <c r="Q6" s="843"/>
    </row>
    <row r="7" spans="1:17" s="115" customFormat="1" ht="56.25" x14ac:dyDescent="0.25">
      <c r="A7" s="263" t="s">
        <v>78</v>
      </c>
      <c r="B7" s="264" t="s">
        <v>79</v>
      </c>
      <c r="C7" s="490" t="s">
        <v>80</v>
      </c>
      <c r="D7" s="491" t="s">
        <v>349</v>
      </c>
      <c r="E7" s="884" t="s">
        <v>81</v>
      </c>
      <c r="F7" s="838"/>
      <c r="G7" s="884" t="s">
        <v>82</v>
      </c>
      <c r="H7" s="838"/>
      <c r="I7" s="596" t="s">
        <v>38</v>
      </c>
      <c r="J7" s="603" t="s">
        <v>83</v>
      </c>
      <c r="K7" s="600" t="s">
        <v>84</v>
      </c>
      <c r="L7" s="266" t="s">
        <v>397</v>
      </c>
      <c r="M7" s="265" t="s">
        <v>85</v>
      </c>
      <c r="N7" s="267" t="s">
        <v>86</v>
      </c>
      <c r="O7" s="268" t="s">
        <v>98</v>
      </c>
      <c r="P7" s="492" t="s">
        <v>100</v>
      </c>
      <c r="Q7" s="493" t="s">
        <v>101</v>
      </c>
    </row>
    <row r="8" spans="1:17" s="217" customFormat="1" x14ac:dyDescent="0.25">
      <c r="A8" s="238" t="s">
        <v>27</v>
      </c>
      <c r="B8" s="239" t="s">
        <v>28</v>
      </c>
      <c r="C8" s="240" t="s">
        <v>29</v>
      </c>
      <c r="D8" s="241" t="s">
        <v>30</v>
      </c>
      <c r="E8" s="885" t="s">
        <v>31</v>
      </c>
      <c r="F8" s="886"/>
      <c r="G8" s="885" t="s">
        <v>32</v>
      </c>
      <c r="H8" s="886"/>
      <c r="I8" s="597" t="s">
        <v>33</v>
      </c>
      <c r="J8" s="604" t="s">
        <v>34</v>
      </c>
      <c r="K8" s="601" t="s">
        <v>35</v>
      </c>
      <c r="L8" s="589" t="s">
        <v>36</v>
      </c>
      <c r="M8" s="242" t="s">
        <v>39</v>
      </c>
      <c r="N8" s="242" t="s">
        <v>40</v>
      </c>
      <c r="O8" s="243" t="s">
        <v>44</v>
      </c>
      <c r="P8" s="244" t="s">
        <v>45</v>
      </c>
      <c r="Q8" s="245" t="s">
        <v>74</v>
      </c>
    </row>
    <row r="9" spans="1:17" s="27" customFormat="1" ht="32.25" customHeight="1" x14ac:dyDescent="0.25">
      <c r="A9" s="246" t="s">
        <v>248</v>
      </c>
      <c r="B9" s="68" t="s">
        <v>249</v>
      </c>
      <c r="C9" s="247" t="s">
        <v>87</v>
      </c>
      <c r="D9" s="248">
        <v>9000</v>
      </c>
      <c r="E9" s="887"/>
      <c r="F9" s="888"/>
      <c r="G9" s="887"/>
      <c r="H9" s="888"/>
      <c r="I9" s="598"/>
      <c r="J9" s="598"/>
      <c r="K9" s="423"/>
      <c r="L9" s="588"/>
      <c r="M9" s="130"/>
      <c r="N9" s="547">
        <f t="shared" ref="N9:N10" si="0">L9*M9</f>
        <v>0</v>
      </c>
      <c r="O9" s="548">
        <f t="shared" ref="O9:O10" si="1">L9+N9</f>
        <v>0</v>
      </c>
      <c r="P9" s="424">
        <f t="shared" ref="P9:P10" si="2">L9*D9</f>
        <v>0</v>
      </c>
      <c r="Q9" s="430">
        <f t="shared" ref="Q9:Q10" si="3">P9*1.1</f>
        <v>0</v>
      </c>
    </row>
    <row r="10" spans="1:17" s="27" customFormat="1" ht="34.5" customHeight="1" thickBot="1" x14ac:dyDescent="0.3">
      <c r="A10" s="250" t="s">
        <v>250</v>
      </c>
      <c r="B10" s="251" t="s">
        <v>251</v>
      </c>
      <c r="C10" s="252" t="s">
        <v>87</v>
      </c>
      <c r="D10" s="253">
        <v>24000</v>
      </c>
      <c r="E10" s="889"/>
      <c r="F10" s="890"/>
      <c r="G10" s="889"/>
      <c r="H10" s="890"/>
      <c r="I10" s="599"/>
      <c r="J10" s="599"/>
      <c r="K10" s="602"/>
      <c r="L10" s="549"/>
      <c r="M10" s="129"/>
      <c r="N10" s="550">
        <f t="shared" si="0"/>
        <v>0</v>
      </c>
      <c r="O10" s="551">
        <f t="shared" si="1"/>
        <v>0</v>
      </c>
      <c r="P10" s="554">
        <f t="shared" si="2"/>
        <v>0</v>
      </c>
      <c r="Q10" s="552">
        <f t="shared" si="3"/>
        <v>0</v>
      </c>
    </row>
    <row r="11" spans="1:17" ht="27.75" customHeight="1" thickBot="1" x14ac:dyDescent="0.25">
      <c r="A11" s="882"/>
      <c r="B11" s="882"/>
      <c r="C11" s="157"/>
      <c r="D11" s="201">
        <f>SUM(D9:D10)</f>
        <v>33000</v>
      </c>
      <c r="E11" s="157"/>
      <c r="F11" s="157"/>
      <c r="G11" s="157"/>
      <c r="H11" s="157"/>
      <c r="I11" s="157"/>
      <c r="J11" s="157"/>
      <c r="K11" s="157"/>
      <c r="L11" s="892" t="s">
        <v>252</v>
      </c>
      <c r="M11" s="892"/>
      <c r="N11" s="892"/>
      <c r="O11" s="892"/>
      <c r="P11" s="566">
        <f>SUM(P9:P10)</f>
        <v>0</v>
      </c>
      <c r="Q11" s="567">
        <f>SUM(Q9:Q10)</f>
        <v>0</v>
      </c>
    </row>
    <row r="12" spans="1:17" ht="52.5" customHeight="1" x14ac:dyDescent="0.2">
      <c r="A12" s="891" t="s">
        <v>398</v>
      </c>
      <c r="B12" s="891"/>
      <c r="C12" s="891"/>
      <c r="D12" s="891"/>
      <c r="E12" s="891"/>
      <c r="F12" s="891"/>
      <c r="G12" s="891"/>
      <c r="H12" s="891"/>
      <c r="I12" s="891"/>
      <c r="J12" s="891"/>
      <c r="K12" s="157"/>
      <c r="L12" s="519"/>
      <c r="M12" s="519"/>
      <c r="N12" s="519"/>
      <c r="O12" s="519"/>
      <c r="P12" s="513"/>
      <c r="Q12" s="513"/>
    </row>
    <row r="13" spans="1:17" ht="24" customHeight="1" x14ac:dyDescent="0.2">
      <c r="A13" s="880" t="s">
        <v>372</v>
      </c>
      <c r="B13" s="880"/>
      <c r="C13" s="880"/>
      <c r="D13" s="880"/>
      <c r="E13" s="880"/>
      <c r="F13" s="880"/>
      <c r="G13" s="880"/>
      <c r="H13" s="880"/>
      <c r="I13" s="880"/>
      <c r="J13" s="880"/>
    </row>
    <row r="14" spans="1:17" x14ac:dyDescent="0.2">
      <c r="A14" s="893"/>
      <c r="B14" s="893"/>
      <c r="C14" s="893"/>
      <c r="D14" s="893"/>
      <c r="E14" s="893"/>
      <c r="F14" s="893"/>
      <c r="G14" s="893"/>
      <c r="H14" s="237"/>
      <c r="I14" s="237"/>
      <c r="J14" s="237"/>
    </row>
    <row r="15" spans="1:17" s="19" customFormat="1" ht="43.5" customHeight="1" x14ac:dyDescent="0.25">
      <c r="A15" s="745" t="s">
        <v>37</v>
      </c>
      <c r="B15" s="745"/>
      <c r="C15" s="745"/>
      <c r="D15" s="745"/>
      <c r="E15" s="50"/>
      <c r="F15" s="50"/>
      <c r="G15" s="50"/>
      <c r="H15" s="50"/>
      <c r="I15" s="50"/>
      <c r="J15" s="50"/>
    </row>
    <row r="16" spans="1:17" s="19" customFormat="1" ht="20.100000000000001" customHeight="1" x14ac:dyDescent="0.25">
      <c r="A16" s="286"/>
      <c r="B16" s="286"/>
      <c r="C16" s="286"/>
      <c r="D16" s="286"/>
      <c r="E16" s="50"/>
      <c r="F16" s="50"/>
      <c r="G16" s="50"/>
      <c r="H16" s="50"/>
      <c r="I16" s="50"/>
      <c r="J16" s="50"/>
    </row>
    <row r="17" spans="1:8" s="40" customFormat="1" ht="30" customHeight="1" x14ac:dyDescent="0.25">
      <c r="A17" s="741" t="s">
        <v>1</v>
      </c>
      <c r="B17" s="741"/>
      <c r="C17" s="742"/>
      <c r="D17" s="742"/>
      <c r="G17" s="41"/>
    </row>
    <row r="18" spans="1:8" s="40" customFormat="1" ht="15" customHeight="1" x14ac:dyDescent="0.25">
      <c r="A18" s="743" t="s">
        <v>2</v>
      </c>
      <c r="B18" s="743"/>
      <c r="C18" s="744"/>
      <c r="D18" s="744"/>
    </row>
    <row r="19" spans="1:8" s="40" customFormat="1" ht="15" customHeight="1" x14ac:dyDescent="0.25">
      <c r="A19" s="743" t="s">
        <v>3</v>
      </c>
      <c r="B19" s="743"/>
      <c r="C19" s="744"/>
      <c r="D19" s="744"/>
    </row>
    <row r="20" spans="1:8" s="40" customFormat="1" ht="15" customHeight="1" x14ac:dyDescent="0.25">
      <c r="A20" s="743" t="s">
        <v>4</v>
      </c>
      <c r="B20" s="743"/>
      <c r="C20" s="744"/>
      <c r="D20" s="744"/>
    </row>
    <row r="21" spans="1:8" s="37" customFormat="1" x14ac:dyDescent="0.2">
      <c r="D21" s="59"/>
      <c r="E21" s="59"/>
      <c r="F21" s="59"/>
      <c r="G21" s="59"/>
    </row>
    <row r="22" spans="1:8" s="37" customFormat="1" x14ac:dyDescent="0.2">
      <c r="D22" s="59"/>
      <c r="E22" s="59"/>
      <c r="F22" s="59"/>
      <c r="G22" s="59"/>
    </row>
    <row r="23" spans="1:8" s="37" customFormat="1" ht="15" customHeight="1" x14ac:dyDescent="0.2">
      <c r="A23" s="37" t="s">
        <v>8</v>
      </c>
      <c r="B23" s="287"/>
      <c r="C23" s="59"/>
      <c r="D23" s="59"/>
    </row>
    <row r="24" spans="1:8" s="37" customFormat="1" ht="15" customHeight="1" x14ac:dyDescent="0.2">
      <c r="A24" s="37" t="s">
        <v>9</v>
      </c>
      <c r="B24" s="29"/>
      <c r="C24" s="59"/>
      <c r="D24" s="59"/>
    </row>
    <row r="25" spans="1:8" s="37" customFormat="1" ht="39.950000000000003" customHeight="1" x14ac:dyDescent="0.2">
      <c r="D25" s="833" t="s">
        <v>357</v>
      </c>
      <c r="E25" s="833"/>
      <c r="F25" s="59"/>
      <c r="G25" s="59"/>
    </row>
    <row r="26" spans="1:8" s="37" customFormat="1" ht="45" customHeight="1" x14ac:dyDescent="0.2">
      <c r="D26" s="834" t="s">
        <v>266</v>
      </c>
      <c r="E26" s="834"/>
      <c r="F26" s="44"/>
      <c r="G26" s="44"/>
    </row>
    <row r="27" spans="1:8" s="42" customFormat="1" x14ac:dyDescent="0.2">
      <c r="A27" s="737" t="s">
        <v>10</v>
      </c>
      <c r="B27" s="737"/>
      <c r="C27" s="289"/>
      <c r="D27" s="44"/>
      <c r="E27" s="59"/>
      <c r="F27" s="59"/>
      <c r="G27" s="59"/>
    </row>
    <row r="28" spans="1:8" s="45" customFormat="1" ht="18" customHeight="1" x14ac:dyDescent="0.2">
      <c r="A28" s="43"/>
      <c r="B28" s="699" t="s">
        <v>11</v>
      </c>
      <c r="C28" s="700"/>
      <c r="D28" s="39"/>
      <c r="E28" s="59"/>
      <c r="F28" s="59"/>
      <c r="G28" s="59"/>
      <c r="H28" s="44"/>
    </row>
    <row r="29" spans="1:8" s="37" customFormat="1" x14ac:dyDescent="0.2">
      <c r="E29" s="59"/>
      <c r="F29" s="59"/>
      <c r="G29" s="59"/>
      <c r="H29" s="59"/>
    </row>
  </sheetData>
  <mergeCells count="31">
    <mergeCell ref="B28:C28"/>
    <mergeCell ref="L11:O11"/>
    <mergeCell ref="A13:J13"/>
    <mergeCell ref="A14:G14"/>
    <mergeCell ref="A15:D15"/>
    <mergeCell ref="A11:B11"/>
    <mergeCell ref="A17:B17"/>
    <mergeCell ref="C17:D17"/>
    <mergeCell ref="A18:B18"/>
    <mergeCell ref="C18:D18"/>
    <mergeCell ref="A19:B19"/>
    <mergeCell ref="C19:D19"/>
    <mergeCell ref="A20:B20"/>
    <mergeCell ref="C20:D20"/>
    <mergeCell ref="A27:B27"/>
    <mergeCell ref="D26:E26"/>
    <mergeCell ref="D25:E25"/>
    <mergeCell ref="E7:F7"/>
    <mergeCell ref="G7:H7"/>
    <mergeCell ref="A2:I2"/>
    <mergeCell ref="A4:Q4"/>
    <mergeCell ref="A5:J5"/>
    <mergeCell ref="A6:D6"/>
    <mergeCell ref="E6:Q6"/>
    <mergeCell ref="E8:F8"/>
    <mergeCell ref="G8:H8"/>
    <mergeCell ref="E9:F9"/>
    <mergeCell ref="G9:H9"/>
    <mergeCell ref="E10:F10"/>
    <mergeCell ref="G10:H10"/>
    <mergeCell ref="A12:J12"/>
  </mergeCells>
  <conditionalFormatting sqref="C17:D17">
    <cfRule type="containsBlanks" dxfId="40" priority="1">
      <formula>LEN(TRIM(C17))=0</formula>
    </cfRule>
  </conditionalFormatting>
  <conditionalFormatting sqref="B23:B24">
    <cfRule type="containsBlanks" dxfId="39" priority="3">
      <formula>LEN(TRIM(B23))=0</formula>
    </cfRule>
  </conditionalFormatting>
  <conditionalFormatting sqref="C18:D20">
    <cfRule type="containsBlanks" dxfId="38" priority="2">
      <formula>LEN(TRIM(C18))=0</formula>
    </cfRule>
  </conditionalFormatting>
  <pageMargins left="0.70866141732283472" right="0.70866141732283472" top="0.74803149606299213" bottom="0.74803149606299213" header="0.31496062992125984" footer="0.31496062992125984"/>
  <pageSetup paperSize="9" scale="55" fitToHeight="0" orientation="landscape" r:id="rId1"/>
  <headerFooter>
    <oddHeader>&amp;L&amp;"-,Tučné"Príloha č. 5 SP&amp;"-,Normálne" 
Kalkulácia ceny a návrh na plnenie kritéria na vyhodnotenie ponúk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P49"/>
  <sheetViews>
    <sheetView zoomScale="80" zoomScaleNormal="80" workbookViewId="0">
      <selection activeCell="W12" sqref="W12"/>
    </sheetView>
  </sheetViews>
  <sheetFormatPr defaultColWidth="9.140625" defaultRowHeight="12.75" x14ac:dyDescent="0.2"/>
  <cols>
    <col min="1" max="1" width="6.7109375" style="285" customWidth="1"/>
    <col min="2" max="2" width="65.42578125" style="22" customWidth="1"/>
    <col min="3" max="3" width="8.5703125" style="285" customWidth="1"/>
    <col min="4" max="4" width="12.5703125" style="285" customWidth="1"/>
    <col min="5" max="5" width="14" style="285" customWidth="1"/>
    <col min="6" max="6" width="21" style="22" customWidth="1"/>
    <col min="7" max="7" width="8.7109375" style="285" customWidth="1"/>
    <col min="8" max="8" width="13.7109375" style="285" customWidth="1"/>
    <col min="9" max="9" width="6.140625" style="285" customWidth="1"/>
    <col min="10" max="10" width="10.7109375" style="285" customWidth="1"/>
    <col min="11" max="11" width="10.7109375" style="118" customWidth="1"/>
    <col min="12" max="12" width="13.7109375" style="119" customWidth="1"/>
    <col min="13" max="13" width="10.7109375" style="120" customWidth="1"/>
    <col min="14" max="14" width="13.7109375" style="120" customWidth="1"/>
    <col min="15" max="15" width="15" style="22" customWidth="1"/>
    <col min="16" max="16" width="15.28515625" style="22" customWidth="1"/>
    <col min="17" max="16384" width="9.140625" style="22"/>
  </cols>
  <sheetData>
    <row r="1" spans="1:16" s="7" customFormat="1" x14ac:dyDescent="0.2">
      <c r="A1" s="909" t="s">
        <v>12</v>
      </c>
      <c r="B1" s="909"/>
      <c r="F1" s="10"/>
    </row>
    <row r="2" spans="1:16" s="7" customFormat="1" x14ac:dyDescent="0.2">
      <c r="A2" s="910" t="s">
        <v>262</v>
      </c>
      <c r="B2" s="910"/>
      <c r="C2" s="910"/>
      <c r="D2" s="910"/>
      <c r="E2" s="910"/>
      <c r="F2" s="910"/>
      <c r="G2" s="910"/>
      <c r="H2" s="910"/>
      <c r="I2" s="910"/>
      <c r="J2" s="910"/>
    </row>
    <row r="3" spans="1:16" s="38" customFormat="1" ht="54.75" customHeight="1" x14ac:dyDescent="0.25">
      <c r="A3" s="840" t="s">
        <v>389</v>
      </c>
      <c r="B3" s="840"/>
      <c r="C3" s="840"/>
      <c r="D3" s="840"/>
      <c r="E3" s="840"/>
      <c r="F3" s="840"/>
      <c r="G3" s="840"/>
      <c r="H3" s="840"/>
      <c r="I3" s="840"/>
      <c r="J3" s="840"/>
      <c r="K3" s="840"/>
      <c r="L3" s="840"/>
      <c r="M3" s="840"/>
      <c r="N3" s="840"/>
      <c r="O3" s="840"/>
      <c r="P3" s="840"/>
    </row>
    <row r="4" spans="1:16" s="38" customFormat="1" ht="22.5" customHeight="1" x14ac:dyDescent="0.25">
      <c r="A4" s="841" t="s">
        <v>347</v>
      </c>
      <c r="B4" s="841"/>
      <c r="C4" s="841"/>
      <c r="D4" s="841"/>
      <c r="E4" s="841"/>
      <c r="F4" s="484"/>
      <c r="G4" s="484"/>
      <c r="H4" s="484"/>
      <c r="I4" s="484"/>
      <c r="J4" s="484"/>
      <c r="K4" s="484"/>
      <c r="L4" s="484"/>
      <c r="M4" s="484"/>
      <c r="N4" s="484"/>
      <c r="O4" s="484"/>
      <c r="P4" s="484"/>
    </row>
    <row r="5" spans="1:16" s="38" customFormat="1" ht="9.75" customHeight="1" thickBot="1" x14ac:dyDescent="0.3">
      <c r="A5" s="914"/>
      <c r="B5" s="914"/>
      <c r="C5" s="914"/>
      <c r="D5" s="914"/>
      <c r="E5" s="484"/>
      <c r="F5" s="484"/>
      <c r="G5" s="484"/>
      <c r="H5" s="484"/>
      <c r="I5" s="484"/>
      <c r="J5" s="484"/>
      <c r="K5" s="484"/>
      <c r="L5" s="484"/>
      <c r="M5" s="484"/>
      <c r="N5" s="484"/>
      <c r="O5" s="484"/>
      <c r="P5" s="484"/>
    </row>
    <row r="6" spans="1:16" s="115" customFormat="1" ht="67.5" x14ac:dyDescent="0.25">
      <c r="A6" s="263" t="s">
        <v>273</v>
      </c>
      <c r="B6" s="264" t="s">
        <v>79</v>
      </c>
      <c r="C6" s="490" t="s">
        <v>80</v>
      </c>
      <c r="D6" s="499" t="s">
        <v>294</v>
      </c>
      <c r="E6" s="491" t="s">
        <v>362</v>
      </c>
      <c r="F6" s="835" t="s">
        <v>81</v>
      </c>
      <c r="G6" s="911"/>
      <c r="H6" s="912" t="s">
        <v>82</v>
      </c>
      <c r="I6" s="913"/>
      <c r="J6" s="500" t="s">
        <v>38</v>
      </c>
      <c r="K6" s="501" t="s">
        <v>84</v>
      </c>
      <c r="L6" s="266" t="s">
        <v>97</v>
      </c>
      <c r="M6" s="502" t="s">
        <v>85</v>
      </c>
      <c r="N6" s="503" t="s">
        <v>98</v>
      </c>
      <c r="O6" s="492" t="s">
        <v>313</v>
      </c>
      <c r="P6" s="493" t="s">
        <v>314</v>
      </c>
    </row>
    <row r="7" spans="1:16" s="217" customFormat="1" x14ac:dyDescent="0.25">
      <c r="A7" s="504" t="s">
        <v>27</v>
      </c>
      <c r="B7" s="258" t="s">
        <v>28</v>
      </c>
      <c r="C7" s="258" t="s">
        <v>29</v>
      </c>
      <c r="D7" s="505" t="s">
        <v>30</v>
      </c>
      <c r="E7" s="258" t="s">
        <v>31</v>
      </c>
      <c r="F7" s="894" t="s">
        <v>32</v>
      </c>
      <c r="G7" s="895"/>
      <c r="H7" s="896" t="s">
        <v>33</v>
      </c>
      <c r="I7" s="895"/>
      <c r="J7" s="506" t="s">
        <v>34</v>
      </c>
      <c r="K7" s="260" t="s">
        <v>35</v>
      </c>
      <c r="L7" s="657" t="s">
        <v>36</v>
      </c>
      <c r="M7" s="507" t="s">
        <v>39</v>
      </c>
      <c r="N7" s="260" t="s">
        <v>44</v>
      </c>
      <c r="O7" s="656" t="s">
        <v>45</v>
      </c>
      <c r="P7" s="261" t="s">
        <v>74</v>
      </c>
    </row>
    <row r="8" spans="1:16" s="27" customFormat="1" ht="38.25" x14ac:dyDescent="0.25">
      <c r="A8" s="420" t="s">
        <v>27</v>
      </c>
      <c r="B8" s="421" t="s">
        <v>315</v>
      </c>
      <c r="C8" s="247" t="s">
        <v>316</v>
      </c>
      <c r="D8" s="247"/>
      <c r="E8" s="422">
        <v>6</v>
      </c>
      <c r="F8" s="897"/>
      <c r="G8" s="898"/>
      <c r="H8" s="899"/>
      <c r="I8" s="900"/>
      <c r="J8" s="249"/>
      <c r="K8" s="423"/>
      <c r="L8" s="345"/>
      <c r="M8" s="346"/>
      <c r="N8" s="347">
        <f>L8+(L8*M8)</f>
        <v>0</v>
      </c>
      <c r="O8" s="424">
        <f t="shared" ref="O8:O30" si="0">L8*E8</f>
        <v>0</v>
      </c>
      <c r="P8" s="425">
        <f t="shared" ref="P8:P30" si="1">O8+(O8*M8)</f>
        <v>0</v>
      </c>
    </row>
    <row r="9" spans="1:16" s="27" customFormat="1" ht="38.25" x14ac:dyDescent="0.25">
      <c r="A9" s="426" t="s">
        <v>28</v>
      </c>
      <c r="B9" s="427" t="s">
        <v>317</v>
      </c>
      <c r="C9" s="273" t="s">
        <v>318</v>
      </c>
      <c r="D9" s="247"/>
      <c r="E9" s="422">
        <v>4</v>
      </c>
      <c r="F9" s="901"/>
      <c r="G9" s="902"/>
      <c r="H9" s="903"/>
      <c r="I9" s="904"/>
      <c r="J9" s="428"/>
      <c r="K9" s="429"/>
      <c r="L9" s="345"/>
      <c r="M9" s="346"/>
      <c r="N9" s="347">
        <f t="shared" ref="N9:N30" si="2">L9+(L9*M9)</f>
        <v>0</v>
      </c>
      <c r="O9" s="424">
        <f t="shared" si="0"/>
        <v>0</v>
      </c>
      <c r="P9" s="430">
        <f t="shared" si="1"/>
        <v>0</v>
      </c>
    </row>
    <row r="10" spans="1:16" s="27" customFormat="1" ht="38.25" x14ac:dyDescent="0.25">
      <c r="A10" s="426" t="s">
        <v>29</v>
      </c>
      <c r="B10" s="427" t="s">
        <v>319</v>
      </c>
      <c r="C10" s="273" t="s">
        <v>318</v>
      </c>
      <c r="D10" s="247"/>
      <c r="E10" s="422">
        <v>6</v>
      </c>
      <c r="F10" s="905"/>
      <c r="G10" s="906"/>
      <c r="H10" s="907"/>
      <c r="I10" s="908"/>
      <c r="J10" s="428"/>
      <c r="K10" s="429"/>
      <c r="L10" s="345"/>
      <c r="M10" s="346"/>
      <c r="N10" s="347">
        <f t="shared" si="2"/>
        <v>0</v>
      </c>
      <c r="O10" s="424">
        <f t="shared" si="0"/>
        <v>0</v>
      </c>
      <c r="P10" s="430">
        <f t="shared" si="1"/>
        <v>0</v>
      </c>
    </row>
    <row r="11" spans="1:16" s="27" customFormat="1" ht="38.25" x14ac:dyDescent="0.25">
      <c r="A11" s="426" t="s">
        <v>30</v>
      </c>
      <c r="B11" s="427" t="s">
        <v>320</v>
      </c>
      <c r="C11" s="273" t="s">
        <v>318</v>
      </c>
      <c r="D11" s="247"/>
      <c r="E11" s="422">
        <v>4</v>
      </c>
      <c r="F11" s="905"/>
      <c r="G11" s="906"/>
      <c r="H11" s="907"/>
      <c r="I11" s="908"/>
      <c r="J11" s="428"/>
      <c r="K11" s="429"/>
      <c r="L11" s="345"/>
      <c r="M11" s="346"/>
      <c r="N11" s="347">
        <f t="shared" si="2"/>
        <v>0</v>
      </c>
      <c r="O11" s="424">
        <f t="shared" si="0"/>
        <v>0</v>
      </c>
      <c r="P11" s="430">
        <f t="shared" si="1"/>
        <v>0</v>
      </c>
    </row>
    <row r="12" spans="1:16" s="27" customFormat="1" ht="38.25" x14ac:dyDescent="0.25">
      <c r="A12" s="426" t="s">
        <v>31</v>
      </c>
      <c r="B12" s="427" t="s">
        <v>321</v>
      </c>
      <c r="C12" s="273" t="s">
        <v>318</v>
      </c>
      <c r="D12" s="247"/>
      <c r="E12" s="422">
        <v>4</v>
      </c>
      <c r="F12" s="905"/>
      <c r="G12" s="906"/>
      <c r="H12" s="907"/>
      <c r="I12" s="908"/>
      <c r="J12" s="428"/>
      <c r="K12" s="429"/>
      <c r="L12" s="345"/>
      <c r="M12" s="346"/>
      <c r="N12" s="347">
        <f t="shared" si="2"/>
        <v>0</v>
      </c>
      <c r="O12" s="424">
        <f t="shared" si="0"/>
        <v>0</v>
      </c>
      <c r="P12" s="430">
        <f t="shared" si="1"/>
        <v>0</v>
      </c>
    </row>
    <row r="13" spans="1:16" ht="38.25" x14ac:dyDescent="0.2">
      <c r="A13" s="426" t="s">
        <v>32</v>
      </c>
      <c r="B13" s="427" t="s">
        <v>322</v>
      </c>
      <c r="C13" s="273" t="s">
        <v>318</v>
      </c>
      <c r="D13" s="247"/>
      <c r="E13" s="422">
        <v>4</v>
      </c>
      <c r="F13" s="905"/>
      <c r="G13" s="906"/>
      <c r="H13" s="907"/>
      <c r="I13" s="908"/>
      <c r="J13" s="428"/>
      <c r="K13" s="429"/>
      <c r="L13" s="345"/>
      <c r="M13" s="346"/>
      <c r="N13" s="347">
        <f t="shared" si="2"/>
        <v>0</v>
      </c>
      <c r="O13" s="424">
        <f t="shared" si="0"/>
        <v>0</v>
      </c>
      <c r="P13" s="430">
        <f t="shared" si="1"/>
        <v>0</v>
      </c>
    </row>
    <row r="14" spans="1:16" ht="38.25" customHeight="1" x14ac:dyDescent="0.2">
      <c r="A14" s="426" t="s">
        <v>33</v>
      </c>
      <c r="B14" s="427" t="s">
        <v>323</v>
      </c>
      <c r="C14" s="273" t="s">
        <v>318</v>
      </c>
      <c r="D14" s="247"/>
      <c r="E14" s="422">
        <v>4</v>
      </c>
      <c r="F14" s="905"/>
      <c r="G14" s="906"/>
      <c r="H14" s="907"/>
      <c r="I14" s="908"/>
      <c r="J14" s="428"/>
      <c r="K14" s="429"/>
      <c r="L14" s="345"/>
      <c r="M14" s="346"/>
      <c r="N14" s="347">
        <f t="shared" si="2"/>
        <v>0</v>
      </c>
      <c r="O14" s="424">
        <f t="shared" si="0"/>
        <v>0</v>
      </c>
      <c r="P14" s="430">
        <f t="shared" si="1"/>
        <v>0</v>
      </c>
    </row>
    <row r="15" spans="1:16" ht="30" customHeight="1" x14ac:dyDescent="0.2">
      <c r="A15" s="426" t="s">
        <v>34</v>
      </c>
      <c r="B15" s="427" t="s">
        <v>324</v>
      </c>
      <c r="C15" s="273" t="s">
        <v>318</v>
      </c>
      <c r="D15" s="247"/>
      <c r="E15" s="422">
        <v>8</v>
      </c>
      <c r="F15" s="905"/>
      <c r="G15" s="906"/>
      <c r="H15" s="907"/>
      <c r="I15" s="908"/>
      <c r="J15" s="428"/>
      <c r="K15" s="429"/>
      <c r="L15" s="345"/>
      <c r="M15" s="346"/>
      <c r="N15" s="347">
        <f t="shared" si="2"/>
        <v>0</v>
      </c>
      <c r="O15" s="424">
        <f t="shared" si="0"/>
        <v>0</v>
      </c>
      <c r="P15" s="430">
        <f t="shared" si="1"/>
        <v>0</v>
      </c>
    </row>
    <row r="16" spans="1:16" ht="30" customHeight="1" x14ac:dyDescent="0.2">
      <c r="A16" s="426" t="s">
        <v>35</v>
      </c>
      <c r="B16" s="427" t="s">
        <v>325</v>
      </c>
      <c r="C16" s="273" t="s">
        <v>318</v>
      </c>
      <c r="D16" s="247"/>
      <c r="E16" s="422">
        <v>16</v>
      </c>
      <c r="F16" s="905"/>
      <c r="G16" s="906"/>
      <c r="H16" s="907"/>
      <c r="I16" s="908"/>
      <c r="J16" s="428"/>
      <c r="K16" s="429"/>
      <c r="L16" s="345"/>
      <c r="M16" s="346"/>
      <c r="N16" s="347">
        <f t="shared" si="2"/>
        <v>0</v>
      </c>
      <c r="O16" s="424">
        <f t="shared" si="0"/>
        <v>0</v>
      </c>
      <c r="P16" s="430">
        <f t="shared" si="1"/>
        <v>0</v>
      </c>
    </row>
    <row r="17" spans="1:16" ht="30" customHeight="1" x14ac:dyDescent="0.2">
      <c r="A17" s="426" t="s">
        <v>36</v>
      </c>
      <c r="B17" s="431" t="s">
        <v>326</v>
      </c>
      <c r="C17" s="273" t="s">
        <v>318</v>
      </c>
      <c r="D17" s="273"/>
      <c r="E17" s="422">
        <v>48</v>
      </c>
      <c r="F17" s="905"/>
      <c r="G17" s="906"/>
      <c r="H17" s="907"/>
      <c r="I17" s="908"/>
      <c r="J17" s="428"/>
      <c r="K17" s="429"/>
      <c r="L17" s="345"/>
      <c r="M17" s="346"/>
      <c r="N17" s="347">
        <f t="shared" si="2"/>
        <v>0</v>
      </c>
      <c r="O17" s="424">
        <f t="shared" si="0"/>
        <v>0</v>
      </c>
      <c r="P17" s="430">
        <f t="shared" si="1"/>
        <v>0</v>
      </c>
    </row>
    <row r="18" spans="1:16" ht="30" customHeight="1" x14ac:dyDescent="0.2">
      <c r="A18" s="426" t="s">
        <v>39</v>
      </c>
      <c r="B18" s="431" t="s">
        <v>327</v>
      </c>
      <c r="C18" s="273" t="s">
        <v>318</v>
      </c>
      <c r="D18" s="273"/>
      <c r="E18" s="422">
        <v>106</v>
      </c>
      <c r="F18" s="905"/>
      <c r="G18" s="906"/>
      <c r="H18" s="907"/>
      <c r="I18" s="908"/>
      <c r="J18" s="428"/>
      <c r="K18" s="429"/>
      <c r="L18" s="345"/>
      <c r="M18" s="346"/>
      <c r="N18" s="347">
        <f t="shared" si="2"/>
        <v>0</v>
      </c>
      <c r="O18" s="424">
        <f t="shared" si="0"/>
        <v>0</v>
      </c>
      <c r="P18" s="430">
        <f t="shared" si="1"/>
        <v>0</v>
      </c>
    </row>
    <row r="19" spans="1:16" ht="30" customHeight="1" x14ac:dyDescent="0.2">
      <c r="A19" s="426" t="s">
        <v>40</v>
      </c>
      <c r="B19" s="431" t="s">
        <v>328</v>
      </c>
      <c r="C19" s="273" t="s">
        <v>318</v>
      </c>
      <c r="D19" s="273"/>
      <c r="E19" s="422">
        <v>62</v>
      </c>
      <c r="F19" s="905"/>
      <c r="G19" s="906"/>
      <c r="H19" s="907"/>
      <c r="I19" s="908"/>
      <c r="J19" s="428"/>
      <c r="K19" s="429"/>
      <c r="L19" s="345"/>
      <c r="M19" s="346"/>
      <c r="N19" s="347">
        <f t="shared" si="2"/>
        <v>0</v>
      </c>
      <c r="O19" s="424">
        <f t="shared" si="0"/>
        <v>0</v>
      </c>
      <c r="P19" s="430">
        <f t="shared" si="1"/>
        <v>0</v>
      </c>
    </row>
    <row r="20" spans="1:16" ht="30" customHeight="1" x14ac:dyDescent="0.2">
      <c r="A20" s="426" t="s">
        <v>44</v>
      </c>
      <c r="B20" s="431" t="s">
        <v>178</v>
      </c>
      <c r="C20" s="273" t="s">
        <v>318</v>
      </c>
      <c r="D20" s="273"/>
      <c r="E20" s="422">
        <v>338</v>
      </c>
      <c r="F20" s="905"/>
      <c r="G20" s="906"/>
      <c r="H20" s="907"/>
      <c r="I20" s="908"/>
      <c r="J20" s="428"/>
      <c r="K20" s="429"/>
      <c r="L20" s="345"/>
      <c r="M20" s="346"/>
      <c r="N20" s="347">
        <f t="shared" si="2"/>
        <v>0</v>
      </c>
      <c r="O20" s="424">
        <f t="shared" si="0"/>
        <v>0</v>
      </c>
      <c r="P20" s="430">
        <f t="shared" si="1"/>
        <v>0</v>
      </c>
    </row>
    <row r="21" spans="1:16" ht="30" customHeight="1" x14ac:dyDescent="0.2">
      <c r="A21" s="426" t="s">
        <v>45</v>
      </c>
      <c r="B21" s="432" t="s">
        <v>329</v>
      </c>
      <c r="C21" s="273" t="s">
        <v>318</v>
      </c>
      <c r="D21" s="273"/>
      <c r="E21" s="422">
        <v>2</v>
      </c>
      <c r="F21" s="905"/>
      <c r="G21" s="906"/>
      <c r="H21" s="907"/>
      <c r="I21" s="908"/>
      <c r="J21" s="428"/>
      <c r="K21" s="429"/>
      <c r="L21" s="345"/>
      <c r="M21" s="346"/>
      <c r="N21" s="347">
        <f t="shared" si="2"/>
        <v>0</v>
      </c>
      <c r="O21" s="424">
        <f t="shared" si="0"/>
        <v>0</v>
      </c>
      <c r="P21" s="430">
        <f t="shared" si="1"/>
        <v>0</v>
      </c>
    </row>
    <row r="22" spans="1:16" ht="30" customHeight="1" x14ac:dyDescent="0.2">
      <c r="A22" s="426" t="s">
        <v>74</v>
      </c>
      <c r="B22" s="432" t="s">
        <v>330</v>
      </c>
      <c r="C22" s="273" t="s">
        <v>318</v>
      </c>
      <c r="D22" s="247"/>
      <c r="E22" s="422">
        <v>4</v>
      </c>
      <c r="F22" s="905"/>
      <c r="G22" s="906"/>
      <c r="H22" s="907"/>
      <c r="I22" s="908"/>
      <c r="J22" s="428"/>
      <c r="K22" s="429"/>
      <c r="L22" s="345"/>
      <c r="M22" s="346"/>
      <c r="N22" s="347">
        <f t="shared" si="2"/>
        <v>0</v>
      </c>
      <c r="O22" s="424">
        <f t="shared" si="0"/>
        <v>0</v>
      </c>
      <c r="P22" s="430">
        <f t="shared" si="1"/>
        <v>0</v>
      </c>
    </row>
    <row r="23" spans="1:16" ht="30" customHeight="1" x14ac:dyDescent="0.2">
      <c r="A23" s="426" t="s">
        <v>331</v>
      </c>
      <c r="B23" s="433" t="s">
        <v>184</v>
      </c>
      <c r="C23" s="273" t="s">
        <v>318</v>
      </c>
      <c r="D23" s="273"/>
      <c r="E23" s="422">
        <v>164</v>
      </c>
      <c r="F23" s="905"/>
      <c r="G23" s="906"/>
      <c r="H23" s="907"/>
      <c r="I23" s="908"/>
      <c r="J23" s="428"/>
      <c r="K23" s="429"/>
      <c r="L23" s="345"/>
      <c r="M23" s="346"/>
      <c r="N23" s="347">
        <f t="shared" si="2"/>
        <v>0</v>
      </c>
      <c r="O23" s="424">
        <f t="shared" si="0"/>
        <v>0</v>
      </c>
      <c r="P23" s="430">
        <f t="shared" si="1"/>
        <v>0</v>
      </c>
    </row>
    <row r="24" spans="1:16" ht="30" customHeight="1" x14ac:dyDescent="0.2">
      <c r="A24" s="426" t="s">
        <v>332</v>
      </c>
      <c r="B24" s="433" t="s">
        <v>333</v>
      </c>
      <c r="C24" s="273" t="s">
        <v>318</v>
      </c>
      <c r="D24" s="273"/>
      <c r="E24" s="422">
        <v>46</v>
      </c>
      <c r="F24" s="905"/>
      <c r="G24" s="906"/>
      <c r="H24" s="907"/>
      <c r="I24" s="908"/>
      <c r="J24" s="428"/>
      <c r="K24" s="429"/>
      <c r="L24" s="345"/>
      <c r="M24" s="346"/>
      <c r="N24" s="347">
        <f t="shared" si="2"/>
        <v>0</v>
      </c>
      <c r="O24" s="424">
        <f t="shared" si="0"/>
        <v>0</v>
      </c>
      <c r="P24" s="430">
        <f t="shared" si="1"/>
        <v>0</v>
      </c>
    </row>
    <row r="25" spans="1:16" ht="30" customHeight="1" x14ac:dyDescent="0.2">
      <c r="A25" s="426" t="s">
        <v>334</v>
      </c>
      <c r="B25" s="433" t="s">
        <v>335</v>
      </c>
      <c r="C25" s="273" t="s">
        <v>318</v>
      </c>
      <c r="D25" s="273"/>
      <c r="E25" s="422">
        <v>46</v>
      </c>
      <c r="F25" s="905"/>
      <c r="G25" s="906"/>
      <c r="H25" s="907"/>
      <c r="I25" s="908"/>
      <c r="J25" s="428"/>
      <c r="K25" s="429"/>
      <c r="L25" s="345"/>
      <c r="M25" s="346"/>
      <c r="N25" s="347">
        <f t="shared" si="2"/>
        <v>0</v>
      </c>
      <c r="O25" s="424">
        <f t="shared" si="0"/>
        <v>0</v>
      </c>
      <c r="P25" s="430">
        <f t="shared" si="1"/>
        <v>0</v>
      </c>
    </row>
    <row r="26" spans="1:16" ht="30" customHeight="1" x14ac:dyDescent="0.2">
      <c r="A26" s="426" t="s">
        <v>336</v>
      </c>
      <c r="B26" s="432" t="s">
        <v>190</v>
      </c>
      <c r="C26" s="273" t="s">
        <v>318</v>
      </c>
      <c r="D26" s="247"/>
      <c r="E26" s="422">
        <v>30</v>
      </c>
      <c r="F26" s="905"/>
      <c r="G26" s="906"/>
      <c r="H26" s="907"/>
      <c r="I26" s="908"/>
      <c r="J26" s="428"/>
      <c r="K26" s="429"/>
      <c r="L26" s="345"/>
      <c r="M26" s="346"/>
      <c r="N26" s="347">
        <f t="shared" si="2"/>
        <v>0</v>
      </c>
      <c r="O26" s="424">
        <f t="shared" si="0"/>
        <v>0</v>
      </c>
      <c r="P26" s="430">
        <f t="shared" si="1"/>
        <v>0</v>
      </c>
    </row>
    <row r="27" spans="1:16" ht="30" customHeight="1" x14ac:dyDescent="0.2">
      <c r="A27" s="426" t="s">
        <v>337</v>
      </c>
      <c r="B27" s="432" t="s">
        <v>338</v>
      </c>
      <c r="C27" s="434" t="s">
        <v>339</v>
      </c>
      <c r="D27" s="435"/>
      <c r="E27" s="422">
        <v>216</v>
      </c>
      <c r="F27" s="905"/>
      <c r="G27" s="906"/>
      <c r="H27" s="907"/>
      <c r="I27" s="908"/>
      <c r="J27" s="428"/>
      <c r="K27" s="429"/>
      <c r="L27" s="345"/>
      <c r="M27" s="346"/>
      <c r="N27" s="347">
        <f t="shared" si="2"/>
        <v>0</v>
      </c>
      <c r="O27" s="424">
        <f t="shared" si="0"/>
        <v>0</v>
      </c>
      <c r="P27" s="430">
        <f t="shared" si="1"/>
        <v>0</v>
      </c>
    </row>
    <row r="28" spans="1:16" ht="30" customHeight="1" x14ac:dyDescent="0.2">
      <c r="A28" s="426" t="s">
        <v>340</v>
      </c>
      <c r="B28" s="436" t="s">
        <v>341</v>
      </c>
      <c r="C28" s="273" t="s">
        <v>318</v>
      </c>
      <c r="D28" s="437"/>
      <c r="E28" s="438">
        <v>4</v>
      </c>
      <c r="F28" s="905"/>
      <c r="G28" s="906"/>
      <c r="H28" s="907"/>
      <c r="I28" s="908"/>
      <c r="J28" s="439"/>
      <c r="K28" s="440"/>
      <c r="L28" s="345"/>
      <c r="M28" s="346"/>
      <c r="N28" s="347">
        <f t="shared" si="2"/>
        <v>0</v>
      </c>
      <c r="O28" s="441">
        <f t="shared" si="0"/>
        <v>0</v>
      </c>
      <c r="P28" s="430">
        <f t="shared" si="1"/>
        <v>0</v>
      </c>
    </row>
    <row r="29" spans="1:16" ht="30" customHeight="1" x14ac:dyDescent="0.2">
      <c r="A29" s="420" t="s">
        <v>342</v>
      </c>
      <c r="B29" s="442" t="s">
        <v>196</v>
      </c>
      <c r="C29" s="435" t="s">
        <v>339</v>
      </c>
      <c r="D29" s="434"/>
      <c r="E29" s="380">
        <v>16</v>
      </c>
      <c r="F29" s="916"/>
      <c r="G29" s="917"/>
      <c r="H29" s="918"/>
      <c r="I29" s="919"/>
      <c r="J29" s="428"/>
      <c r="K29" s="443"/>
      <c r="L29" s="345"/>
      <c r="M29" s="346"/>
      <c r="N29" s="347">
        <f t="shared" si="2"/>
        <v>0</v>
      </c>
      <c r="O29" s="444">
        <f t="shared" si="0"/>
        <v>0</v>
      </c>
      <c r="P29" s="425">
        <f t="shared" si="1"/>
        <v>0</v>
      </c>
    </row>
    <row r="30" spans="1:16" ht="30" customHeight="1" thickBot="1" x14ac:dyDescent="0.25">
      <c r="A30" s="445" t="s">
        <v>343</v>
      </c>
      <c r="B30" s="446" t="s">
        <v>344</v>
      </c>
      <c r="C30" s="447" t="s">
        <v>318</v>
      </c>
      <c r="D30" s="447"/>
      <c r="E30" s="448">
        <v>16</v>
      </c>
      <c r="F30" s="920"/>
      <c r="G30" s="921"/>
      <c r="H30" s="922"/>
      <c r="I30" s="923"/>
      <c r="J30" s="256"/>
      <c r="K30" s="449"/>
      <c r="L30" s="450"/>
      <c r="M30" s="451"/>
      <c r="N30" s="452">
        <f t="shared" si="2"/>
        <v>0</v>
      </c>
      <c r="O30" s="554">
        <f t="shared" si="0"/>
        <v>0</v>
      </c>
      <c r="P30" s="453">
        <f t="shared" si="1"/>
        <v>0</v>
      </c>
    </row>
    <row r="31" spans="1:16" ht="28.5" customHeight="1" thickBot="1" x14ac:dyDescent="0.25">
      <c r="A31" s="924" t="s">
        <v>278</v>
      </c>
      <c r="B31" s="924"/>
      <c r="C31" s="157"/>
      <c r="D31" s="157"/>
      <c r="E31" s="201">
        <f>SUM(E8:E30)</f>
        <v>1154</v>
      </c>
      <c r="F31" s="454"/>
      <c r="G31" s="157"/>
      <c r="H31" s="157"/>
      <c r="I31" s="157"/>
      <c r="J31" s="157"/>
      <c r="K31" s="157"/>
      <c r="L31" s="915"/>
      <c r="M31" s="915"/>
      <c r="N31" s="915"/>
      <c r="O31" s="569">
        <f>SUM(O8:O30)</f>
        <v>0</v>
      </c>
      <c r="P31" s="568">
        <f>SUM(P8:P30)</f>
        <v>0</v>
      </c>
    </row>
    <row r="32" spans="1:16" x14ac:dyDescent="0.2">
      <c r="B32" s="235"/>
      <c r="C32" s="236"/>
      <c r="D32" s="236"/>
    </row>
    <row r="33" spans="1:10" customFormat="1" ht="15" x14ac:dyDescent="0.25">
      <c r="A33" s="925"/>
      <c r="B33" s="925"/>
      <c r="C33" s="925"/>
      <c r="D33" s="925"/>
      <c r="E33" s="925"/>
      <c r="F33" s="925"/>
      <c r="G33" s="925"/>
      <c r="H33" s="50"/>
      <c r="I33" s="50"/>
      <c r="J33" s="50"/>
    </row>
    <row r="34" spans="1:10" customFormat="1" ht="15" x14ac:dyDescent="0.25">
      <c r="A34" s="284"/>
      <c r="B34" s="284"/>
      <c r="C34" s="284"/>
      <c r="D34" s="284"/>
      <c r="E34" s="284"/>
      <c r="F34" s="50"/>
      <c r="G34" s="50"/>
      <c r="H34" s="50"/>
      <c r="I34" s="50"/>
      <c r="J34" s="50"/>
    </row>
    <row r="35" spans="1:10" s="19" customFormat="1" ht="20.100000000000001" customHeight="1" x14ac:dyDescent="0.25">
      <c r="A35" s="745" t="s">
        <v>37</v>
      </c>
      <c r="B35" s="745"/>
      <c r="C35" s="745"/>
      <c r="D35" s="745"/>
      <c r="E35" s="50"/>
      <c r="F35" s="50"/>
      <c r="G35" s="50"/>
      <c r="H35" s="50"/>
      <c r="I35" s="50"/>
      <c r="J35" s="50"/>
    </row>
    <row r="36" spans="1:10" s="19" customFormat="1" ht="20.100000000000001" customHeight="1" x14ac:dyDescent="0.25">
      <c r="A36" s="286"/>
      <c r="B36" s="286"/>
      <c r="C36" s="286"/>
      <c r="D36" s="286"/>
      <c r="E36" s="50"/>
      <c r="F36" s="50"/>
      <c r="G36" s="50"/>
      <c r="H36" s="50"/>
      <c r="I36" s="50"/>
      <c r="J36" s="50"/>
    </row>
    <row r="37" spans="1:10" s="40" customFormat="1" ht="30" customHeight="1" x14ac:dyDescent="0.25">
      <c r="A37" s="741" t="s">
        <v>1</v>
      </c>
      <c r="B37" s="741"/>
      <c r="C37" s="742"/>
      <c r="D37" s="742"/>
      <c r="G37" s="41"/>
    </row>
    <row r="38" spans="1:10" s="40" customFormat="1" ht="15" customHeight="1" x14ac:dyDescent="0.25">
      <c r="A38" s="743" t="s">
        <v>2</v>
      </c>
      <c r="B38" s="743"/>
      <c r="C38" s="744"/>
      <c r="D38" s="744"/>
    </row>
    <row r="39" spans="1:10" s="40" customFormat="1" ht="15" customHeight="1" x14ac:dyDescent="0.25">
      <c r="A39" s="743" t="s">
        <v>3</v>
      </c>
      <c r="B39" s="743"/>
      <c r="C39" s="744"/>
      <c r="D39" s="744"/>
    </row>
    <row r="40" spans="1:10" s="40" customFormat="1" ht="15" customHeight="1" x14ac:dyDescent="0.25">
      <c r="A40" s="743" t="s">
        <v>4</v>
      </c>
      <c r="B40" s="743"/>
      <c r="C40" s="744"/>
      <c r="D40" s="744"/>
    </row>
    <row r="41" spans="1:10" s="37" customFormat="1" x14ac:dyDescent="0.2">
      <c r="D41" s="59"/>
      <c r="E41" s="59"/>
      <c r="F41" s="59"/>
      <c r="G41" s="59"/>
    </row>
    <row r="42" spans="1:10" s="37" customFormat="1" x14ac:dyDescent="0.2">
      <c r="D42" s="59"/>
      <c r="E42" s="59"/>
      <c r="F42" s="59"/>
      <c r="G42" s="59"/>
    </row>
    <row r="43" spans="1:10" s="37" customFormat="1" ht="15" customHeight="1" x14ac:dyDescent="0.2">
      <c r="A43" s="37" t="s">
        <v>8</v>
      </c>
      <c r="B43" s="287"/>
      <c r="C43" s="59"/>
      <c r="D43" s="59"/>
    </row>
    <row r="44" spans="1:10" s="37" customFormat="1" ht="15" customHeight="1" x14ac:dyDescent="0.2">
      <c r="A44" s="37" t="s">
        <v>9</v>
      </c>
      <c r="B44" s="29" t="str">
        <f>IF('[1]Príloha č. 1'!B21:B21="","",'[1]Príloha č. 1'!B21:B21)</f>
        <v/>
      </c>
      <c r="C44" s="59"/>
      <c r="D44" s="59"/>
    </row>
    <row r="45" spans="1:10" s="37" customFormat="1" ht="39.950000000000003" customHeight="1" x14ac:dyDescent="0.2">
      <c r="D45" s="833" t="s">
        <v>363</v>
      </c>
      <c r="E45" s="833"/>
      <c r="F45" s="59"/>
      <c r="G45" s="59"/>
    </row>
    <row r="46" spans="1:10" s="37" customFormat="1" ht="45" customHeight="1" x14ac:dyDescent="0.2">
      <c r="D46" s="834" t="s">
        <v>266</v>
      </c>
      <c r="E46" s="834"/>
      <c r="F46" s="44"/>
      <c r="G46" s="44"/>
    </row>
    <row r="47" spans="1:10" s="42" customFormat="1" x14ac:dyDescent="0.2">
      <c r="A47" s="737" t="s">
        <v>10</v>
      </c>
      <c r="B47" s="737"/>
      <c r="C47" s="289"/>
      <c r="D47" s="44"/>
      <c r="E47" s="59"/>
      <c r="F47" s="59"/>
      <c r="G47" s="59"/>
    </row>
    <row r="48" spans="1:10" s="45" customFormat="1" ht="18" customHeight="1" x14ac:dyDescent="0.2">
      <c r="A48" s="43"/>
      <c r="B48" s="699" t="s">
        <v>11</v>
      </c>
      <c r="C48" s="700"/>
      <c r="D48" s="39"/>
      <c r="E48" s="59"/>
      <c r="F48" s="59"/>
      <c r="G48" s="59"/>
      <c r="H48" s="44"/>
    </row>
    <row r="49" spans="5:8" s="37" customFormat="1" x14ac:dyDescent="0.2">
      <c r="E49" s="59"/>
      <c r="F49" s="59"/>
      <c r="G49" s="59"/>
      <c r="H49" s="59"/>
    </row>
  </sheetData>
  <mergeCells count="71">
    <mergeCell ref="A31:B31"/>
    <mergeCell ref="A33:G33"/>
    <mergeCell ref="A35:D35"/>
    <mergeCell ref="F25:G25"/>
    <mergeCell ref="H25:I25"/>
    <mergeCell ref="L31:N31"/>
    <mergeCell ref="F26:G26"/>
    <mergeCell ref="H26:I26"/>
    <mergeCell ref="F27:G27"/>
    <mergeCell ref="H27:I27"/>
    <mergeCell ref="F28:G28"/>
    <mergeCell ref="H28:I28"/>
    <mergeCell ref="F29:G29"/>
    <mergeCell ref="H29:I29"/>
    <mergeCell ref="F30:G30"/>
    <mergeCell ref="H30:I30"/>
    <mergeCell ref="F22:G22"/>
    <mergeCell ref="H22:I22"/>
    <mergeCell ref="F23:G23"/>
    <mergeCell ref="H23:I23"/>
    <mergeCell ref="F24:G24"/>
    <mergeCell ref="H24:I24"/>
    <mergeCell ref="F19:G19"/>
    <mergeCell ref="H19:I19"/>
    <mergeCell ref="F20:G20"/>
    <mergeCell ref="H20:I20"/>
    <mergeCell ref="F21:G21"/>
    <mergeCell ref="H21:I21"/>
    <mergeCell ref="F16:G16"/>
    <mergeCell ref="H16:I16"/>
    <mergeCell ref="F17:G17"/>
    <mergeCell ref="H17:I17"/>
    <mergeCell ref="F18:G18"/>
    <mergeCell ref="H18:I18"/>
    <mergeCell ref="F13:G13"/>
    <mergeCell ref="H13:I13"/>
    <mergeCell ref="F14:G14"/>
    <mergeCell ref="H14:I14"/>
    <mergeCell ref="F15:G15"/>
    <mergeCell ref="H15:I15"/>
    <mergeCell ref="A1:B1"/>
    <mergeCell ref="A2:J2"/>
    <mergeCell ref="A3:P3"/>
    <mergeCell ref="F6:G6"/>
    <mergeCell ref="H6:I6"/>
    <mergeCell ref="A5:D5"/>
    <mergeCell ref="A4:E4"/>
    <mergeCell ref="F7:G7"/>
    <mergeCell ref="H7:I7"/>
    <mergeCell ref="A37:B37"/>
    <mergeCell ref="C37:D37"/>
    <mergeCell ref="A38:B38"/>
    <mergeCell ref="C38:D38"/>
    <mergeCell ref="F8:G8"/>
    <mergeCell ref="H8:I8"/>
    <mergeCell ref="F9:G9"/>
    <mergeCell ref="H9:I9"/>
    <mergeCell ref="F10:G10"/>
    <mergeCell ref="H10:I10"/>
    <mergeCell ref="F11:G11"/>
    <mergeCell ref="H11:I11"/>
    <mergeCell ref="F12:G12"/>
    <mergeCell ref="H12:I12"/>
    <mergeCell ref="B48:C48"/>
    <mergeCell ref="D46:E46"/>
    <mergeCell ref="D45:E45"/>
    <mergeCell ref="A39:B39"/>
    <mergeCell ref="C39:D39"/>
    <mergeCell ref="A40:B40"/>
    <mergeCell ref="C40:D40"/>
    <mergeCell ref="A47:B47"/>
  </mergeCells>
  <conditionalFormatting sqref="C37:D37">
    <cfRule type="containsBlanks" dxfId="37" priority="1">
      <formula>LEN(TRIM(C37))=0</formula>
    </cfRule>
  </conditionalFormatting>
  <conditionalFormatting sqref="B43:B44">
    <cfRule type="containsBlanks" dxfId="36" priority="3">
      <formula>LEN(TRIM(B43))=0</formula>
    </cfRule>
  </conditionalFormatting>
  <conditionalFormatting sqref="C38:D40">
    <cfRule type="containsBlanks" dxfId="35" priority="2">
      <formula>LEN(TRIM(C38))=0</formula>
    </cfRule>
  </conditionalFormatting>
  <pageMargins left="0.70866141732283472" right="0.70866141732283472" top="0.74803149606299213" bottom="0.74803149606299213" header="0.31496062992125984" footer="0.31496062992125984"/>
  <pageSetup paperSize="9" scale="53" fitToHeight="0" orientation="landscape" r:id="rId1"/>
  <headerFooter>
    <oddHeader>&amp;L&amp;"-,Tučné"Príloha č. 5 SP &amp;"-,Normálne"
Kalkulácia ceny a návrh na plnenie kritéria na vyhodnotenie ponúk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Q29"/>
  <sheetViews>
    <sheetView zoomScale="80" zoomScaleNormal="80" workbookViewId="0">
      <selection activeCell="L23" sqref="L23"/>
    </sheetView>
  </sheetViews>
  <sheetFormatPr defaultColWidth="9.140625" defaultRowHeight="12.75" x14ac:dyDescent="0.2"/>
  <cols>
    <col min="1" max="1" width="11.42578125" style="22" customWidth="1"/>
    <col min="2" max="2" width="30.7109375" style="22" customWidth="1"/>
    <col min="3" max="3" width="8.5703125" style="125" customWidth="1"/>
    <col min="4" max="4" width="14.7109375" style="125" customWidth="1"/>
    <col min="5" max="5" width="21" style="125" customWidth="1"/>
    <col min="6" max="6" width="7.42578125" style="125" customWidth="1"/>
    <col min="7" max="7" width="13.7109375" style="125" customWidth="1"/>
    <col min="8" max="8" width="11.42578125" style="125" customWidth="1"/>
    <col min="9" max="9" width="10.7109375" style="125" customWidth="1"/>
    <col min="10" max="10" width="13.7109375" style="114" customWidth="1"/>
    <col min="11" max="11" width="10.7109375" style="118" customWidth="1"/>
    <col min="12" max="12" width="15.85546875" style="119" customWidth="1"/>
    <col min="13" max="13" width="10.7109375" style="120" customWidth="1"/>
    <col min="14" max="14" width="10.7109375" style="114" customWidth="1"/>
    <col min="15" max="15" width="13.7109375" style="120" customWidth="1"/>
    <col min="16" max="16" width="15" style="22" customWidth="1"/>
    <col min="17" max="17" width="14.85546875" style="22" customWidth="1"/>
    <col min="18" max="16384" width="9.140625" style="22"/>
  </cols>
  <sheetData>
    <row r="1" spans="1:17" s="7" customFormat="1" x14ac:dyDescent="0.2">
      <c r="A1" s="146" t="s">
        <v>12</v>
      </c>
      <c r="B1" s="51"/>
    </row>
    <row r="2" spans="1:17" s="7" customFormat="1" x14ac:dyDescent="0.2">
      <c r="A2" s="839" t="s">
        <v>231</v>
      </c>
      <c r="B2" s="839"/>
      <c r="C2" s="839"/>
      <c r="D2" s="839"/>
      <c r="E2" s="839"/>
      <c r="F2" s="839"/>
      <c r="G2" s="839"/>
      <c r="H2" s="839"/>
      <c r="I2" s="839"/>
    </row>
    <row r="3" spans="1:17" s="7" customFormat="1" ht="23.25" customHeight="1" x14ac:dyDescent="0.2">
      <c r="A3" s="154"/>
      <c r="B3" s="154"/>
      <c r="C3" s="154"/>
      <c r="D3" s="154"/>
      <c r="E3" s="154"/>
      <c r="F3" s="154"/>
      <c r="G3" s="154"/>
      <c r="H3" s="154"/>
      <c r="I3" s="154"/>
    </row>
    <row r="4" spans="1:17" s="38" customFormat="1" ht="35.25" customHeight="1" x14ac:dyDescent="0.25">
      <c r="A4" s="840" t="s">
        <v>389</v>
      </c>
      <c r="B4" s="840"/>
      <c r="C4" s="840"/>
      <c r="D4" s="840"/>
      <c r="E4" s="840"/>
      <c r="F4" s="840"/>
      <c r="G4" s="840"/>
      <c r="H4" s="840"/>
      <c r="I4" s="840"/>
      <c r="J4" s="840"/>
      <c r="K4" s="840"/>
      <c r="L4" s="840"/>
      <c r="M4" s="840"/>
      <c r="N4" s="840"/>
      <c r="O4" s="840"/>
      <c r="P4" s="840"/>
      <c r="Q4" s="840"/>
    </row>
    <row r="5" spans="1:17" s="38" customFormat="1" ht="18" x14ac:dyDescent="0.25">
      <c r="A5" s="841" t="s">
        <v>253</v>
      </c>
      <c r="B5" s="841"/>
      <c r="C5" s="841"/>
      <c r="D5" s="841"/>
      <c r="E5" s="841"/>
      <c r="F5" s="841"/>
      <c r="G5" s="841"/>
      <c r="H5" s="841"/>
      <c r="I5" s="841"/>
      <c r="J5" s="841"/>
      <c r="K5" s="216"/>
      <c r="L5" s="216"/>
      <c r="M5" s="216"/>
      <c r="N5" s="216"/>
      <c r="O5" s="216"/>
      <c r="P5" s="216"/>
      <c r="Q5" s="216"/>
    </row>
    <row r="6" spans="1:17" s="27" customFormat="1" ht="12.75" customHeight="1" thickBot="1" x14ac:dyDescent="0.3">
      <c r="A6" s="842"/>
      <c r="B6" s="842"/>
      <c r="C6" s="842"/>
      <c r="D6" s="842"/>
      <c r="E6" s="843"/>
      <c r="F6" s="843"/>
      <c r="G6" s="843"/>
      <c r="H6" s="843"/>
      <c r="I6" s="843"/>
      <c r="J6" s="843"/>
      <c r="K6" s="843"/>
      <c r="L6" s="843"/>
      <c r="M6" s="843"/>
      <c r="N6" s="843"/>
      <c r="O6" s="843"/>
      <c r="P6" s="843"/>
      <c r="Q6" s="843"/>
    </row>
    <row r="7" spans="1:17" s="115" customFormat="1" ht="56.25" x14ac:dyDescent="0.25">
      <c r="A7" s="263" t="s">
        <v>78</v>
      </c>
      <c r="B7" s="264" t="s">
        <v>79</v>
      </c>
      <c r="C7" s="490" t="s">
        <v>80</v>
      </c>
      <c r="D7" s="491" t="s">
        <v>349</v>
      </c>
      <c r="E7" s="884" t="s">
        <v>81</v>
      </c>
      <c r="F7" s="838"/>
      <c r="G7" s="884" t="s">
        <v>82</v>
      </c>
      <c r="H7" s="838"/>
      <c r="I7" s="596" t="s">
        <v>38</v>
      </c>
      <c r="J7" s="603" t="s">
        <v>83</v>
      </c>
      <c r="K7" s="600" t="s">
        <v>84</v>
      </c>
      <c r="L7" s="266" t="s">
        <v>397</v>
      </c>
      <c r="M7" s="265" t="s">
        <v>85</v>
      </c>
      <c r="N7" s="267" t="s">
        <v>86</v>
      </c>
      <c r="O7" s="268" t="s">
        <v>98</v>
      </c>
      <c r="P7" s="492" t="s">
        <v>100</v>
      </c>
      <c r="Q7" s="493" t="s">
        <v>101</v>
      </c>
    </row>
    <row r="8" spans="1:17" s="217" customFormat="1" x14ac:dyDescent="0.25">
      <c r="A8" s="257" t="s">
        <v>27</v>
      </c>
      <c r="B8" s="258" t="s">
        <v>28</v>
      </c>
      <c r="C8" s="622" t="s">
        <v>29</v>
      </c>
      <c r="D8" s="621" t="s">
        <v>30</v>
      </c>
      <c r="E8" s="844" t="s">
        <v>31</v>
      </c>
      <c r="F8" s="846"/>
      <c r="G8" s="844" t="s">
        <v>32</v>
      </c>
      <c r="H8" s="846"/>
      <c r="I8" s="605" t="s">
        <v>33</v>
      </c>
      <c r="J8" s="606" t="s">
        <v>34</v>
      </c>
      <c r="K8" s="592" t="s">
        <v>35</v>
      </c>
      <c r="L8" s="270" t="s">
        <v>36</v>
      </c>
      <c r="M8" s="271" t="s">
        <v>39</v>
      </c>
      <c r="N8" s="271" t="s">
        <v>40</v>
      </c>
      <c r="O8" s="590" t="s">
        <v>44</v>
      </c>
      <c r="P8" s="270" t="s">
        <v>45</v>
      </c>
      <c r="Q8" s="591" t="s">
        <v>74</v>
      </c>
    </row>
    <row r="9" spans="1:17" s="27" customFormat="1" ht="41.25" customHeight="1" thickBot="1" x14ac:dyDescent="0.3">
      <c r="A9" s="254" t="s">
        <v>248</v>
      </c>
      <c r="B9" s="255" t="s">
        <v>254</v>
      </c>
      <c r="C9" s="447" t="s">
        <v>87</v>
      </c>
      <c r="D9" s="633">
        <v>2500</v>
      </c>
      <c r="E9" s="927"/>
      <c r="F9" s="928"/>
      <c r="G9" s="927"/>
      <c r="H9" s="928"/>
      <c r="I9" s="599"/>
      <c r="J9" s="599"/>
      <c r="K9" s="602"/>
      <c r="L9" s="557"/>
      <c r="M9" s="262"/>
      <c r="N9" s="558">
        <f t="shared" ref="N9" si="0">L9*M9</f>
        <v>0</v>
      </c>
      <c r="O9" s="559">
        <f t="shared" ref="O9" si="1">L9+N9</f>
        <v>0</v>
      </c>
      <c r="P9" s="549">
        <f t="shared" ref="P9" si="2">L9*D9</f>
        <v>0</v>
      </c>
      <c r="Q9" s="552">
        <f t="shared" ref="Q9" si="3">P9*1.1</f>
        <v>0</v>
      </c>
    </row>
    <row r="10" spans="1:17" ht="29.25" customHeight="1" thickBot="1" x14ac:dyDescent="0.25">
      <c r="A10" s="882"/>
      <c r="B10" s="882"/>
      <c r="C10" s="157"/>
      <c r="D10" s="201">
        <f>SUM(D9:D9)</f>
        <v>2500</v>
      </c>
      <c r="E10" s="157"/>
      <c r="F10" s="157"/>
      <c r="G10" s="157"/>
      <c r="H10" s="157"/>
      <c r="I10" s="157"/>
      <c r="J10" s="157"/>
      <c r="K10" s="157"/>
      <c r="L10" s="892" t="s">
        <v>255</v>
      </c>
      <c r="M10" s="926"/>
      <c r="N10" s="926"/>
      <c r="O10" s="926"/>
      <c r="P10" s="569">
        <f>SUM(P9:P9)</f>
        <v>0</v>
      </c>
      <c r="Q10" s="570">
        <f>SUM(Q9:Q9)</f>
        <v>0</v>
      </c>
    </row>
    <row r="11" spans="1:17" ht="51.75" customHeight="1" x14ac:dyDescent="0.2">
      <c r="A11" s="891" t="s">
        <v>400</v>
      </c>
      <c r="B11" s="891"/>
      <c r="C11" s="891"/>
      <c r="D11" s="891"/>
      <c r="E11" s="891"/>
      <c r="F11" s="891"/>
      <c r="G11" s="891"/>
      <c r="H11" s="891"/>
      <c r="I11" s="891"/>
      <c r="J11" s="157"/>
      <c r="K11" s="157"/>
      <c r="L11" s="519"/>
      <c r="M11" s="519"/>
      <c r="N11" s="519"/>
      <c r="O11" s="519"/>
      <c r="P11" s="513"/>
      <c r="Q11" s="513"/>
    </row>
    <row r="12" spans="1:17" ht="26.25" customHeight="1" x14ac:dyDescent="0.2">
      <c r="A12" s="880" t="s">
        <v>372</v>
      </c>
      <c r="B12" s="880"/>
      <c r="C12" s="880"/>
      <c r="D12" s="880"/>
      <c r="E12" s="880"/>
      <c r="F12" s="880"/>
      <c r="G12" s="880"/>
      <c r="H12" s="880"/>
      <c r="I12" s="880"/>
      <c r="J12" s="880"/>
    </row>
    <row r="13" spans="1:17" s="19" customFormat="1" ht="12.75" customHeight="1" x14ac:dyDescent="0.25">
      <c r="A13" s="925"/>
      <c r="B13" s="925"/>
      <c r="C13" s="925"/>
      <c r="D13" s="925"/>
      <c r="E13" s="925"/>
      <c r="F13" s="234"/>
      <c r="G13" s="234"/>
      <c r="H13" s="234"/>
      <c r="I13" s="234"/>
      <c r="J13" s="234"/>
    </row>
    <row r="14" spans="1:17" s="19" customFormat="1" x14ac:dyDescent="0.25">
      <c r="A14" s="153"/>
      <c r="B14" s="153"/>
      <c r="C14" s="153"/>
      <c r="D14" s="153"/>
      <c r="F14" s="112"/>
      <c r="G14" s="112"/>
    </row>
    <row r="15" spans="1:17" s="19" customFormat="1" ht="20.100000000000001" customHeight="1" x14ac:dyDescent="0.25">
      <c r="A15" s="745" t="s">
        <v>37</v>
      </c>
      <c r="B15" s="745"/>
      <c r="C15" s="745"/>
      <c r="D15" s="745"/>
      <c r="E15" s="50"/>
      <c r="F15" s="50"/>
      <c r="G15" s="50"/>
      <c r="H15" s="50"/>
      <c r="I15" s="50"/>
      <c r="J15" s="50"/>
    </row>
    <row r="16" spans="1:17" s="19" customFormat="1" ht="20.100000000000001" customHeight="1" x14ac:dyDescent="0.25">
      <c r="A16" s="286"/>
      <c r="B16" s="286"/>
      <c r="C16" s="286"/>
      <c r="D16" s="286"/>
      <c r="E16" s="50"/>
      <c r="F16" s="50"/>
      <c r="G16" s="50"/>
      <c r="H16" s="50"/>
      <c r="I16" s="50"/>
      <c r="J16" s="50"/>
    </row>
    <row r="17" spans="1:8" s="40" customFormat="1" ht="30" customHeight="1" x14ac:dyDescent="0.25">
      <c r="A17" s="741" t="s">
        <v>1</v>
      </c>
      <c r="B17" s="741"/>
      <c r="C17" s="742"/>
      <c r="D17" s="742"/>
      <c r="G17" s="41"/>
    </row>
    <row r="18" spans="1:8" s="40" customFormat="1" ht="15" customHeight="1" x14ac:dyDescent="0.25">
      <c r="A18" s="743" t="s">
        <v>2</v>
      </c>
      <c r="B18" s="743"/>
      <c r="C18" s="744"/>
      <c r="D18" s="744"/>
    </row>
    <row r="19" spans="1:8" s="40" customFormat="1" ht="15" customHeight="1" x14ac:dyDescent="0.25">
      <c r="A19" s="743" t="s">
        <v>3</v>
      </c>
      <c r="B19" s="743"/>
      <c r="C19" s="744"/>
      <c r="D19" s="744"/>
    </row>
    <row r="20" spans="1:8" s="40" customFormat="1" ht="15" customHeight="1" x14ac:dyDescent="0.25">
      <c r="A20" s="743" t="s">
        <v>4</v>
      </c>
      <c r="B20" s="743"/>
      <c r="C20" s="744"/>
      <c r="D20" s="744"/>
    </row>
    <row r="21" spans="1:8" s="37" customFormat="1" x14ac:dyDescent="0.2">
      <c r="D21" s="59"/>
      <c r="E21" s="59"/>
      <c r="F21" s="59"/>
      <c r="G21" s="59"/>
    </row>
    <row r="22" spans="1:8" s="37" customFormat="1" x14ac:dyDescent="0.2">
      <c r="D22" s="59"/>
      <c r="E22" s="59"/>
      <c r="F22" s="59"/>
      <c r="G22" s="59"/>
    </row>
    <row r="23" spans="1:8" s="37" customFormat="1" ht="15" customHeight="1" x14ac:dyDescent="0.2">
      <c r="A23" s="37" t="s">
        <v>8</v>
      </c>
      <c r="B23" s="287"/>
      <c r="C23" s="59"/>
      <c r="D23" s="59"/>
    </row>
    <row r="24" spans="1:8" s="37" customFormat="1" ht="15" customHeight="1" x14ac:dyDescent="0.2">
      <c r="A24" s="37" t="s">
        <v>9</v>
      </c>
      <c r="B24" s="29"/>
      <c r="C24" s="59"/>
      <c r="D24" s="59"/>
    </row>
    <row r="25" spans="1:8" s="37" customFormat="1" ht="39.950000000000003" customHeight="1" x14ac:dyDescent="0.2">
      <c r="D25" s="833" t="s">
        <v>358</v>
      </c>
      <c r="E25" s="833"/>
      <c r="F25" s="59"/>
      <c r="G25" s="59"/>
    </row>
    <row r="26" spans="1:8" s="37" customFormat="1" ht="45" customHeight="1" x14ac:dyDescent="0.2">
      <c r="D26" s="834" t="s">
        <v>266</v>
      </c>
      <c r="E26" s="834"/>
      <c r="F26" s="44"/>
      <c r="G26" s="44"/>
    </row>
    <row r="27" spans="1:8" s="42" customFormat="1" x14ac:dyDescent="0.2">
      <c r="A27" s="737" t="s">
        <v>10</v>
      </c>
      <c r="B27" s="737"/>
      <c r="C27" s="289"/>
      <c r="D27" s="44"/>
      <c r="E27" s="59"/>
      <c r="F27" s="59"/>
      <c r="G27" s="59"/>
    </row>
    <row r="28" spans="1:8" s="45" customFormat="1" ht="18" customHeight="1" x14ac:dyDescent="0.2">
      <c r="A28" s="43"/>
      <c r="B28" s="699" t="s">
        <v>11</v>
      </c>
      <c r="C28" s="700"/>
      <c r="D28" s="39"/>
      <c r="E28" s="59"/>
      <c r="F28" s="59"/>
      <c r="G28" s="59"/>
      <c r="H28" s="44"/>
    </row>
    <row r="29" spans="1:8" s="37" customFormat="1" x14ac:dyDescent="0.2">
      <c r="E29" s="59"/>
      <c r="F29" s="59"/>
      <c r="G29" s="59"/>
      <c r="H29" s="59"/>
    </row>
  </sheetData>
  <mergeCells count="29">
    <mergeCell ref="C20:D20"/>
    <mergeCell ref="E7:F7"/>
    <mergeCell ref="G7:H7"/>
    <mergeCell ref="E8:F8"/>
    <mergeCell ref="G8:H8"/>
    <mergeCell ref="E9:F9"/>
    <mergeCell ref="G9:H9"/>
    <mergeCell ref="A11:I11"/>
    <mergeCell ref="A2:I2"/>
    <mergeCell ref="A4:Q4"/>
    <mergeCell ref="A5:J5"/>
    <mergeCell ref="A6:D6"/>
    <mergeCell ref="E6:Q6"/>
    <mergeCell ref="A27:B27"/>
    <mergeCell ref="B28:C28"/>
    <mergeCell ref="D25:E25"/>
    <mergeCell ref="D26:E26"/>
    <mergeCell ref="L10:O10"/>
    <mergeCell ref="A10:B10"/>
    <mergeCell ref="A12:J12"/>
    <mergeCell ref="A13:E13"/>
    <mergeCell ref="A15:D15"/>
    <mergeCell ref="A17:B17"/>
    <mergeCell ref="C17:D17"/>
    <mergeCell ref="A18:B18"/>
    <mergeCell ref="C18:D18"/>
    <mergeCell ref="A19:B19"/>
    <mergeCell ref="C19:D19"/>
    <mergeCell ref="A20:B20"/>
  </mergeCells>
  <conditionalFormatting sqref="C17:D17">
    <cfRule type="containsBlanks" dxfId="34" priority="1">
      <formula>LEN(TRIM(C17))=0</formula>
    </cfRule>
  </conditionalFormatting>
  <conditionalFormatting sqref="B23:B24">
    <cfRule type="containsBlanks" dxfId="33" priority="3">
      <formula>LEN(TRIM(B23))=0</formula>
    </cfRule>
  </conditionalFormatting>
  <conditionalFormatting sqref="C18:D20">
    <cfRule type="containsBlanks" dxfId="32" priority="2">
      <formula>LEN(TRIM(C18))=0</formula>
    </cfRule>
  </conditionalFormatting>
  <pageMargins left="0.70866141732283472" right="0.70866141732283472" top="0.74803149606299213" bottom="0.74803149606299213" header="0.31496062992125984" footer="0.31496062992125984"/>
  <pageSetup paperSize="9" scale="56" fitToHeight="0" orientation="landscape" r:id="rId1"/>
  <headerFooter>
    <oddHeader>&amp;L&amp;"-,Tučné"Príloha č. 5 SP &amp;"-,Normálne"
Kalkulácia ceny a návrh na plnenie kritéria na vyhodnotenie ponúk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Q29"/>
  <sheetViews>
    <sheetView zoomScale="80" zoomScaleNormal="80" workbookViewId="0">
      <selection activeCell="X22" sqref="X22"/>
    </sheetView>
  </sheetViews>
  <sheetFormatPr defaultColWidth="9.140625" defaultRowHeight="12.75" x14ac:dyDescent="0.2"/>
  <cols>
    <col min="1" max="1" width="11.42578125" style="22" customWidth="1"/>
    <col min="2" max="2" width="30.7109375" style="22" customWidth="1"/>
    <col min="3" max="3" width="8.5703125" style="125" customWidth="1"/>
    <col min="4" max="4" width="14.7109375" style="125" customWidth="1"/>
    <col min="5" max="5" width="21" style="125" customWidth="1"/>
    <col min="6" max="6" width="9.140625" style="125" customWidth="1"/>
    <col min="7" max="7" width="13.7109375" style="125" customWidth="1"/>
    <col min="8" max="8" width="10" style="125" customWidth="1"/>
    <col min="9" max="9" width="10.7109375" style="125" customWidth="1"/>
    <col min="10" max="10" width="13.7109375" style="114" customWidth="1"/>
    <col min="11" max="11" width="10.7109375" style="118" customWidth="1"/>
    <col min="12" max="12" width="16" style="119" customWidth="1"/>
    <col min="13" max="13" width="10.7109375" style="120" customWidth="1"/>
    <col min="14" max="14" width="10.7109375" style="114" customWidth="1"/>
    <col min="15" max="15" width="13.7109375" style="120" customWidth="1"/>
    <col min="16" max="16" width="15" style="22" customWidth="1"/>
    <col min="17" max="17" width="14.85546875" style="22" customWidth="1"/>
    <col min="18" max="16384" width="9.140625" style="22"/>
  </cols>
  <sheetData>
    <row r="1" spans="1:17" s="7" customFormat="1" x14ac:dyDescent="0.2">
      <c r="A1" s="146" t="s">
        <v>12</v>
      </c>
      <c r="B1" s="51"/>
    </row>
    <row r="2" spans="1:17" s="7" customFormat="1" ht="24.75" customHeight="1" x14ac:dyDescent="0.2">
      <c r="A2" s="839" t="s">
        <v>231</v>
      </c>
      <c r="B2" s="839"/>
      <c r="C2" s="839"/>
      <c r="D2" s="839"/>
      <c r="E2" s="839"/>
      <c r="F2" s="839"/>
      <c r="G2" s="839"/>
      <c r="H2" s="839"/>
      <c r="I2" s="839"/>
    </row>
    <row r="3" spans="1:17" s="7" customFormat="1" ht="15" x14ac:dyDescent="0.2">
      <c r="A3" s="555"/>
      <c r="B3" s="555"/>
      <c r="C3" s="555"/>
      <c r="D3" s="555"/>
      <c r="E3" s="555"/>
      <c r="F3" s="555"/>
      <c r="G3" s="555"/>
      <c r="H3" s="555"/>
      <c r="I3" s="555"/>
      <c r="J3" s="556"/>
      <c r="K3" s="556"/>
      <c r="L3" s="556"/>
      <c r="M3" s="556"/>
      <c r="N3" s="556"/>
      <c r="O3" s="556"/>
      <c r="P3" s="556"/>
      <c r="Q3" s="556"/>
    </row>
    <row r="4" spans="1:17" s="38" customFormat="1" ht="33" customHeight="1" x14ac:dyDescent="0.25">
      <c r="A4" s="840" t="s">
        <v>389</v>
      </c>
      <c r="B4" s="840"/>
      <c r="C4" s="840"/>
      <c r="D4" s="840"/>
      <c r="E4" s="840"/>
      <c r="F4" s="840"/>
      <c r="G4" s="840"/>
      <c r="H4" s="840"/>
      <c r="I4" s="840"/>
      <c r="J4" s="840"/>
      <c r="K4" s="840"/>
      <c r="L4" s="840"/>
      <c r="M4" s="840"/>
      <c r="N4" s="840"/>
      <c r="O4" s="840"/>
      <c r="P4" s="840"/>
      <c r="Q4" s="840"/>
    </row>
    <row r="5" spans="1:17" s="38" customFormat="1" ht="18" x14ac:dyDescent="0.25">
      <c r="A5" s="841" t="s">
        <v>256</v>
      </c>
      <c r="B5" s="841"/>
      <c r="C5" s="841"/>
      <c r="D5" s="841"/>
      <c r="E5" s="841"/>
      <c r="F5" s="841"/>
      <c r="G5" s="841"/>
      <c r="H5" s="841"/>
      <c r="I5" s="841"/>
      <c r="J5" s="841"/>
      <c r="K5" s="216"/>
      <c r="L5" s="216"/>
      <c r="M5" s="216"/>
      <c r="N5" s="216"/>
      <c r="O5" s="216"/>
      <c r="P5" s="216"/>
      <c r="Q5" s="216"/>
    </row>
    <row r="6" spans="1:17" s="27" customFormat="1" ht="13.5" thickBot="1" x14ac:dyDescent="0.3">
      <c r="A6" s="842"/>
      <c r="B6" s="842"/>
      <c r="C6" s="842"/>
      <c r="D6" s="842"/>
      <c r="E6" s="843"/>
      <c r="F6" s="843"/>
      <c r="G6" s="843"/>
      <c r="H6" s="843"/>
      <c r="I6" s="843"/>
      <c r="J6" s="843"/>
      <c r="K6" s="843"/>
      <c r="L6" s="843"/>
      <c r="M6" s="843"/>
      <c r="N6" s="843"/>
      <c r="O6" s="843"/>
      <c r="P6" s="843"/>
      <c r="Q6" s="843"/>
    </row>
    <row r="7" spans="1:17" s="115" customFormat="1" ht="56.25" x14ac:dyDescent="0.25">
      <c r="A7" s="263" t="s">
        <v>78</v>
      </c>
      <c r="B7" s="264" t="s">
        <v>79</v>
      </c>
      <c r="C7" s="490" t="s">
        <v>80</v>
      </c>
      <c r="D7" s="491" t="s">
        <v>349</v>
      </c>
      <c r="E7" s="884" t="s">
        <v>81</v>
      </c>
      <c r="F7" s="838"/>
      <c r="G7" s="884" t="s">
        <v>82</v>
      </c>
      <c r="H7" s="838"/>
      <c r="I7" s="596" t="s">
        <v>38</v>
      </c>
      <c r="J7" s="603" t="s">
        <v>83</v>
      </c>
      <c r="K7" s="600" t="s">
        <v>84</v>
      </c>
      <c r="L7" s="266" t="s">
        <v>397</v>
      </c>
      <c r="M7" s="265" t="s">
        <v>85</v>
      </c>
      <c r="N7" s="267" t="s">
        <v>86</v>
      </c>
      <c r="O7" s="268" t="s">
        <v>98</v>
      </c>
      <c r="P7" s="492" t="s">
        <v>100</v>
      </c>
      <c r="Q7" s="493" t="s">
        <v>101</v>
      </c>
    </row>
    <row r="8" spans="1:17" s="217" customFormat="1" x14ac:dyDescent="0.25">
      <c r="A8" s="257" t="s">
        <v>27</v>
      </c>
      <c r="B8" s="258" t="s">
        <v>28</v>
      </c>
      <c r="C8" s="622" t="s">
        <v>29</v>
      </c>
      <c r="D8" s="621" t="s">
        <v>30</v>
      </c>
      <c r="E8" s="844" t="s">
        <v>31</v>
      </c>
      <c r="F8" s="846"/>
      <c r="G8" s="844" t="s">
        <v>32</v>
      </c>
      <c r="H8" s="846"/>
      <c r="I8" s="605" t="s">
        <v>33</v>
      </c>
      <c r="J8" s="606" t="s">
        <v>34</v>
      </c>
      <c r="K8" s="592" t="s">
        <v>35</v>
      </c>
      <c r="L8" s="270" t="s">
        <v>36</v>
      </c>
      <c r="M8" s="271" t="s">
        <v>39</v>
      </c>
      <c r="N8" s="271" t="s">
        <v>40</v>
      </c>
      <c r="O8" s="590" t="s">
        <v>44</v>
      </c>
      <c r="P8" s="270" t="s">
        <v>45</v>
      </c>
      <c r="Q8" s="591" t="s">
        <v>74</v>
      </c>
    </row>
    <row r="9" spans="1:17" s="27" customFormat="1" ht="36" customHeight="1" thickBot="1" x14ac:dyDescent="0.3">
      <c r="A9" s="254" t="s">
        <v>248</v>
      </c>
      <c r="B9" s="255" t="s">
        <v>257</v>
      </c>
      <c r="C9" s="447" t="s">
        <v>87</v>
      </c>
      <c r="D9" s="633">
        <v>45000</v>
      </c>
      <c r="E9" s="927"/>
      <c r="F9" s="928"/>
      <c r="G9" s="927"/>
      <c r="H9" s="928"/>
      <c r="I9" s="599"/>
      <c r="J9" s="599"/>
      <c r="K9" s="602"/>
      <c r="L9" s="557"/>
      <c r="M9" s="262"/>
      <c r="N9" s="558">
        <f t="shared" ref="N9" si="0">L9*M9</f>
        <v>0</v>
      </c>
      <c r="O9" s="559">
        <f t="shared" ref="O9" si="1">L9+N9</f>
        <v>0</v>
      </c>
      <c r="P9" s="549">
        <f t="shared" ref="P9" si="2">L9*D9</f>
        <v>0</v>
      </c>
      <c r="Q9" s="552">
        <f t="shared" ref="Q9" si="3">P9*1.1</f>
        <v>0</v>
      </c>
    </row>
    <row r="10" spans="1:17" ht="26.25" customHeight="1" thickBot="1" x14ac:dyDescent="0.25">
      <c r="A10" s="882"/>
      <c r="B10" s="882"/>
      <c r="C10" s="157"/>
      <c r="D10" s="201">
        <f>SUM(D9:D9)</f>
        <v>45000</v>
      </c>
      <c r="E10" s="157"/>
      <c r="F10" s="157"/>
      <c r="G10" s="157"/>
      <c r="H10" s="157"/>
      <c r="I10" s="157"/>
      <c r="J10" s="157"/>
      <c r="K10" s="157"/>
      <c r="L10" s="892" t="s">
        <v>258</v>
      </c>
      <c r="M10" s="926"/>
      <c r="N10" s="926"/>
      <c r="O10" s="926"/>
      <c r="P10" s="569">
        <f>SUM(P9:P9)</f>
        <v>0</v>
      </c>
      <c r="Q10" s="570">
        <f>SUM(Q9:Q9)</f>
        <v>0</v>
      </c>
    </row>
    <row r="11" spans="1:17" ht="54" customHeight="1" x14ac:dyDescent="0.2">
      <c r="A11" s="891" t="s">
        <v>402</v>
      </c>
      <c r="B11" s="891"/>
      <c r="C11" s="891"/>
      <c r="D11" s="891"/>
      <c r="E11" s="891"/>
      <c r="F11" s="891"/>
      <c r="G11" s="891"/>
      <c r="H11" s="891"/>
      <c r="I11" s="891"/>
      <c r="J11" s="891"/>
      <c r="K11" s="891"/>
      <c r="L11" s="519"/>
      <c r="M11" s="519"/>
      <c r="N11" s="519"/>
      <c r="O11" s="519"/>
      <c r="P11" s="513"/>
      <c r="Q11" s="513"/>
    </row>
    <row r="12" spans="1:17" ht="35.25" customHeight="1" x14ac:dyDescent="0.2">
      <c r="A12" s="880" t="s">
        <v>372</v>
      </c>
      <c r="B12" s="880"/>
      <c r="C12" s="880"/>
      <c r="D12" s="880"/>
      <c r="E12" s="880"/>
      <c r="F12" s="880"/>
      <c r="G12" s="880"/>
      <c r="H12" s="880"/>
      <c r="I12" s="880"/>
      <c r="J12" s="880"/>
    </row>
    <row r="13" spans="1:17" x14ac:dyDescent="0.2">
      <c r="A13" s="880"/>
      <c r="B13" s="880"/>
      <c r="C13" s="880"/>
      <c r="D13" s="880"/>
      <c r="E13" s="880"/>
      <c r="F13" s="880"/>
      <c r="G13" s="237"/>
      <c r="H13" s="237"/>
      <c r="I13" s="237"/>
      <c r="J13" s="237"/>
    </row>
    <row r="14" spans="1:17" s="19" customFormat="1" x14ac:dyDescent="0.25">
      <c r="A14" s="745"/>
      <c r="B14" s="745"/>
      <c r="C14" s="745"/>
      <c r="D14" s="745"/>
    </row>
    <row r="15" spans="1:17" s="19" customFormat="1" ht="20.100000000000001" customHeight="1" x14ac:dyDescent="0.25">
      <c r="A15" s="745" t="s">
        <v>37</v>
      </c>
      <c r="B15" s="745"/>
      <c r="C15" s="745"/>
      <c r="D15" s="745"/>
      <c r="E15" s="50"/>
      <c r="F15" s="50"/>
      <c r="G15" s="50"/>
      <c r="H15" s="50"/>
      <c r="I15" s="50"/>
      <c r="J15" s="50"/>
    </row>
    <row r="16" spans="1:17" s="19" customFormat="1" ht="20.100000000000001" customHeight="1" x14ac:dyDescent="0.25">
      <c r="A16" s="286"/>
      <c r="B16" s="286"/>
      <c r="C16" s="286"/>
      <c r="D16" s="286"/>
      <c r="E16" s="50"/>
      <c r="F16" s="50"/>
      <c r="G16" s="50"/>
      <c r="H16" s="50"/>
      <c r="I16" s="50"/>
      <c r="J16" s="50"/>
    </row>
    <row r="17" spans="1:8" s="40" customFormat="1" ht="30" customHeight="1" x14ac:dyDescent="0.25">
      <c r="A17" s="741" t="s">
        <v>1</v>
      </c>
      <c r="B17" s="741"/>
      <c r="C17" s="742"/>
      <c r="D17" s="742"/>
      <c r="G17" s="41"/>
    </row>
    <row r="18" spans="1:8" s="40" customFormat="1" ht="15" customHeight="1" x14ac:dyDescent="0.25">
      <c r="A18" s="743" t="s">
        <v>2</v>
      </c>
      <c r="B18" s="743"/>
      <c r="C18" s="744"/>
      <c r="D18" s="744"/>
    </row>
    <row r="19" spans="1:8" s="40" customFormat="1" ht="15" customHeight="1" x14ac:dyDescent="0.25">
      <c r="A19" s="743" t="s">
        <v>3</v>
      </c>
      <c r="B19" s="743"/>
      <c r="C19" s="744"/>
      <c r="D19" s="744"/>
    </row>
    <row r="20" spans="1:8" s="40" customFormat="1" ht="15" customHeight="1" x14ac:dyDescent="0.25">
      <c r="A20" s="743" t="s">
        <v>4</v>
      </c>
      <c r="B20" s="743"/>
      <c r="C20" s="744"/>
      <c r="D20" s="744"/>
    </row>
    <row r="21" spans="1:8" s="37" customFormat="1" x14ac:dyDescent="0.2">
      <c r="D21" s="59"/>
      <c r="E21" s="59"/>
      <c r="F21" s="59"/>
      <c r="G21" s="59"/>
    </row>
    <row r="22" spans="1:8" s="37" customFormat="1" x14ac:dyDescent="0.2">
      <c r="D22" s="59"/>
      <c r="E22" s="59"/>
      <c r="F22" s="59"/>
      <c r="G22" s="59"/>
    </row>
    <row r="23" spans="1:8" s="37" customFormat="1" ht="15" customHeight="1" x14ac:dyDescent="0.2">
      <c r="A23" s="37" t="s">
        <v>8</v>
      </c>
      <c r="B23" s="287"/>
      <c r="C23" s="59"/>
      <c r="D23" s="59"/>
    </row>
    <row r="24" spans="1:8" s="37" customFormat="1" ht="15" customHeight="1" x14ac:dyDescent="0.2">
      <c r="A24" s="37" t="s">
        <v>9</v>
      </c>
      <c r="B24" s="29"/>
      <c r="C24" s="59"/>
      <c r="D24" s="59"/>
    </row>
    <row r="25" spans="1:8" s="37" customFormat="1" ht="39.950000000000003" customHeight="1" x14ac:dyDescent="0.2">
      <c r="D25" s="833" t="s">
        <v>359</v>
      </c>
      <c r="E25" s="833"/>
      <c r="F25" s="59"/>
      <c r="G25" s="59"/>
    </row>
    <row r="26" spans="1:8" s="37" customFormat="1" ht="45" customHeight="1" x14ac:dyDescent="0.2">
      <c r="D26" s="834" t="s">
        <v>266</v>
      </c>
      <c r="E26" s="834"/>
      <c r="F26" s="44"/>
      <c r="G26" s="44"/>
    </row>
    <row r="27" spans="1:8" s="42" customFormat="1" x14ac:dyDescent="0.2">
      <c r="A27" s="737" t="s">
        <v>10</v>
      </c>
      <c r="B27" s="737"/>
      <c r="C27" s="289"/>
      <c r="D27" s="44"/>
      <c r="E27" s="59"/>
      <c r="F27" s="59"/>
      <c r="G27" s="59"/>
    </row>
    <row r="28" spans="1:8" s="45" customFormat="1" ht="18" customHeight="1" x14ac:dyDescent="0.2">
      <c r="A28" s="43"/>
      <c r="B28" s="699" t="s">
        <v>11</v>
      </c>
      <c r="C28" s="700"/>
      <c r="D28" s="39"/>
      <c r="E28" s="59"/>
      <c r="F28" s="59"/>
      <c r="G28" s="59"/>
      <c r="H28" s="44"/>
    </row>
    <row r="29" spans="1:8" s="37" customFormat="1" x14ac:dyDescent="0.2">
      <c r="E29" s="59"/>
      <c r="F29" s="59"/>
      <c r="G29" s="59"/>
      <c r="H29" s="59"/>
    </row>
  </sheetData>
  <mergeCells count="30">
    <mergeCell ref="A18:B18"/>
    <mergeCell ref="C18:D18"/>
    <mergeCell ref="A19:B19"/>
    <mergeCell ref="C19:D19"/>
    <mergeCell ref="A12:J12"/>
    <mergeCell ref="A13:F13"/>
    <mergeCell ref="A14:D14"/>
    <mergeCell ref="A15:D15"/>
    <mergeCell ref="A17:B17"/>
    <mergeCell ref="C17:D17"/>
    <mergeCell ref="A11:K11"/>
    <mergeCell ref="L10:O10"/>
    <mergeCell ref="A2:I2"/>
    <mergeCell ref="A4:Q4"/>
    <mergeCell ref="A5:J5"/>
    <mergeCell ref="A6:D6"/>
    <mergeCell ref="E6:Q6"/>
    <mergeCell ref="E7:F7"/>
    <mergeCell ref="G7:H7"/>
    <mergeCell ref="E8:F8"/>
    <mergeCell ref="G8:H8"/>
    <mergeCell ref="E9:F9"/>
    <mergeCell ref="G9:H9"/>
    <mergeCell ref="A10:B10"/>
    <mergeCell ref="A20:B20"/>
    <mergeCell ref="C20:D20"/>
    <mergeCell ref="A27:B27"/>
    <mergeCell ref="B28:C28"/>
    <mergeCell ref="D26:E26"/>
    <mergeCell ref="D25:E25"/>
  </mergeCells>
  <conditionalFormatting sqref="C17:D17">
    <cfRule type="containsBlanks" dxfId="31" priority="1">
      <formula>LEN(TRIM(C17))=0</formula>
    </cfRule>
  </conditionalFormatting>
  <conditionalFormatting sqref="B23:B24">
    <cfRule type="containsBlanks" dxfId="30" priority="3">
      <formula>LEN(TRIM(B23))=0</formula>
    </cfRule>
  </conditionalFormatting>
  <conditionalFormatting sqref="C18:D20">
    <cfRule type="containsBlanks" dxfId="29" priority="2">
      <formula>LEN(TRIM(C18))=0</formula>
    </cfRule>
  </conditionalFormatting>
  <pageMargins left="0.70866141732283472" right="0.70866141732283472" top="0.74803149606299213" bottom="0.74803149606299213" header="0.31496062992125984" footer="0.31496062992125984"/>
  <pageSetup paperSize="9" scale="56" fitToHeight="0" orientation="landscape" r:id="rId1"/>
  <headerFooter>
    <oddHeader>&amp;L&amp;"-,Tučné"Príloha č. 5 SP &amp;"-,Normálne"
Kalkulácia ceny a návrh na plnenie kritéria na vyhodnotenie ponúk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Q29"/>
  <sheetViews>
    <sheetView zoomScale="80" zoomScaleNormal="80" workbookViewId="0">
      <selection activeCell="O22" sqref="O21:O22"/>
    </sheetView>
  </sheetViews>
  <sheetFormatPr defaultColWidth="9.140625" defaultRowHeight="12.75" x14ac:dyDescent="0.2"/>
  <cols>
    <col min="1" max="1" width="11.42578125" style="22" customWidth="1"/>
    <col min="2" max="2" width="30.7109375" style="22" customWidth="1"/>
    <col min="3" max="3" width="8.5703125" style="125" customWidth="1"/>
    <col min="4" max="4" width="14.7109375" style="125" customWidth="1"/>
    <col min="5" max="5" width="21" style="125" customWidth="1"/>
    <col min="6" max="6" width="11.140625" style="125" customWidth="1"/>
    <col min="7" max="7" width="13.7109375" style="125" customWidth="1"/>
    <col min="8" max="8" width="9.28515625" style="125" customWidth="1"/>
    <col min="9" max="9" width="10.7109375" style="125" customWidth="1"/>
    <col min="10" max="10" width="13.7109375" style="114" customWidth="1"/>
    <col min="11" max="11" width="10.7109375" style="118" customWidth="1"/>
    <col min="12" max="12" width="17.85546875" style="119" customWidth="1"/>
    <col min="13" max="13" width="10.7109375" style="120" customWidth="1"/>
    <col min="14" max="14" width="10.7109375" style="114" customWidth="1"/>
    <col min="15" max="15" width="13.7109375" style="120" customWidth="1"/>
    <col min="16" max="16" width="15" style="22" customWidth="1"/>
    <col min="17" max="17" width="14.85546875" style="22" customWidth="1"/>
    <col min="18" max="18" width="9.140625" style="22" customWidth="1"/>
    <col min="19" max="16384" width="9.140625" style="22"/>
  </cols>
  <sheetData>
    <row r="1" spans="1:17" s="7" customFormat="1" x14ac:dyDescent="0.2">
      <c r="A1" s="146" t="s">
        <v>12</v>
      </c>
      <c r="B1" s="51"/>
    </row>
    <row r="2" spans="1:17" s="7" customFormat="1" x14ac:dyDescent="0.2">
      <c r="A2" s="839" t="s">
        <v>231</v>
      </c>
      <c r="B2" s="839"/>
      <c r="C2" s="839"/>
      <c r="D2" s="839"/>
      <c r="E2" s="839"/>
      <c r="F2" s="839"/>
      <c r="G2" s="839"/>
      <c r="H2" s="839"/>
      <c r="I2" s="839"/>
    </row>
    <row r="3" spans="1:17" s="7" customFormat="1" x14ac:dyDescent="0.2">
      <c r="A3" s="154"/>
      <c r="B3" s="154"/>
      <c r="C3" s="154"/>
      <c r="D3" s="154"/>
      <c r="E3" s="154"/>
      <c r="F3" s="154"/>
      <c r="G3" s="154"/>
      <c r="H3" s="154"/>
      <c r="I3" s="154"/>
    </row>
    <row r="4" spans="1:17" s="38" customFormat="1" ht="30" customHeight="1" x14ac:dyDescent="0.25">
      <c r="A4" s="840" t="s">
        <v>389</v>
      </c>
      <c r="B4" s="840"/>
      <c r="C4" s="840"/>
      <c r="D4" s="840"/>
      <c r="E4" s="840"/>
      <c r="F4" s="840"/>
      <c r="G4" s="840"/>
      <c r="H4" s="840"/>
      <c r="I4" s="840"/>
      <c r="J4" s="840"/>
      <c r="K4" s="840"/>
      <c r="L4" s="840"/>
      <c r="M4" s="840"/>
      <c r="N4" s="840"/>
      <c r="O4" s="840"/>
      <c r="P4" s="840"/>
      <c r="Q4" s="840"/>
    </row>
    <row r="5" spans="1:17" s="38" customFormat="1" ht="18" x14ac:dyDescent="0.25">
      <c r="A5" s="841" t="s">
        <v>259</v>
      </c>
      <c r="B5" s="841"/>
      <c r="C5" s="841"/>
      <c r="D5" s="841"/>
      <c r="E5" s="841"/>
      <c r="F5" s="841"/>
      <c r="G5" s="841"/>
      <c r="H5" s="841"/>
      <c r="I5" s="841"/>
      <c r="J5" s="841"/>
      <c r="K5" s="216"/>
      <c r="L5" s="216"/>
      <c r="M5" s="216"/>
      <c r="N5" s="216"/>
      <c r="O5" s="216"/>
      <c r="P5" s="216"/>
      <c r="Q5" s="216"/>
    </row>
    <row r="6" spans="1:17" s="27" customFormat="1" ht="13.5" thickBot="1" x14ac:dyDescent="0.3">
      <c r="A6" s="842"/>
      <c r="B6" s="842"/>
      <c r="C6" s="842"/>
      <c r="D6" s="842"/>
      <c r="E6" s="843"/>
      <c r="F6" s="843"/>
      <c r="G6" s="843"/>
      <c r="H6" s="843"/>
      <c r="I6" s="843"/>
      <c r="J6" s="843"/>
      <c r="K6" s="843"/>
      <c r="L6" s="843"/>
      <c r="M6" s="843"/>
      <c r="N6" s="843"/>
      <c r="O6" s="843"/>
      <c r="P6" s="843"/>
      <c r="Q6" s="843"/>
    </row>
    <row r="7" spans="1:17" s="115" customFormat="1" ht="56.25" x14ac:dyDescent="0.25">
      <c r="A7" s="263" t="s">
        <v>78</v>
      </c>
      <c r="B7" s="264" t="s">
        <v>79</v>
      </c>
      <c r="C7" s="490" t="s">
        <v>80</v>
      </c>
      <c r="D7" s="491" t="s">
        <v>349</v>
      </c>
      <c r="E7" s="884" t="s">
        <v>81</v>
      </c>
      <c r="F7" s="838"/>
      <c r="G7" s="884" t="s">
        <v>82</v>
      </c>
      <c r="H7" s="838"/>
      <c r="I7" s="596" t="s">
        <v>38</v>
      </c>
      <c r="J7" s="603" t="s">
        <v>83</v>
      </c>
      <c r="K7" s="600" t="s">
        <v>84</v>
      </c>
      <c r="L7" s="266" t="s">
        <v>397</v>
      </c>
      <c r="M7" s="265" t="s">
        <v>85</v>
      </c>
      <c r="N7" s="267" t="s">
        <v>86</v>
      </c>
      <c r="O7" s="268" t="s">
        <v>98</v>
      </c>
      <c r="P7" s="608" t="s">
        <v>100</v>
      </c>
      <c r="Q7" s="607" t="s">
        <v>101</v>
      </c>
    </row>
    <row r="8" spans="1:17" s="217" customFormat="1" x14ac:dyDescent="0.25">
      <c r="A8" s="257" t="s">
        <v>27</v>
      </c>
      <c r="B8" s="258" t="s">
        <v>28</v>
      </c>
      <c r="C8" s="622" t="s">
        <v>29</v>
      </c>
      <c r="D8" s="621" t="s">
        <v>30</v>
      </c>
      <c r="E8" s="844" t="s">
        <v>31</v>
      </c>
      <c r="F8" s="846"/>
      <c r="G8" s="844" t="s">
        <v>32</v>
      </c>
      <c r="H8" s="846"/>
      <c r="I8" s="605" t="s">
        <v>33</v>
      </c>
      <c r="J8" s="606" t="s">
        <v>34</v>
      </c>
      <c r="K8" s="592" t="s">
        <v>35</v>
      </c>
      <c r="L8" s="270" t="s">
        <v>36</v>
      </c>
      <c r="M8" s="271" t="s">
        <v>39</v>
      </c>
      <c r="N8" s="271" t="s">
        <v>40</v>
      </c>
      <c r="O8" s="590" t="s">
        <v>44</v>
      </c>
      <c r="P8" s="270" t="s">
        <v>45</v>
      </c>
      <c r="Q8" s="591" t="s">
        <v>74</v>
      </c>
    </row>
    <row r="9" spans="1:17" s="27" customFormat="1" ht="39.75" customHeight="1" thickBot="1" x14ac:dyDescent="0.3">
      <c r="A9" s="254" t="s">
        <v>248</v>
      </c>
      <c r="B9" s="255" t="s">
        <v>260</v>
      </c>
      <c r="C9" s="447" t="s">
        <v>87</v>
      </c>
      <c r="D9" s="633">
        <v>3750</v>
      </c>
      <c r="E9" s="927"/>
      <c r="F9" s="928"/>
      <c r="G9" s="927"/>
      <c r="H9" s="928"/>
      <c r="I9" s="599"/>
      <c r="J9" s="599"/>
      <c r="K9" s="602"/>
      <c r="L9" s="557"/>
      <c r="M9" s="262"/>
      <c r="N9" s="558">
        <f t="shared" ref="N9" si="0">L9*M9</f>
        <v>0</v>
      </c>
      <c r="O9" s="559">
        <f t="shared" ref="O9" si="1">L9+N9</f>
        <v>0</v>
      </c>
      <c r="P9" s="549">
        <f t="shared" ref="P9" si="2">L9*D9</f>
        <v>0</v>
      </c>
      <c r="Q9" s="552">
        <f t="shared" ref="Q9" si="3">P9*1.1</f>
        <v>0</v>
      </c>
    </row>
    <row r="10" spans="1:17" ht="29.25" customHeight="1" thickBot="1" x14ac:dyDescent="0.25">
      <c r="A10" s="882"/>
      <c r="B10" s="882"/>
      <c r="C10" s="157"/>
      <c r="D10" s="201">
        <f>SUM(D9:D9)</f>
        <v>3750</v>
      </c>
      <c r="E10" s="157"/>
      <c r="F10" s="157"/>
      <c r="G10" s="157"/>
      <c r="H10" s="157"/>
      <c r="I10" s="157"/>
      <c r="J10" s="157"/>
      <c r="K10" s="157"/>
      <c r="L10" s="892" t="s">
        <v>261</v>
      </c>
      <c r="M10" s="926"/>
      <c r="N10" s="926"/>
      <c r="O10" s="926"/>
      <c r="P10" s="569">
        <f>SUM(P9:P9)</f>
        <v>0</v>
      </c>
      <c r="Q10" s="570">
        <f>SUM(Q9:Q9)</f>
        <v>0</v>
      </c>
    </row>
    <row r="11" spans="1:17" ht="12.75" customHeight="1" x14ac:dyDescent="0.2">
      <c r="A11" s="929"/>
      <c r="B11" s="929"/>
      <c r="C11" s="929"/>
      <c r="D11" s="929"/>
      <c r="E11" s="929"/>
      <c r="F11" s="929"/>
      <c r="G11" s="929"/>
    </row>
    <row r="12" spans="1:17" ht="60.75" customHeight="1" x14ac:dyDescent="0.2">
      <c r="A12" s="930" t="s">
        <v>403</v>
      </c>
      <c r="B12" s="930"/>
      <c r="C12" s="930"/>
      <c r="D12" s="930"/>
      <c r="E12" s="930"/>
      <c r="F12" s="930"/>
      <c r="G12" s="930"/>
      <c r="H12" s="930"/>
      <c r="I12" s="930"/>
    </row>
    <row r="13" spans="1:17" s="19" customFormat="1" ht="18.75" customHeight="1" x14ac:dyDescent="0.25">
      <c r="A13" s="925" t="s">
        <v>372</v>
      </c>
      <c r="B13" s="925"/>
      <c r="C13" s="925"/>
      <c r="D13" s="925"/>
    </row>
    <row r="14" spans="1:17" s="19" customFormat="1" x14ac:dyDescent="0.25">
      <c r="A14" s="153"/>
      <c r="B14" s="153"/>
      <c r="C14" s="153"/>
      <c r="D14" s="153"/>
      <c r="F14" s="112"/>
      <c r="G14" s="112"/>
    </row>
    <row r="15" spans="1:17" s="19" customFormat="1" ht="20.100000000000001" customHeight="1" x14ac:dyDescent="0.25">
      <c r="A15" s="745" t="s">
        <v>37</v>
      </c>
      <c r="B15" s="745"/>
      <c r="C15" s="745"/>
      <c r="D15" s="745"/>
      <c r="E15" s="50"/>
      <c r="F15" s="50"/>
      <c r="G15" s="50"/>
      <c r="H15" s="50"/>
      <c r="I15" s="50"/>
      <c r="J15" s="50"/>
    </row>
    <row r="16" spans="1:17" s="19" customFormat="1" ht="20.100000000000001" customHeight="1" x14ac:dyDescent="0.25">
      <c r="A16" s="286"/>
      <c r="B16" s="286"/>
      <c r="C16" s="286"/>
      <c r="D16" s="286"/>
      <c r="E16" s="50"/>
      <c r="F16" s="50"/>
      <c r="G16" s="50"/>
      <c r="H16" s="50"/>
      <c r="I16" s="50"/>
      <c r="J16" s="50"/>
    </row>
    <row r="17" spans="1:8" s="40" customFormat="1" ht="30" customHeight="1" x14ac:dyDescent="0.25">
      <c r="A17" s="741" t="s">
        <v>1</v>
      </c>
      <c r="B17" s="741"/>
      <c r="C17" s="742"/>
      <c r="D17" s="742"/>
      <c r="G17" s="41"/>
    </row>
    <row r="18" spans="1:8" s="40" customFormat="1" ht="15" customHeight="1" x14ac:dyDescent="0.25">
      <c r="A18" s="743" t="s">
        <v>2</v>
      </c>
      <c r="B18" s="743"/>
      <c r="C18" s="744"/>
      <c r="D18" s="744"/>
    </row>
    <row r="19" spans="1:8" s="40" customFormat="1" ht="15" customHeight="1" x14ac:dyDescent="0.25">
      <c r="A19" s="743" t="s">
        <v>3</v>
      </c>
      <c r="B19" s="743"/>
      <c r="C19" s="744"/>
      <c r="D19" s="744"/>
    </row>
    <row r="20" spans="1:8" s="40" customFormat="1" ht="15" customHeight="1" x14ac:dyDescent="0.25">
      <c r="A20" s="743" t="s">
        <v>4</v>
      </c>
      <c r="B20" s="743"/>
      <c r="C20" s="744"/>
      <c r="D20" s="744"/>
    </row>
    <row r="21" spans="1:8" s="37" customFormat="1" x14ac:dyDescent="0.2">
      <c r="D21" s="59"/>
      <c r="E21" s="59"/>
      <c r="F21" s="59"/>
      <c r="G21" s="59"/>
    </row>
    <row r="22" spans="1:8" s="37" customFormat="1" x14ac:dyDescent="0.2">
      <c r="D22" s="59"/>
      <c r="E22" s="59"/>
      <c r="F22" s="59"/>
      <c r="G22" s="59"/>
    </row>
    <row r="23" spans="1:8" s="37" customFormat="1" ht="15" customHeight="1" x14ac:dyDescent="0.2">
      <c r="A23" s="37" t="s">
        <v>8</v>
      </c>
      <c r="B23" s="287"/>
      <c r="C23" s="59"/>
      <c r="D23" s="59"/>
    </row>
    <row r="24" spans="1:8" s="37" customFormat="1" ht="15" customHeight="1" x14ac:dyDescent="0.2">
      <c r="A24" s="37" t="s">
        <v>9</v>
      </c>
      <c r="B24" s="29"/>
      <c r="C24" s="59"/>
      <c r="D24" s="59"/>
    </row>
    <row r="25" spans="1:8" s="37" customFormat="1" ht="39.950000000000003" customHeight="1" x14ac:dyDescent="0.2">
      <c r="D25" s="833" t="s">
        <v>355</v>
      </c>
      <c r="E25" s="833"/>
      <c r="F25" s="59"/>
      <c r="G25" s="59"/>
    </row>
    <row r="26" spans="1:8" s="37" customFormat="1" ht="45" customHeight="1" x14ac:dyDescent="0.2">
      <c r="D26" s="834" t="s">
        <v>266</v>
      </c>
      <c r="E26" s="834"/>
      <c r="F26" s="44"/>
      <c r="G26" s="44"/>
    </row>
    <row r="27" spans="1:8" s="42" customFormat="1" x14ac:dyDescent="0.2">
      <c r="A27" s="737" t="s">
        <v>10</v>
      </c>
      <c r="B27" s="737"/>
      <c r="C27" s="289"/>
      <c r="D27" s="44"/>
      <c r="E27" s="59"/>
      <c r="F27" s="59"/>
      <c r="G27" s="59"/>
    </row>
    <row r="28" spans="1:8" s="45" customFormat="1" ht="18" customHeight="1" x14ac:dyDescent="0.2">
      <c r="A28" s="43"/>
      <c r="B28" s="699" t="s">
        <v>11</v>
      </c>
      <c r="C28" s="700"/>
      <c r="D28" s="39"/>
      <c r="E28" s="59"/>
      <c r="F28" s="59"/>
      <c r="G28" s="59"/>
      <c r="H28" s="44"/>
    </row>
    <row r="29" spans="1:8" s="37" customFormat="1" x14ac:dyDescent="0.2">
      <c r="E29" s="59"/>
      <c r="F29" s="59"/>
      <c r="G29" s="59"/>
      <c r="H29" s="59"/>
    </row>
  </sheetData>
  <mergeCells count="29">
    <mergeCell ref="C20:D20"/>
    <mergeCell ref="E7:F7"/>
    <mergeCell ref="G7:H7"/>
    <mergeCell ref="E8:F8"/>
    <mergeCell ref="G8:H8"/>
    <mergeCell ref="E9:F9"/>
    <mergeCell ref="G9:H9"/>
    <mergeCell ref="A12:I12"/>
    <mergeCell ref="A2:I2"/>
    <mergeCell ref="A4:Q4"/>
    <mergeCell ref="A5:J5"/>
    <mergeCell ref="A6:D6"/>
    <mergeCell ref="E6:Q6"/>
    <mergeCell ref="A27:B27"/>
    <mergeCell ref="B28:C28"/>
    <mergeCell ref="D26:E26"/>
    <mergeCell ref="D25:E25"/>
    <mergeCell ref="L10:O10"/>
    <mergeCell ref="A10:B10"/>
    <mergeCell ref="A11:G11"/>
    <mergeCell ref="A13:D13"/>
    <mergeCell ref="A15:D15"/>
    <mergeCell ref="A17:B17"/>
    <mergeCell ref="C17:D17"/>
    <mergeCell ref="A18:B18"/>
    <mergeCell ref="C18:D18"/>
    <mergeCell ref="A19:B19"/>
    <mergeCell ref="C19:D19"/>
    <mergeCell ref="A20:B20"/>
  </mergeCells>
  <conditionalFormatting sqref="C17:D17">
    <cfRule type="containsBlanks" dxfId="28" priority="1">
      <formula>LEN(TRIM(C17))=0</formula>
    </cfRule>
  </conditionalFormatting>
  <conditionalFormatting sqref="B23:B24">
    <cfRule type="containsBlanks" dxfId="27" priority="3">
      <formula>LEN(TRIM(B23))=0</formula>
    </cfRule>
  </conditionalFormatting>
  <conditionalFormatting sqref="C18:D20">
    <cfRule type="containsBlanks" dxfId="26" priority="2">
      <formula>LEN(TRIM(C18))=0</formula>
    </cfRule>
  </conditionalFormatting>
  <pageMargins left="0.70866141732283472" right="0.70866141732283472" top="0.74803149606299213" bottom="0.74803149606299213" header="0.31496062992125984" footer="0.31496062992125984"/>
  <pageSetup paperSize="9" scale="55" fitToHeight="0" orientation="landscape" r:id="rId1"/>
  <headerFooter>
    <oddHeader>&amp;L&amp;"-,Tučné"Príloha č. 5 SP&amp;"-,Normálne" 
Kalkulácia ceny a návrh na plnenie kritéria na vyhodnotenie ponúk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Q36"/>
  <sheetViews>
    <sheetView zoomScale="80" zoomScaleNormal="80" workbookViewId="0">
      <selection activeCell="Y19" sqref="Y19"/>
    </sheetView>
  </sheetViews>
  <sheetFormatPr defaultColWidth="9.140625" defaultRowHeight="12.75" x14ac:dyDescent="0.2"/>
  <cols>
    <col min="1" max="1" width="11.42578125" style="22" customWidth="1"/>
    <col min="2" max="2" width="30.7109375" style="22" customWidth="1"/>
    <col min="3" max="3" width="8.5703125" style="125" customWidth="1"/>
    <col min="4" max="4" width="15.85546875" style="125" customWidth="1"/>
    <col min="5" max="5" width="21" style="125" customWidth="1"/>
    <col min="6" max="6" width="8.7109375" style="125" customWidth="1"/>
    <col min="7" max="7" width="13.7109375" style="125" customWidth="1"/>
    <col min="8" max="8" width="5.5703125" style="125" customWidth="1"/>
    <col min="9" max="9" width="15.7109375" style="125" customWidth="1"/>
    <col min="10" max="10" width="11.5703125" style="114" customWidth="1"/>
    <col min="11" max="11" width="10.28515625" style="118" customWidth="1"/>
    <col min="12" max="12" width="16.42578125" style="119" customWidth="1"/>
    <col min="13" max="13" width="10.7109375" style="120" customWidth="1"/>
    <col min="14" max="14" width="10.7109375" style="114" customWidth="1"/>
    <col min="15" max="15" width="13.7109375" style="120" customWidth="1"/>
    <col min="16" max="16" width="15" style="22" customWidth="1"/>
    <col min="17" max="17" width="14.85546875" style="22" customWidth="1"/>
    <col min="18" max="16384" width="9.140625" style="22"/>
  </cols>
  <sheetData>
    <row r="1" spans="1:17" s="7" customFormat="1" x14ac:dyDescent="0.2">
      <c r="A1" s="146" t="s">
        <v>12</v>
      </c>
      <c r="B1" s="51"/>
    </row>
    <row r="2" spans="1:17" s="7" customFormat="1" x14ac:dyDescent="0.2">
      <c r="A2" s="839" t="s">
        <v>262</v>
      </c>
      <c r="B2" s="839"/>
      <c r="C2" s="839"/>
      <c r="D2" s="839"/>
      <c r="E2" s="839"/>
      <c r="F2" s="839"/>
      <c r="G2" s="839"/>
      <c r="H2" s="839"/>
      <c r="I2" s="839"/>
    </row>
    <row r="3" spans="1:17" s="7" customFormat="1" x14ac:dyDescent="0.2">
      <c r="A3" s="154"/>
      <c r="B3" s="154"/>
      <c r="C3" s="154"/>
      <c r="D3" s="154"/>
      <c r="E3" s="154"/>
      <c r="F3" s="154"/>
      <c r="G3" s="154"/>
      <c r="H3" s="154"/>
      <c r="I3" s="154"/>
    </row>
    <row r="4" spans="1:17" s="38" customFormat="1" ht="18" customHeight="1" x14ac:dyDescent="0.25">
      <c r="A4" s="840" t="s">
        <v>389</v>
      </c>
      <c r="B4" s="840"/>
      <c r="C4" s="840"/>
      <c r="D4" s="840"/>
      <c r="E4" s="840"/>
      <c r="F4" s="840"/>
      <c r="G4" s="840"/>
      <c r="H4" s="840"/>
      <c r="I4" s="840"/>
      <c r="J4" s="840"/>
      <c r="K4" s="840"/>
      <c r="L4" s="840"/>
      <c r="M4" s="840"/>
      <c r="N4" s="840"/>
      <c r="O4" s="840"/>
      <c r="P4" s="840"/>
      <c r="Q4" s="840"/>
    </row>
    <row r="5" spans="1:17" s="38" customFormat="1" ht="18" x14ac:dyDescent="0.25">
      <c r="A5" s="216"/>
      <c r="B5" s="216"/>
      <c r="C5" s="216"/>
      <c r="D5" s="216"/>
      <c r="E5" s="216"/>
      <c r="F5" s="216"/>
      <c r="G5" s="216"/>
      <c r="H5" s="216"/>
      <c r="I5" s="216"/>
      <c r="J5" s="216"/>
      <c r="K5" s="216"/>
      <c r="L5" s="216"/>
      <c r="M5" s="216"/>
      <c r="N5" s="216"/>
      <c r="O5" s="216"/>
      <c r="P5" s="216"/>
      <c r="Q5" s="216"/>
    </row>
    <row r="6" spans="1:17" s="27" customFormat="1" ht="23.25" customHeight="1" thickBot="1" x14ac:dyDescent="0.3">
      <c r="A6" s="932" t="s">
        <v>269</v>
      </c>
      <c r="B6" s="932"/>
      <c r="C6" s="932"/>
      <c r="D6" s="932"/>
      <c r="E6" s="932"/>
      <c r="F6" s="932"/>
      <c r="G6" s="932"/>
      <c r="H6" s="932"/>
      <c r="I6" s="932"/>
      <c r="J6" s="932"/>
      <c r="K6" s="932"/>
      <c r="L6" s="932"/>
      <c r="M6" s="932"/>
      <c r="N6" s="932"/>
      <c r="O6" s="932"/>
      <c r="P6" s="932"/>
      <c r="Q6" s="932"/>
    </row>
    <row r="7" spans="1:17" s="115" customFormat="1" ht="60.75" customHeight="1" x14ac:dyDescent="0.25">
      <c r="A7" s="263" t="s">
        <v>78</v>
      </c>
      <c r="B7" s="264" t="s">
        <v>79</v>
      </c>
      <c r="C7" s="490" t="s">
        <v>80</v>
      </c>
      <c r="D7" s="491" t="s">
        <v>349</v>
      </c>
      <c r="E7" s="884" t="s">
        <v>81</v>
      </c>
      <c r="F7" s="837"/>
      <c r="G7" s="835" t="s">
        <v>82</v>
      </c>
      <c r="H7" s="931"/>
      <c r="I7" s="494" t="s">
        <v>38</v>
      </c>
      <c r="J7" s="495" t="s">
        <v>83</v>
      </c>
      <c r="K7" s="496" t="s">
        <v>84</v>
      </c>
      <c r="L7" s="266" t="s">
        <v>397</v>
      </c>
      <c r="M7" s="265" t="s">
        <v>85</v>
      </c>
      <c r="N7" s="497" t="s">
        <v>86</v>
      </c>
      <c r="O7" s="498" t="s">
        <v>98</v>
      </c>
      <c r="P7" s="492" t="s">
        <v>100</v>
      </c>
      <c r="Q7" s="493" t="s">
        <v>101</v>
      </c>
    </row>
    <row r="8" spans="1:17" s="217" customFormat="1" x14ac:dyDescent="0.25">
      <c r="A8" s="257" t="s">
        <v>27</v>
      </c>
      <c r="B8" s="258" t="s">
        <v>28</v>
      </c>
      <c r="C8" s="622" t="s">
        <v>29</v>
      </c>
      <c r="D8" s="621" t="s">
        <v>30</v>
      </c>
      <c r="E8" s="933" t="s">
        <v>31</v>
      </c>
      <c r="F8" s="934"/>
      <c r="G8" s="933" t="s">
        <v>32</v>
      </c>
      <c r="H8" s="934"/>
      <c r="I8" s="586" t="s">
        <v>33</v>
      </c>
      <c r="J8" s="489" t="s">
        <v>34</v>
      </c>
      <c r="K8" s="592" t="s">
        <v>35</v>
      </c>
      <c r="L8" s="270" t="s">
        <v>36</v>
      </c>
      <c r="M8" s="595" t="s">
        <v>39</v>
      </c>
      <c r="N8" s="271" t="s">
        <v>40</v>
      </c>
      <c r="O8" s="590" t="s">
        <v>44</v>
      </c>
      <c r="P8" s="594" t="s">
        <v>45</v>
      </c>
      <c r="Q8" s="593" t="s">
        <v>74</v>
      </c>
    </row>
    <row r="9" spans="1:17" s="27" customFormat="1" ht="30" customHeight="1" x14ac:dyDescent="0.25">
      <c r="A9" s="847" t="s">
        <v>352</v>
      </c>
      <c r="B9" s="848"/>
      <c r="C9" s="848"/>
      <c r="D9" s="849"/>
      <c r="E9" s="935" t="s">
        <v>77</v>
      </c>
      <c r="F9" s="850"/>
      <c r="G9" s="850"/>
      <c r="H9" s="850"/>
      <c r="I9" s="850"/>
      <c r="J9" s="850"/>
      <c r="K9" s="850"/>
      <c r="L9" s="850"/>
      <c r="M9" s="850"/>
      <c r="N9" s="850"/>
      <c r="O9" s="850"/>
      <c r="P9" s="850"/>
      <c r="Q9" s="851"/>
    </row>
    <row r="10" spans="1:17" s="27" customFormat="1" ht="25.5" x14ac:dyDescent="0.25">
      <c r="A10" s="246" t="s">
        <v>248</v>
      </c>
      <c r="B10" s="272" t="s">
        <v>111</v>
      </c>
      <c r="C10" s="273" t="s">
        <v>87</v>
      </c>
      <c r="D10" s="274">
        <v>38000</v>
      </c>
      <c r="E10" s="901"/>
      <c r="F10" s="901"/>
      <c r="G10" s="901"/>
      <c r="H10" s="901"/>
      <c r="I10" s="275"/>
      <c r="J10" s="275"/>
      <c r="K10" s="275"/>
      <c r="L10" s="444"/>
      <c r="M10" s="276"/>
      <c r="N10" s="560">
        <f t="shared" ref="N10:N16" si="0">L10*M10</f>
        <v>0</v>
      </c>
      <c r="O10" s="561">
        <f t="shared" ref="O10:O16" si="1">L10+N10</f>
        <v>0</v>
      </c>
      <c r="P10" s="444">
        <f t="shared" ref="P10:P16" si="2">L10*D10</f>
        <v>0</v>
      </c>
      <c r="Q10" s="562">
        <f t="shared" ref="Q10:Q16" si="3">P10*1.1</f>
        <v>0</v>
      </c>
    </row>
    <row r="11" spans="1:17" s="27" customFormat="1" ht="38.25" x14ac:dyDescent="0.25">
      <c r="A11" s="246" t="s">
        <v>250</v>
      </c>
      <c r="B11" s="277" t="s">
        <v>112</v>
      </c>
      <c r="C11" s="273" t="s">
        <v>87</v>
      </c>
      <c r="D11" s="274">
        <v>27450</v>
      </c>
      <c r="E11" s="901"/>
      <c r="F11" s="901"/>
      <c r="G11" s="901"/>
      <c r="H11" s="901"/>
      <c r="I11" s="275"/>
      <c r="J11" s="275"/>
      <c r="K11" s="275"/>
      <c r="L11" s="444"/>
      <c r="M11" s="276"/>
      <c r="N11" s="560">
        <f t="shared" si="0"/>
        <v>0</v>
      </c>
      <c r="O11" s="561">
        <f t="shared" si="1"/>
        <v>0</v>
      </c>
      <c r="P11" s="444">
        <f t="shared" si="2"/>
        <v>0</v>
      </c>
      <c r="Q11" s="562">
        <f t="shared" si="3"/>
        <v>0</v>
      </c>
    </row>
    <row r="12" spans="1:17" s="27" customFormat="1" ht="25.5" x14ac:dyDescent="0.25">
      <c r="A12" s="246" t="s">
        <v>373</v>
      </c>
      <c r="B12" s="277" t="s">
        <v>113</v>
      </c>
      <c r="C12" s="273" t="s">
        <v>87</v>
      </c>
      <c r="D12" s="274">
        <v>34300</v>
      </c>
      <c r="E12" s="901"/>
      <c r="F12" s="901"/>
      <c r="G12" s="901"/>
      <c r="H12" s="901"/>
      <c r="I12" s="275"/>
      <c r="J12" s="275"/>
      <c r="K12" s="275"/>
      <c r="L12" s="444"/>
      <c r="M12" s="276"/>
      <c r="N12" s="560">
        <f t="shared" si="0"/>
        <v>0</v>
      </c>
      <c r="O12" s="561">
        <f t="shared" si="1"/>
        <v>0</v>
      </c>
      <c r="P12" s="444">
        <f t="shared" si="2"/>
        <v>0</v>
      </c>
      <c r="Q12" s="562">
        <f t="shared" si="3"/>
        <v>0</v>
      </c>
    </row>
    <row r="13" spans="1:17" s="27" customFormat="1" ht="25.5" x14ac:dyDescent="0.25">
      <c r="A13" s="246" t="s">
        <v>374</v>
      </c>
      <c r="B13" s="277" t="s">
        <v>114</v>
      </c>
      <c r="C13" s="273" t="s">
        <v>87</v>
      </c>
      <c r="D13" s="274">
        <v>4750</v>
      </c>
      <c r="E13" s="901"/>
      <c r="F13" s="901"/>
      <c r="G13" s="901"/>
      <c r="H13" s="901"/>
      <c r="I13" s="275"/>
      <c r="J13" s="275"/>
      <c r="K13" s="275"/>
      <c r="L13" s="444"/>
      <c r="M13" s="276"/>
      <c r="N13" s="560">
        <f t="shared" si="0"/>
        <v>0</v>
      </c>
      <c r="O13" s="561">
        <f t="shared" si="1"/>
        <v>0</v>
      </c>
      <c r="P13" s="444">
        <f t="shared" si="2"/>
        <v>0</v>
      </c>
      <c r="Q13" s="562">
        <f t="shared" si="3"/>
        <v>0</v>
      </c>
    </row>
    <row r="14" spans="1:17" s="27" customFormat="1" ht="25.5" x14ac:dyDescent="0.25">
      <c r="A14" s="246" t="s">
        <v>375</v>
      </c>
      <c r="B14" s="277" t="s">
        <v>115</v>
      </c>
      <c r="C14" s="273" t="s">
        <v>87</v>
      </c>
      <c r="D14" s="274">
        <v>5275</v>
      </c>
      <c r="E14" s="901"/>
      <c r="F14" s="901"/>
      <c r="G14" s="901"/>
      <c r="H14" s="901"/>
      <c r="I14" s="275"/>
      <c r="J14" s="275"/>
      <c r="K14" s="275"/>
      <c r="L14" s="444"/>
      <c r="M14" s="276"/>
      <c r="N14" s="560">
        <f t="shared" si="0"/>
        <v>0</v>
      </c>
      <c r="O14" s="561">
        <f t="shared" si="1"/>
        <v>0</v>
      </c>
      <c r="P14" s="444">
        <f t="shared" si="2"/>
        <v>0</v>
      </c>
      <c r="Q14" s="562">
        <f t="shared" si="3"/>
        <v>0</v>
      </c>
    </row>
    <row r="15" spans="1:17" s="27" customFormat="1" ht="25.5" x14ac:dyDescent="0.25">
      <c r="A15" s="246" t="s">
        <v>376</v>
      </c>
      <c r="B15" s="277" t="s">
        <v>116</v>
      </c>
      <c r="C15" s="273" t="s">
        <v>87</v>
      </c>
      <c r="D15" s="274">
        <v>5125</v>
      </c>
      <c r="E15" s="901"/>
      <c r="F15" s="901"/>
      <c r="G15" s="901"/>
      <c r="H15" s="901"/>
      <c r="I15" s="275"/>
      <c r="J15" s="275"/>
      <c r="K15" s="275"/>
      <c r="L15" s="444"/>
      <c r="M15" s="276"/>
      <c r="N15" s="560">
        <f t="shared" si="0"/>
        <v>0</v>
      </c>
      <c r="O15" s="561">
        <f t="shared" si="1"/>
        <v>0</v>
      </c>
      <c r="P15" s="444">
        <f t="shared" si="2"/>
        <v>0</v>
      </c>
      <c r="Q15" s="562">
        <f t="shared" si="3"/>
        <v>0</v>
      </c>
    </row>
    <row r="16" spans="1:17" s="27" customFormat="1" ht="26.25" thickBot="1" x14ac:dyDescent="0.3">
      <c r="A16" s="250" t="s">
        <v>377</v>
      </c>
      <c r="B16" s="278" t="s">
        <v>117</v>
      </c>
      <c r="C16" s="279" t="s">
        <v>87</v>
      </c>
      <c r="D16" s="280">
        <v>575</v>
      </c>
      <c r="E16" s="927"/>
      <c r="F16" s="936"/>
      <c r="G16" s="920"/>
      <c r="H16" s="937"/>
      <c r="I16" s="281"/>
      <c r="J16" s="281"/>
      <c r="K16" s="282"/>
      <c r="L16" s="549"/>
      <c r="M16" s="283"/>
      <c r="N16" s="553">
        <f t="shared" si="0"/>
        <v>0</v>
      </c>
      <c r="O16" s="563">
        <f t="shared" si="1"/>
        <v>0</v>
      </c>
      <c r="P16" s="554">
        <f t="shared" si="2"/>
        <v>0</v>
      </c>
      <c r="Q16" s="564">
        <f t="shared" si="3"/>
        <v>0</v>
      </c>
    </row>
    <row r="17" spans="1:17" ht="25.5" customHeight="1" thickBot="1" x14ac:dyDescent="0.25">
      <c r="A17" s="882"/>
      <c r="B17" s="882"/>
      <c r="C17" s="157"/>
      <c r="D17" s="201">
        <f>SUM(D10:D16)</f>
        <v>115475</v>
      </c>
      <c r="E17" s="157"/>
      <c r="F17" s="157"/>
      <c r="G17" s="157"/>
      <c r="H17" s="157"/>
      <c r="I17" s="157"/>
      <c r="J17" s="157"/>
      <c r="K17" s="157"/>
      <c r="L17" s="926" t="s">
        <v>390</v>
      </c>
      <c r="M17" s="926"/>
      <c r="N17" s="926"/>
      <c r="O17" s="926"/>
      <c r="P17" s="569">
        <f>SUM(P10:P16)</f>
        <v>0</v>
      </c>
      <c r="Q17" s="570">
        <f>SUM(Q10:Q16)</f>
        <v>0</v>
      </c>
    </row>
    <row r="18" spans="1:17" ht="43.5" customHeight="1" x14ac:dyDescent="0.2">
      <c r="A18" s="938" t="s">
        <v>404</v>
      </c>
      <c r="B18" s="938"/>
      <c r="C18" s="938"/>
      <c r="D18" s="938"/>
      <c r="E18" s="938"/>
      <c r="F18" s="938"/>
      <c r="G18" s="938"/>
      <c r="H18" s="938"/>
      <c r="I18" s="938"/>
      <c r="J18" s="157"/>
      <c r="K18" s="157"/>
      <c r="L18" s="519"/>
      <c r="M18" s="519"/>
      <c r="N18" s="519"/>
      <c r="O18" s="519"/>
      <c r="P18" s="513"/>
      <c r="Q18" s="513"/>
    </row>
    <row r="19" spans="1:17" ht="24" customHeight="1" x14ac:dyDescent="0.2">
      <c r="A19" s="880" t="s">
        <v>372</v>
      </c>
      <c r="B19" s="880"/>
      <c r="C19" s="880"/>
      <c r="D19" s="880"/>
      <c r="E19" s="880"/>
      <c r="F19" s="880"/>
      <c r="G19" s="880"/>
      <c r="H19" s="880"/>
      <c r="I19" s="880"/>
      <c r="J19" s="880"/>
    </row>
    <row r="20" spans="1:17" s="19" customFormat="1" x14ac:dyDescent="0.25">
      <c r="A20" s="925"/>
      <c r="B20" s="925"/>
      <c r="C20" s="925"/>
      <c r="D20" s="925"/>
      <c r="E20" s="925"/>
    </row>
    <row r="21" spans="1:17" s="19" customFormat="1" x14ac:dyDescent="0.25">
      <c r="A21" s="153"/>
      <c r="B21" s="153"/>
      <c r="C21" s="153"/>
      <c r="D21" s="153"/>
      <c r="F21" s="112"/>
      <c r="G21" s="112"/>
    </row>
    <row r="22" spans="1:17" s="19" customFormat="1" ht="20.100000000000001" customHeight="1" x14ac:dyDescent="0.25">
      <c r="A22" s="745" t="s">
        <v>37</v>
      </c>
      <c r="B22" s="745"/>
      <c r="C22" s="745"/>
      <c r="D22" s="745"/>
      <c r="E22" s="50"/>
      <c r="F22" s="50"/>
      <c r="G22" s="50"/>
      <c r="H22" s="50"/>
      <c r="I22" s="50"/>
      <c r="J22" s="50"/>
    </row>
    <row r="23" spans="1:17" s="19" customFormat="1" ht="20.100000000000001" customHeight="1" x14ac:dyDescent="0.25">
      <c r="A23" s="286"/>
      <c r="B23" s="286"/>
      <c r="C23" s="286"/>
      <c r="D23" s="286"/>
      <c r="E23" s="50"/>
      <c r="F23" s="50"/>
      <c r="G23" s="50"/>
      <c r="H23" s="50"/>
      <c r="I23" s="50"/>
      <c r="J23" s="50"/>
    </row>
    <row r="24" spans="1:17" s="40" customFormat="1" ht="30" customHeight="1" x14ac:dyDescent="0.25">
      <c r="A24" s="741" t="s">
        <v>1</v>
      </c>
      <c r="B24" s="741"/>
      <c r="C24" s="742"/>
      <c r="D24" s="742"/>
      <c r="G24" s="41"/>
    </row>
    <row r="25" spans="1:17" s="40" customFormat="1" ht="15" customHeight="1" x14ac:dyDescent="0.25">
      <c r="A25" s="743" t="s">
        <v>2</v>
      </c>
      <c r="B25" s="743"/>
      <c r="C25" s="744"/>
      <c r="D25" s="744"/>
    </row>
    <row r="26" spans="1:17" s="40" customFormat="1" ht="15" customHeight="1" x14ac:dyDescent="0.25">
      <c r="A26" s="743" t="s">
        <v>3</v>
      </c>
      <c r="B26" s="743"/>
      <c r="C26" s="744"/>
      <c r="D26" s="744"/>
    </row>
    <row r="27" spans="1:17" s="40" customFormat="1" ht="15" customHeight="1" x14ac:dyDescent="0.25">
      <c r="A27" s="743" t="s">
        <v>4</v>
      </c>
      <c r="B27" s="743"/>
      <c r="C27" s="744"/>
      <c r="D27" s="744"/>
    </row>
    <row r="28" spans="1:17" s="37" customFormat="1" x14ac:dyDescent="0.2">
      <c r="D28" s="59"/>
      <c r="E28" s="59"/>
      <c r="F28" s="59"/>
      <c r="G28" s="59"/>
    </row>
    <row r="29" spans="1:17" s="37" customFormat="1" x14ac:dyDescent="0.2">
      <c r="D29" s="59"/>
      <c r="E29" s="59"/>
      <c r="F29" s="59"/>
      <c r="G29" s="59"/>
    </row>
    <row r="30" spans="1:17" s="37" customFormat="1" ht="15" customHeight="1" x14ac:dyDescent="0.2">
      <c r="A30" s="37" t="s">
        <v>8</v>
      </c>
      <c r="B30" s="287"/>
      <c r="C30" s="59"/>
      <c r="D30" s="59"/>
    </row>
    <row r="31" spans="1:17" s="37" customFormat="1" ht="15" customHeight="1" x14ac:dyDescent="0.2">
      <c r="A31" s="37" t="s">
        <v>9</v>
      </c>
      <c r="B31" s="29"/>
      <c r="C31" s="59"/>
      <c r="D31" s="59"/>
    </row>
    <row r="32" spans="1:17" s="37" customFormat="1" ht="39.950000000000003" customHeight="1" x14ac:dyDescent="0.2">
      <c r="D32" s="833" t="s">
        <v>360</v>
      </c>
      <c r="E32" s="833"/>
      <c r="F32" s="59"/>
      <c r="G32" s="59"/>
    </row>
    <row r="33" spans="1:8" s="37" customFormat="1" ht="45" customHeight="1" x14ac:dyDescent="0.2">
      <c r="D33" s="834" t="s">
        <v>266</v>
      </c>
      <c r="E33" s="834"/>
      <c r="F33" s="44"/>
      <c r="G33" s="44"/>
    </row>
    <row r="34" spans="1:8" s="42" customFormat="1" x14ac:dyDescent="0.2">
      <c r="A34" s="737" t="s">
        <v>10</v>
      </c>
      <c r="B34" s="737"/>
      <c r="C34" s="289"/>
      <c r="D34" s="44"/>
      <c r="E34" s="59"/>
      <c r="F34" s="59"/>
      <c r="G34" s="59"/>
    </row>
    <row r="35" spans="1:8" s="45" customFormat="1" ht="18" customHeight="1" x14ac:dyDescent="0.2">
      <c r="A35" s="43"/>
      <c r="B35" s="699" t="s">
        <v>11</v>
      </c>
      <c r="C35" s="700"/>
      <c r="D35" s="39"/>
      <c r="E35" s="59"/>
      <c r="F35" s="59"/>
      <c r="G35" s="59"/>
      <c r="H35" s="44"/>
    </row>
    <row r="36" spans="1:8" s="37" customFormat="1" x14ac:dyDescent="0.2">
      <c r="E36" s="59"/>
      <c r="F36" s="59"/>
      <c r="G36" s="59"/>
      <c r="H36" s="59"/>
    </row>
  </sheetData>
  <mergeCells count="41">
    <mergeCell ref="A27:B27"/>
    <mergeCell ref="C27:D27"/>
    <mergeCell ref="A24:B24"/>
    <mergeCell ref="C24:D24"/>
    <mergeCell ref="A25:B25"/>
    <mergeCell ref="C25:D25"/>
    <mergeCell ref="A26:B26"/>
    <mergeCell ref="C26:D26"/>
    <mergeCell ref="A17:B17"/>
    <mergeCell ref="L17:O17"/>
    <mergeCell ref="A19:J19"/>
    <mergeCell ref="A20:E20"/>
    <mergeCell ref="A22:D22"/>
    <mergeCell ref="A18:I18"/>
    <mergeCell ref="E14:F14"/>
    <mergeCell ref="G14:H14"/>
    <mergeCell ref="E15:F15"/>
    <mergeCell ref="G15:H15"/>
    <mergeCell ref="E16:F16"/>
    <mergeCell ref="G16:H16"/>
    <mergeCell ref="G11:H11"/>
    <mergeCell ref="E12:F12"/>
    <mergeCell ref="G12:H12"/>
    <mergeCell ref="E13:F13"/>
    <mergeCell ref="G13:H13"/>
    <mergeCell ref="A34:B34"/>
    <mergeCell ref="B35:C35"/>
    <mergeCell ref="D33:E33"/>
    <mergeCell ref="D32:E32"/>
    <mergeCell ref="A2:I2"/>
    <mergeCell ref="A4:Q4"/>
    <mergeCell ref="E7:F7"/>
    <mergeCell ref="G7:H7"/>
    <mergeCell ref="A6:Q6"/>
    <mergeCell ref="E8:F8"/>
    <mergeCell ref="G8:H8"/>
    <mergeCell ref="A9:D9"/>
    <mergeCell ref="E9:Q9"/>
    <mergeCell ref="E10:F10"/>
    <mergeCell ref="G10:H10"/>
    <mergeCell ref="E11:F11"/>
  </mergeCells>
  <conditionalFormatting sqref="C24:D24">
    <cfRule type="containsBlanks" dxfId="25" priority="1">
      <formula>LEN(TRIM(C24))=0</formula>
    </cfRule>
  </conditionalFormatting>
  <conditionalFormatting sqref="B30:B31">
    <cfRule type="containsBlanks" dxfId="24" priority="3">
      <formula>LEN(TRIM(B30))=0</formula>
    </cfRule>
  </conditionalFormatting>
  <conditionalFormatting sqref="C25:D27">
    <cfRule type="containsBlanks" dxfId="23" priority="2">
      <formula>LEN(TRIM(C25))=0</formula>
    </cfRule>
  </conditionalFormatting>
  <pageMargins left="0.70866141732283472" right="0.70866141732283472" top="0.74803149606299213" bottom="0.74803149606299213" header="0.31496062992125984" footer="0.31496062992125984"/>
  <pageSetup paperSize="9" scale="56" fitToHeight="0" orientation="landscape" r:id="rId1"/>
  <headerFooter>
    <oddHeader>&amp;L&amp;"-,Tučné"Príloha č. 5 SP &amp;"-,Normálne"
Kalkulácia ceny a návrh na plnenie kritéria na vyhodnotenie ponúk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B5E9"/>
  </sheetPr>
  <dimension ref="A1:R72"/>
  <sheetViews>
    <sheetView zoomScale="80" zoomScaleNormal="80" workbookViewId="0">
      <selection activeCell="U19" sqref="U19"/>
    </sheetView>
  </sheetViews>
  <sheetFormatPr defaultRowHeight="15" x14ac:dyDescent="0.25"/>
  <cols>
    <col min="1" max="1" width="13.140625" customWidth="1"/>
    <col min="2" max="2" width="18.140625" customWidth="1"/>
    <col min="3" max="3" width="10.28515625" customWidth="1"/>
    <col min="4" max="4" width="11.85546875" customWidth="1"/>
    <col min="5" max="5" width="17.5703125" customWidth="1"/>
    <col min="6" max="6" width="16.5703125" customWidth="1"/>
    <col min="7" max="7" width="10.85546875" customWidth="1"/>
    <col min="8" max="8" width="16.7109375" customWidth="1"/>
    <col min="9" max="9" width="17" customWidth="1"/>
    <col min="10" max="10" width="16.7109375" customWidth="1"/>
    <col min="11" max="11" width="17" customWidth="1"/>
    <col min="12" max="12" width="17.7109375" customWidth="1"/>
    <col min="13" max="13" width="18.28515625" customWidth="1"/>
    <col min="14" max="14" width="16.7109375" customWidth="1"/>
    <col min="15" max="15" width="18.42578125" customWidth="1"/>
    <col min="16" max="16" width="10.42578125" customWidth="1"/>
    <col min="17" max="17" width="9.140625" customWidth="1"/>
    <col min="18" max="18" width="12.42578125" customWidth="1"/>
  </cols>
  <sheetData>
    <row r="1" spans="1:15" x14ac:dyDescent="0.25">
      <c r="A1" s="146" t="s">
        <v>12</v>
      </c>
      <c r="B1" s="146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</row>
    <row r="2" spans="1:15" x14ac:dyDescent="0.25">
      <c r="A2" s="941" t="s">
        <v>262</v>
      </c>
      <c r="B2" s="941"/>
      <c r="C2" s="941"/>
      <c r="D2" s="941"/>
      <c r="E2" s="941"/>
      <c r="F2" s="941"/>
      <c r="G2" s="941"/>
      <c r="H2" s="941"/>
      <c r="I2" s="51"/>
      <c r="J2" s="51"/>
      <c r="K2" s="51"/>
      <c r="L2" s="51"/>
      <c r="M2" s="51"/>
      <c r="N2" s="51"/>
      <c r="O2" s="51"/>
    </row>
    <row r="3" spans="1:15" ht="29.25" customHeight="1" x14ac:dyDescent="0.25">
      <c r="A3" s="942" t="s">
        <v>270</v>
      </c>
      <c r="B3" s="942"/>
      <c r="C3" s="942"/>
      <c r="D3" s="942"/>
      <c r="E3" s="942"/>
      <c r="F3" s="942"/>
      <c r="G3" s="942"/>
      <c r="H3" s="942"/>
      <c r="I3" s="942"/>
      <c r="J3" s="942"/>
      <c r="K3" s="942"/>
      <c r="L3" s="942"/>
      <c r="M3" s="942"/>
      <c r="N3" s="942"/>
      <c r="O3" s="942"/>
    </row>
    <row r="4" spans="1:15" ht="19.5" customHeight="1" x14ac:dyDescent="0.25">
      <c r="A4" s="486"/>
      <c r="B4" s="486"/>
      <c r="C4" s="486"/>
      <c r="D4" s="486"/>
      <c r="E4" s="486"/>
      <c r="F4" s="486"/>
      <c r="G4" s="486"/>
      <c r="H4" s="486"/>
      <c r="I4" s="486"/>
      <c r="J4" s="486"/>
      <c r="K4" s="486"/>
      <c r="L4" s="486"/>
      <c r="M4" s="486"/>
      <c r="N4" s="486"/>
      <c r="O4" s="486"/>
    </row>
    <row r="5" spans="1:15" ht="21.75" customHeight="1" x14ac:dyDescent="0.25">
      <c r="A5" s="941" t="s">
        <v>267</v>
      </c>
      <c r="B5" s="941"/>
      <c r="C5" s="941"/>
      <c r="D5" s="941"/>
      <c r="E5" s="941"/>
      <c r="F5" s="941"/>
      <c r="G5" s="941"/>
      <c r="H5" s="941"/>
      <c r="I5" s="941"/>
      <c r="J5" s="941"/>
      <c r="K5" s="941"/>
      <c r="L5" s="486"/>
      <c r="M5" s="486"/>
      <c r="N5" s="486"/>
      <c r="O5" s="486"/>
    </row>
    <row r="6" spans="1:15" ht="18" customHeight="1" x14ac:dyDescent="0.25">
      <c r="A6" s="841"/>
      <c r="B6" s="841"/>
      <c r="C6" s="841"/>
      <c r="D6" s="841"/>
      <c r="E6" s="841"/>
      <c r="F6" s="841"/>
      <c r="G6" s="291"/>
      <c r="H6" s="291"/>
      <c r="I6" s="291"/>
      <c r="J6" s="291"/>
      <c r="K6" s="292"/>
      <c r="L6" s="292"/>
      <c r="M6" s="292"/>
      <c r="N6" s="292"/>
      <c r="O6" s="292"/>
    </row>
    <row r="7" spans="1:15" ht="22.5" customHeight="1" thickBot="1" x14ac:dyDescent="0.3">
      <c r="A7" s="293" t="s">
        <v>271</v>
      </c>
      <c r="B7" s="943" t="s">
        <v>272</v>
      </c>
      <c r="C7" s="943"/>
      <c r="D7" s="943"/>
      <c r="E7" s="943"/>
      <c r="F7" s="943"/>
      <c r="G7" s="943"/>
      <c r="H7" s="943"/>
      <c r="I7" s="943"/>
      <c r="J7" s="943"/>
      <c r="K7" s="943"/>
      <c r="L7" s="943"/>
      <c r="M7" s="943"/>
      <c r="N7" s="943"/>
      <c r="O7" s="943"/>
    </row>
    <row r="8" spans="1:15" s="301" customFormat="1" ht="84.75" customHeight="1" x14ac:dyDescent="0.25">
      <c r="A8" s="294" t="s">
        <v>273</v>
      </c>
      <c r="B8" s="944" t="s">
        <v>386</v>
      </c>
      <c r="C8" s="945"/>
      <c r="D8" s="945"/>
      <c r="E8" s="945"/>
      <c r="F8" s="945"/>
      <c r="G8" s="295" t="s">
        <v>274</v>
      </c>
      <c r="H8" s="296" t="s">
        <v>275</v>
      </c>
      <c r="I8" s="297" t="s">
        <v>100</v>
      </c>
      <c r="J8" s="298" t="s">
        <v>101</v>
      </c>
      <c r="K8" s="299"/>
      <c r="L8" s="300"/>
      <c r="M8" s="300"/>
      <c r="N8" s="300"/>
      <c r="O8" s="300"/>
    </row>
    <row r="9" spans="1:15" s="309" customFormat="1" ht="12" customHeight="1" x14ac:dyDescent="0.25">
      <c r="A9" s="302" t="s">
        <v>27</v>
      </c>
      <c r="B9" s="946" t="s">
        <v>28</v>
      </c>
      <c r="C9" s="947"/>
      <c r="D9" s="947"/>
      <c r="E9" s="947"/>
      <c r="F9" s="948"/>
      <c r="G9" s="303" t="s">
        <v>29</v>
      </c>
      <c r="H9" s="304" t="s">
        <v>30</v>
      </c>
      <c r="I9" s="305" t="s">
        <v>31</v>
      </c>
      <c r="J9" s="306" t="s">
        <v>32</v>
      </c>
      <c r="K9" s="307"/>
      <c r="L9" s="308"/>
      <c r="M9" s="308"/>
      <c r="N9" s="308"/>
      <c r="O9" s="308"/>
    </row>
    <row r="10" spans="1:15" s="309" customFormat="1" ht="30" customHeight="1" x14ac:dyDescent="0.25">
      <c r="A10" s="310" t="s">
        <v>27</v>
      </c>
      <c r="B10" s="949" t="s">
        <v>276</v>
      </c>
      <c r="C10" s="950"/>
      <c r="D10" s="950"/>
      <c r="E10" s="950"/>
      <c r="F10" s="950"/>
      <c r="G10" s="311" t="s">
        <v>401</v>
      </c>
      <c r="H10" s="274">
        <v>2120</v>
      </c>
      <c r="I10" s="312">
        <f>M24+L32</f>
        <v>0</v>
      </c>
      <c r="J10" s="313">
        <f>N24+M32</f>
        <v>0</v>
      </c>
      <c r="K10" s="314"/>
      <c r="L10" s="315"/>
      <c r="M10" s="315"/>
      <c r="N10" s="308"/>
      <c r="O10" s="308"/>
    </row>
    <row r="11" spans="1:15" s="309" customFormat="1" ht="30" customHeight="1" thickBot="1" x14ac:dyDescent="0.3">
      <c r="A11" s="316" t="s">
        <v>28</v>
      </c>
      <c r="B11" s="951" t="s">
        <v>277</v>
      </c>
      <c r="C11" s="951"/>
      <c r="D11" s="951"/>
      <c r="E11" s="951"/>
      <c r="F11" s="951"/>
      <c r="G11" s="317" t="s">
        <v>401</v>
      </c>
      <c r="H11" s="280">
        <v>15450</v>
      </c>
      <c r="I11" s="318">
        <f>M48+L56</f>
        <v>0</v>
      </c>
      <c r="J11" s="319">
        <f>N48+M56</f>
        <v>0</v>
      </c>
      <c r="K11" s="314"/>
      <c r="L11" s="315"/>
      <c r="M11" s="315"/>
      <c r="N11" s="308"/>
      <c r="O11" s="308"/>
    </row>
    <row r="12" spans="1:15" ht="24.95" customHeight="1" thickBot="1" x14ac:dyDescent="0.3">
      <c r="A12" s="952" t="s">
        <v>278</v>
      </c>
      <c r="B12" s="952"/>
      <c r="C12" s="952"/>
      <c r="D12" s="51"/>
      <c r="E12" s="51"/>
      <c r="F12" s="51"/>
      <c r="G12" s="320"/>
      <c r="H12" s="321">
        <f t="shared" ref="H12:J12" si="0">SUM(H10:H11)</f>
        <v>17570</v>
      </c>
      <c r="I12" s="322">
        <f t="shared" si="0"/>
        <v>0</v>
      </c>
      <c r="J12" s="323">
        <f t="shared" si="0"/>
        <v>0</v>
      </c>
      <c r="K12" s="324"/>
      <c r="L12" s="325"/>
      <c r="M12" s="325"/>
      <c r="N12" s="326"/>
      <c r="O12" s="51"/>
    </row>
    <row r="13" spans="1:15" ht="30" customHeight="1" x14ac:dyDescent="0.25">
      <c r="A13" s="51"/>
      <c r="B13" s="51"/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</row>
    <row r="14" spans="1:15" s="328" customFormat="1" ht="24.75" customHeight="1" x14ac:dyDescent="0.25">
      <c r="A14" s="327" t="s">
        <v>384</v>
      </c>
      <c r="B14" s="953" t="s">
        <v>276</v>
      </c>
      <c r="C14" s="954"/>
      <c r="D14" s="954"/>
      <c r="E14" s="954"/>
      <c r="F14" s="954"/>
      <c r="G14" s="954"/>
      <c r="H14" s="954"/>
      <c r="I14" s="954"/>
      <c r="J14" s="954"/>
      <c r="K14" s="954"/>
      <c r="L14" s="954"/>
      <c r="M14" s="954"/>
      <c r="N14" s="954"/>
      <c r="O14" s="955"/>
    </row>
    <row r="15" spans="1:15" s="328" customFormat="1" ht="11.25" customHeight="1" x14ac:dyDescent="0.25">
      <c r="A15" s="329"/>
      <c r="B15" s="329"/>
      <c r="C15" s="329"/>
      <c r="D15" s="329"/>
      <c r="E15" s="329"/>
      <c r="F15" s="329"/>
      <c r="G15" s="329"/>
      <c r="H15" s="329"/>
      <c r="I15" s="329"/>
      <c r="J15" s="329"/>
      <c r="K15" s="329"/>
      <c r="L15" s="329"/>
      <c r="M15" s="329"/>
      <c r="N15" s="329"/>
      <c r="O15" s="329"/>
    </row>
    <row r="16" spans="1:15" s="309" customFormat="1" ht="22.5" customHeight="1" x14ac:dyDescent="0.25">
      <c r="A16" s="293" t="s">
        <v>279</v>
      </c>
      <c r="B16" s="308" t="s">
        <v>380</v>
      </c>
      <c r="C16" s="308"/>
      <c r="D16" s="308"/>
      <c r="E16" s="308"/>
      <c r="F16" s="308"/>
      <c r="G16" s="308"/>
      <c r="H16" s="308"/>
      <c r="I16" s="308"/>
      <c r="J16" s="308"/>
      <c r="K16" s="308"/>
      <c r="L16" s="308"/>
      <c r="M16" s="308"/>
      <c r="N16" s="308"/>
      <c r="O16" s="308"/>
    </row>
    <row r="17" spans="1:18" s="336" customFormat="1" ht="108.75" customHeight="1" x14ac:dyDescent="0.25">
      <c r="A17" s="330" t="s">
        <v>280</v>
      </c>
      <c r="B17" s="331" t="s">
        <v>281</v>
      </c>
      <c r="C17" s="956" t="s">
        <v>282</v>
      </c>
      <c r="D17" s="957"/>
      <c r="E17" s="331" t="s">
        <v>38</v>
      </c>
      <c r="F17" s="331" t="s">
        <v>283</v>
      </c>
      <c r="G17" s="331" t="s">
        <v>284</v>
      </c>
      <c r="H17" s="332" t="s">
        <v>285</v>
      </c>
      <c r="I17" s="333" t="s">
        <v>85</v>
      </c>
      <c r="J17" s="334" t="s">
        <v>286</v>
      </c>
      <c r="K17" s="331" t="s">
        <v>287</v>
      </c>
      <c r="L17" s="331" t="s">
        <v>288</v>
      </c>
      <c r="M17" s="332" t="s">
        <v>289</v>
      </c>
      <c r="N17" s="334" t="s">
        <v>290</v>
      </c>
      <c r="O17" s="335" t="s">
        <v>291</v>
      </c>
    </row>
    <row r="18" spans="1:18" s="340" customFormat="1" ht="12" customHeight="1" x14ac:dyDescent="0.25">
      <c r="A18" s="337" t="s">
        <v>27</v>
      </c>
      <c r="B18" s="337" t="s">
        <v>28</v>
      </c>
      <c r="C18" s="939" t="s">
        <v>29</v>
      </c>
      <c r="D18" s="940"/>
      <c r="E18" s="635" t="s">
        <v>30</v>
      </c>
      <c r="F18" s="635" t="s">
        <v>31</v>
      </c>
      <c r="G18" s="635" t="s">
        <v>32</v>
      </c>
      <c r="H18" s="643" t="s">
        <v>33</v>
      </c>
      <c r="I18" s="339" t="s">
        <v>34</v>
      </c>
      <c r="J18" s="637" t="s">
        <v>35</v>
      </c>
      <c r="K18" s="337" t="s">
        <v>36</v>
      </c>
      <c r="L18" s="636" t="s">
        <v>39</v>
      </c>
      <c r="M18" s="361" t="s">
        <v>40</v>
      </c>
      <c r="N18" s="637" t="s">
        <v>44</v>
      </c>
      <c r="O18" s="635" t="s">
        <v>45</v>
      </c>
      <c r="P18" s="642"/>
    </row>
    <row r="19" spans="1:18" s="309" customFormat="1" ht="24.95" customHeight="1" x14ac:dyDescent="0.25">
      <c r="A19" s="341" t="s">
        <v>248</v>
      </c>
      <c r="B19" s="342" t="s">
        <v>232</v>
      </c>
      <c r="C19" s="960"/>
      <c r="D19" s="961"/>
      <c r="E19" s="343"/>
      <c r="F19" s="343"/>
      <c r="G19" s="344"/>
      <c r="H19" s="345"/>
      <c r="I19" s="346"/>
      <c r="J19" s="347">
        <f>H19+(H19*I19)</f>
        <v>0</v>
      </c>
      <c r="K19" s="348">
        <v>180</v>
      </c>
      <c r="L19" s="348"/>
      <c r="M19" s="349">
        <f>H19*L19</f>
        <v>0</v>
      </c>
      <c r="N19" s="347">
        <f>M19+(M19*I19)</f>
        <v>0</v>
      </c>
      <c r="O19" s="350"/>
      <c r="P19" s="351"/>
      <c r="Q19" s="351"/>
      <c r="R19" s="352"/>
    </row>
    <row r="20" spans="1:18" s="309" customFormat="1" ht="24.95" customHeight="1" x14ac:dyDescent="0.25">
      <c r="A20" s="341" t="s">
        <v>250</v>
      </c>
      <c r="B20" s="228" t="s">
        <v>233</v>
      </c>
      <c r="C20" s="962"/>
      <c r="D20" s="963"/>
      <c r="E20" s="343"/>
      <c r="F20" s="343"/>
      <c r="G20" s="353"/>
      <c r="H20" s="345"/>
      <c r="I20" s="346"/>
      <c r="J20" s="347">
        <f t="shared" ref="J20:J23" si="1">H20+(H20*I20)</f>
        <v>0</v>
      </c>
      <c r="K20" s="348">
        <v>960</v>
      </c>
      <c r="L20" s="348"/>
      <c r="M20" s="349">
        <f t="shared" ref="M20:M23" si="2">H20*L20</f>
        <v>0</v>
      </c>
      <c r="N20" s="347">
        <f t="shared" ref="N20:N23" si="3">M20+(M20*I20)</f>
        <v>0</v>
      </c>
      <c r="O20" s="354"/>
      <c r="P20" s="351"/>
      <c r="Q20" s="351"/>
      <c r="R20" s="352"/>
    </row>
    <row r="21" spans="1:18" s="309" customFormat="1" ht="24.95" customHeight="1" x14ac:dyDescent="0.25">
      <c r="A21" s="341" t="s">
        <v>373</v>
      </c>
      <c r="B21" s="277" t="s">
        <v>234</v>
      </c>
      <c r="C21" s="964"/>
      <c r="D21" s="965"/>
      <c r="E21" s="343"/>
      <c r="F21" s="343"/>
      <c r="G21" s="353"/>
      <c r="H21" s="345"/>
      <c r="I21" s="346"/>
      <c r="J21" s="347">
        <f t="shared" si="1"/>
        <v>0</v>
      </c>
      <c r="K21" s="348">
        <v>680</v>
      </c>
      <c r="L21" s="348"/>
      <c r="M21" s="349">
        <f t="shared" si="2"/>
        <v>0</v>
      </c>
      <c r="N21" s="347">
        <f t="shared" si="3"/>
        <v>0</v>
      </c>
      <c r="O21" s="354"/>
      <c r="P21" s="351"/>
      <c r="Q21" s="351"/>
      <c r="R21" s="352"/>
    </row>
    <row r="22" spans="1:18" s="309" customFormat="1" ht="24.95" customHeight="1" x14ac:dyDescent="0.25">
      <c r="A22" s="341" t="s">
        <v>374</v>
      </c>
      <c r="B22" s="277" t="s">
        <v>235</v>
      </c>
      <c r="C22" s="962"/>
      <c r="D22" s="963"/>
      <c r="E22" s="343"/>
      <c r="F22" s="343"/>
      <c r="G22" s="353"/>
      <c r="H22" s="345"/>
      <c r="I22" s="346"/>
      <c r="J22" s="347">
        <f t="shared" si="1"/>
        <v>0</v>
      </c>
      <c r="K22" s="348">
        <v>60</v>
      </c>
      <c r="L22" s="348"/>
      <c r="M22" s="349">
        <f t="shared" si="2"/>
        <v>0</v>
      </c>
      <c r="N22" s="347">
        <f t="shared" si="3"/>
        <v>0</v>
      </c>
      <c r="O22" s="354"/>
      <c r="P22" s="351"/>
      <c r="Q22" s="351"/>
      <c r="R22" s="352"/>
    </row>
    <row r="23" spans="1:18" s="309" customFormat="1" ht="24.95" customHeight="1" x14ac:dyDescent="0.25">
      <c r="A23" s="341" t="s">
        <v>375</v>
      </c>
      <c r="B23" s="355" t="s">
        <v>236</v>
      </c>
      <c r="C23" s="962"/>
      <c r="D23" s="963"/>
      <c r="E23" s="343"/>
      <c r="F23" s="343"/>
      <c r="G23" s="353"/>
      <c r="H23" s="345"/>
      <c r="I23" s="346"/>
      <c r="J23" s="347">
        <f t="shared" si="1"/>
        <v>0</v>
      </c>
      <c r="K23" s="348">
        <v>240</v>
      </c>
      <c r="L23" s="348"/>
      <c r="M23" s="349">
        <f t="shared" si="2"/>
        <v>0</v>
      </c>
      <c r="N23" s="347">
        <f t="shared" si="3"/>
        <v>0</v>
      </c>
      <c r="O23" s="354"/>
      <c r="P23" s="351"/>
      <c r="Q23" s="351"/>
      <c r="R23" s="352"/>
    </row>
    <row r="24" spans="1:18" ht="24.95" customHeight="1" x14ac:dyDescent="0.25">
      <c r="A24" s="356"/>
      <c r="B24" s="51"/>
      <c r="C24" s="51"/>
      <c r="D24" s="51"/>
      <c r="E24" s="51"/>
      <c r="F24" s="51"/>
      <c r="G24" s="51"/>
      <c r="H24" s="51"/>
      <c r="I24" s="51"/>
      <c r="J24" s="357" t="s">
        <v>278</v>
      </c>
      <c r="K24" s="358">
        <f>SUM(K19:K23)</f>
        <v>2120</v>
      </c>
      <c r="L24" s="359"/>
      <c r="M24" s="649">
        <f>SUM(M19:M23)</f>
        <v>0</v>
      </c>
      <c r="N24" s="650">
        <f>SUM(N19:N23)</f>
        <v>0</v>
      </c>
      <c r="O24" s="51"/>
      <c r="P24" s="351"/>
      <c r="Q24" s="351"/>
      <c r="R24" s="352"/>
    </row>
    <row r="25" spans="1:18" s="328" customFormat="1" ht="11.25" customHeight="1" x14ac:dyDescent="0.25">
      <c r="A25" s="329"/>
      <c r="B25" s="329"/>
      <c r="C25" s="329"/>
      <c r="D25" s="329"/>
      <c r="E25" s="329"/>
      <c r="F25" s="329"/>
      <c r="G25" s="329"/>
      <c r="H25" s="329"/>
      <c r="I25" s="329"/>
      <c r="J25" s="329"/>
      <c r="K25" s="329"/>
      <c r="L25" s="329"/>
      <c r="M25" s="329"/>
      <c r="N25" s="329"/>
      <c r="O25" s="329"/>
    </row>
    <row r="26" spans="1:18" s="309" customFormat="1" ht="22.5" customHeight="1" x14ac:dyDescent="0.25">
      <c r="A26" s="293" t="s">
        <v>292</v>
      </c>
      <c r="B26" s="308" t="s">
        <v>381</v>
      </c>
      <c r="C26" s="308"/>
      <c r="D26" s="308"/>
      <c r="E26" s="308"/>
      <c r="F26" s="308"/>
      <c r="G26" s="308"/>
      <c r="H26" s="308"/>
      <c r="I26" s="308"/>
      <c r="J26" s="308"/>
      <c r="K26" s="308"/>
      <c r="L26" s="308"/>
      <c r="M26" s="308"/>
      <c r="N26" s="308"/>
      <c r="O26" s="308"/>
    </row>
    <row r="27" spans="1:18" ht="96.75" customHeight="1" x14ac:dyDescent="0.25">
      <c r="A27" s="330" t="s">
        <v>92</v>
      </c>
      <c r="B27" s="956" t="s">
        <v>293</v>
      </c>
      <c r="C27" s="957"/>
      <c r="D27" s="331" t="s">
        <v>274</v>
      </c>
      <c r="E27" s="331" t="s">
        <v>294</v>
      </c>
      <c r="F27" s="331" t="s">
        <v>38</v>
      </c>
      <c r="G27" s="331" t="s">
        <v>283</v>
      </c>
      <c r="H27" s="332" t="s">
        <v>295</v>
      </c>
      <c r="I27" s="333" t="s">
        <v>85</v>
      </c>
      <c r="J27" s="334" t="s">
        <v>296</v>
      </c>
      <c r="K27" s="331" t="s">
        <v>297</v>
      </c>
      <c r="L27" s="332" t="s">
        <v>298</v>
      </c>
      <c r="M27" s="360" t="s">
        <v>299</v>
      </c>
      <c r="N27" s="299"/>
      <c r="O27" s="51"/>
    </row>
    <row r="28" spans="1:18" ht="12" customHeight="1" x14ac:dyDescent="0.25">
      <c r="A28" s="337" t="s">
        <v>27</v>
      </c>
      <c r="B28" s="966" t="s">
        <v>28</v>
      </c>
      <c r="C28" s="967"/>
      <c r="D28" s="635" t="s">
        <v>29</v>
      </c>
      <c r="E28" s="635" t="s">
        <v>30</v>
      </c>
      <c r="F28" s="635" t="s">
        <v>31</v>
      </c>
      <c r="G28" s="636" t="s">
        <v>32</v>
      </c>
      <c r="H28" s="361" t="s">
        <v>33</v>
      </c>
      <c r="I28" s="339" t="s">
        <v>34</v>
      </c>
      <c r="J28" s="637" t="s">
        <v>35</v>
      </c>
      <c r="K28" s="635" t="s">
        <v>36</v>
      </c>
      <c r="L28" s="643" t="s">
        <v>39</v>
      </c>
      <c r="M28" s="362" t="s">
        <v>40</v>
      </c>
      <c r="N28" s="644"/>
      <c r="O28" s="51"/>
    </row>
    <row r="29" spans="1:18" ht="24.95" customHeight="1" x14ac:dyDescent="0.25">
      <c r="A29" s="353" t="s">
        <v>27</v>
      </c>
      <c r="B29" s="968"/>
      <c r="C29" s="969"/>
      <c r="D29" s="344"/>
      <c r="E29" s="344"/>
      <c r="F29" s="344"/>
      <c r="G29" s="364"/>
      <c r="H29" s="345"/>
      <c r="I29" s="346"/>
      <c r="J29" s="347">
        <f>H29+(H29*I29)</f>
        <v>0</v>
      </c>
      <c r="K29" s="365"/>
      <c r="L29" s="366">
        <f>H29*K29</f>
        <v>0</v>
      </c>
      <c r="M29" s="347">
        <f>L29+(L29*I29)</f>
        <v>0</v>
      </c>
      <c r="N29" s="367"/>
      <c r="O29" s="51"/>
      <c r="Q29" s="368"/>
    </row>
    <row r="30" spans="1:18" ht="24.95" customHeight="1" x14ac:dyDescent="0.25">
      <c r="A30" s="353" t="s">
        <v>28</v>
      </c>
      <c r="B30" s="970"/>
      <c r="C30" s="971"/>
      <c r="D30" s="353"/>
      <c r="E30" s="353"/>
      <c r="F30" s="353"/>
      <c r="G30" s="364"/>
      <c r="H30" s="345"/>
      <c r="I30" s="346"/>
      <c r="J30" s="347">
        <f t="shared" ref="J30:J31" si="4">H30+(H30*I30)</f>
        <v>0</v>
      </c>
      <c r="K30" s="365"/>
      <c r="L30" s="366">
        <f t="shared" ref="L30:L31" si="5">H30*K30</f>
        <v>0</v>
      </c>
      <c r="M30" s="347">
        <f t="shared" ref="M30:M31" si="6">L30+(L30*I30)</f>
        <v>0</v>
      </c>
      <c r="N30" s="367"/>
      <c r="O30" s="51"/>
      <c r="Q30" s="368"/>
    </row>
    <row r="31" spans="1:18" ht="24.95" customHeight="1" x14ac:dyDescent="0.25">
      <c r="A31" s="353" t="s">
        <v>29</v>
      </c>
      <c r="B31" s="970"/>
      <c r="C31" s="971"/>
      <c r="D31" s="353"/>
      <c r="E31" s="353"/>
      <c r="F31" s="353"/>
      <c r="G31" s="364"/>
      <c r="H31" s="345"/>
      <c r="I31" s="346"/>
      <c r="J31" s="347">
        <f t="shared" si="4"/>
        <v>0</v>
      </c>
      <c r="K31" s="365"/>
      <c r="L31" s="366">
        <f t="shared" si="5"/>
        <v>0</v>
      </c>
      <c r="M31" s="347">
        <f t="shared" si="6"/>
        <v>0</v>
      </c>
      <c r="N31" s="367"/>
      <c r="O31" s="51"/>
      <c r="Q31" s="368"/>
    </row>
    <row r="32" spans="1:18" ht="24.95" customHeight="1" x14ac:dyDescent="0.25">
      <c r="A32" s="356" t="s">
        <v>382</v>
      </c>
      <c r="B32" s="51"/>
      <c r="C32" s="51"/>
      <c r="D32" s="51"/>
      <c r="E32" s="51"/>
      <c r="F32" s="51"/>
      <c r="G32" s="51"/>
      <c r="H32" s="51"/>
      <c r="I32" s="51"/>
      <c r="J32" s="51"/>
      <c r="K32" s="357" t="s">
        <v>278</v>
      </c>
      <c r="L32" s="649">
        <f>SUM(L29:L31)</f>
        <v>0</v>
      </c>
      <c r="M32" s="653">
        <f>SUM(M29:M31)</f>
        <v>0</v>
      </c>
      <c r="N32" s="367"/>
      <c r="O32" s="51"/>
      <c r="Q32" s="368"/>
    </row>
    <row r="33" spans="1:18" s="328" customFormat="1" ht="8.25" customHeight="1" x14ac:dyDescent="0.25">
      <c r="A33" s="329"/>
      <c r="B33" s="329"/>
      <c r="C33" s="329"/>
      <c r="D33" s="329"/>
      <c r="E33" s="329"/>
      <c r="F33" s="329"/>
      <c r="G33" s="329"/>
      <c r="H33" s="329"/>
      <c r="I33" s="329"/>
      <c r="J33" s="329"/>
      <c r="K33" s="329"/>
      <c r="L33" s="329"/>
      <c r="M33" s="329"/>
      <c r="N33" s="369"/>
      <c r="O33" s="329"/>
    </row>
    <row r="34" spans="1:18" x14ac:dyDescent="0.25">
      <c r="A34" s="51"/>
      <c r="B34" s="51"/>
      <c r="C34" s="51"/>
      <c r="D34" s="51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/>
    </row>
    <row r="35" spans="1:18" s="328" customFormat="1" ht="24.95" customHeight="1" x14ac:dyDescent="0.25">
      <c r="A35" s="370" t="s">
        <v>385</v>
      </c>
      <c r="B35" s="972" t="s">
        <v>277</v>
      </c>
      <c r="C35" s="973"/>
      <c r="D35" s="973"/>
      <c r="E35" s="973"/>
      <c r="F35" s="973"/>
      <c r="G35" s="973"/>
      <c r="H35" s="973"/>
      <c r="I35" s="973"/>
      <c r="J35" s="973"/>
      <c r="K35" s="973"/>
      <c r="L35" s="973"/>
      <c r="M35" s="973"/>
      <c r="N35" s="973"/>
      <c r="O35" s="974"/>
    </row>
    <row r="36" spans="1:18" s="328" customFormat="1" ht="11.25" customHeight="1" x14ac:dyDescent="0.25">
      <c r="A36" s="329"/>
      <c r="B36" s="329"/>
      <c r="C36" s="329"/>
      <c r="D36" s="329"/>
      <c r="E36" s="329"/>
      <c r="F36" s="329"/>
      <c r="G36" s="329"/>
      <c r="H36" s="329"/>
      <c r="I36" s="329"/>
      <c r="J36" s="329"/>
      <c r="K36" s="329"/>
      <c r="L36" s="329"/>
      <c r="M36" s="329"/>
      <c r="N36" s="329"/>
      <c r="O36" s="329"/>
    </row>
    <row r="37" spans="1:18" s="309" customFormat="1" ht="21.75" customHeight="1" x14ac:dyDescent="0.25">
      <c r="A37" s="293" t="s">
        <v>300</v>
      </c>
      <c r="B37" s="308" t="s">
        <v>380</v>
      </c>
      <c r="C37" s="308"/>
      <c r="D37" s="308"/>
      <c r="E37" s="308"/>
      <c r="F37" s="308"/>
      <c r="G37" s="308"/>
      <c r="H37" s="308"/>
      <c r="I37" s="308"/>
      <c r="J37" s="308"/>
      <c r="K37" s="308"/>
      <c r="L37" s="308"/>
      <c r="M37" s="308"/>
      <c r="N37" s="308"/>
      <c r="O37" s="308"/>
    </row>
    <row r="38" spans="1:18" s="336" customFormat="1" ht="108" customHeight="1" x14ac:dyDescent="0.25">
      <c r="A38" s="371" t="s">
        <v>92</v>
      </c>
      <c r="B38" s="372" t="s">
        <v>281</v>
      </c>
      <c r="C38" s="958" t="s">
        <v>282</v>
      </c>
      <c r="D38" s="959"/>
      <c r="E38" s="372" t="s">
        <v>38</v>
      </c>
      <c r="F38" s="372" t="s">
        <v>283</v>
      </c>
      <c r="G38" s="372" t="s">
        <v>284</v>
      </c>
      <c r="H38" s="373" t="s">
        <v>301</v>
      </c>
      <c r="I38" s="374" t="s">
        <v>85</v>
      </c>
      <c r="J38" s="375" t="s">
        <v>302</v>
      </c>
      <c r="K38" s="372" t="s">
        <v>287</v>
      </c>
      <c r="L38" s="372" t="s">
        <v>303</v>
      </c>
      <c r="M38" s="373" t="s">
        <v>289</v>
      </c>
      <c r="N38" s="375" t="s">
        <v>304</v>
      </c>
      <c r="O38" s="376" t="s">
        <v>291</v>
      </c>
    </row>
    <row r="39" spans="1:18" s="340" customFormat="1" ht="12" customHeight="1" x14ac:dyDescent="0.25">
      <c r="A39" s="377" t="s">
        <v>27</v>
      </c>
      <c r="B39" s="377" t="s">
        <v>28</v>
      </c>
      <c r="C39" s="975" t="s">
        <v>29</v>
      </c>
      <c r="D39" s="976"/>
      <c r="E39" s="638" t="s">
        <v>30</v>
      </c>
      <c r="F39" s="639" t="s">
        <v>31</v>
      </c>
      <c r="G39" s="639" t="s">
        <v>32</v>
      </c>
      <c r="H39" s="389" t="s">
        <v>33</v>
      </c>
      <c r="I39" s="378" t="s">
        <v>34</v>
      </c>
      <c r="J39" s="640" t="s">
        <v>35</v>
      </c>
      <c r="K39" s="377" t="s">
        <v>36</v>
      </c>
      <c r="L39" s="638" t="s">
        <v>39</v>
      </c>
      <c r="M39" s="641" t="s">
        <v>40</v>
      </c>
      <c r="N39" s="379" t="s">
        <v>44</v>
      </c>
      <c r="O39" s="587" t="s">
        <v>45</v>
      </c>
      <c r="P39" s="642"/>
    </row>
    <row r="40" spans="1:18" s="309" customFormat="1" ht="24.95" customHeight="1" x14ac:dyDescent="0.25">
      <c r="A40" s="341" t="s">
        <v>248</v>
      </c>
      <c r="B40" s="228" t="s">
        <v>238</v>
      </c>
      <c r="C40" s="977"/>
      <c r="D40" s="978"/>
      <c r="E40" s="343"/>
      <c r="F40" s="343"/>
      <c r="G40" s="344"/>
      <c r="H40" s="345"/>
      <c r="I40" s="346"/>
      <c r="J40" s="347">
        <f>H40+(H40*I40)</f>
        <v>0</v>
      </c>
      <c r="K40" s="380">
        <v>2000</v>
      </c>
      <c r="L40" s="381"/>
      <c r="M40" s="349">
        <f>H40*L40</f>
        <v>0</v>
      </c>
      <c r="N40" s="347">
        <f>M40+(M40*I40)</f>
        <v>0</v>
      </c>
      <c r="O40" s="350"/>
      <c r="P40" s="351"/>
      <c r="Q40" s="351"/>
      <c r="R40" s="351"/>
    </row>
    <row r="41" spans="1:18" s="309" customFormat="1" ht="24.95" customHeight="1" x14ac:dyDescent="0.25">
      <c r="A41" s="341" t="s">
        <v>250</v>
      </c>
      <c r="B41" s="277" t="s">
        <v>239</v>
      </c>
      <c r="C41" s="962"/>
      <c r="D41" s="963"/>
      <c r="E41" s="343"/>
      <c r="F41" s="343"/>
      <c r="G41" s="344"/>
      <c r="H41" s="345"/>
      <c r="I41" s="346"/>
      <c r="J41" s="347">
        <f t="shared" ref="J41:J47" si="7">H41+(H41*I41)</f>
        <v>0</v>
      </c>
      <c r="K41" s="380">
        <v>250</v>
      </c>
      <c r="L41" s="381"/>
      <c r="M41" s="349">
        <f t="shared" ref="M41:M47" si="8">H41*L41</f>
        <v>0</v>
      </c>
      <c r="N41" s="347">
        <f t="shared" ref="N41:N47" si="9">M41+(M41*I41)</f>
        <v>0</v>
      </c>
      <c r="O41" s="354"/>
      <c r="P41" s="351"/>
      <c r="Q41" s="351"/>
      <c r="R41" s="351"/>
    </row>
    <row r="42" spans="1:18" s="309" customFormat="1" ht="24.95" customHeight="1" x14ac:dyDescent="0.25">
      <c r="A42" s="341" t="s">
        <v>373</v>
      </c>
      <c r="B42" s="228" t="s">
        <v>240</v>
      </c>
      <c r="C42" s="964"/>
      <c r="D42" s="965"/>
      <c r="E42" s="343"/>
      <c r="F42" s="343"/>
      <c r="G42" s="344"/>
      <c r="H42" s="345"/>
      <c r="I42" s="346"/>
      <c r="J42" s="347">
        <f t="shared" si="7"/>
        <v>0</v>
      </c>
      <c r="K42" s="380">
        <v>400</v>
      </c>
      <c r="L42" s="381"/>
      <c r="M42" s="349">
        <f t="shared" si="8"/>
        <v>0</v>
      </c>
      <c r="N42" s="347">
        <f t="shared" si="9"/>
        <v>0</v>
      </c>
      <c r="O42" s="354"/>
      <c r="P42" s="351"/>
      <c r="Q42" s="351"/>
      <c r="R42" s="351"/>
    </row>
    <row r="43" spans="1:18" s="309" customFormat="1" ht="24.95" customHeight="1" x14ac:dyDescent="0.25">
      <c r="A43" s="341" t="s">
        <v>374</v>
      </c>
      <c r="B43" s="382" t="s">
        <v>241</v>
      </c>
      <c r="C43" s="964"/>
      <c r="D43" s="965"/>
      <c r="E43" s="343"/>
      <c r="F43" s="343"/>
      <c r="G43" s="344"/>
      <c r="H43" s="345"/>
      <c r="I43" s="346"/>
      <c r="J43" s="347">
        <f t="shared" si="7"/>
        <v>0</v>
      </c>
      <c r="K43" s="380">
        <v>10000</v>
      </c>
      <c r="L43" s="381"/>
      <c r="M43" s="349">
        <f t="shared" si="8"/>
        <v>0</v>
      </c>
      <c r="N43" s="347">
        <f t="shared" si="9"/>
        <v>0</v>
      </c>
      <c r="O43" s="354"/>
      <c r="P43" s="351"/>
      <c r="Q43" s="351"/>
      <c r="R43" s="351"/>
    </row>
    <row r="44" spans="1:18" s="309" customFormat="1" ht="24.95" customHeight="1" x14ac:dyDescent="0.25">
      <c r="A44" s="341" t="s">
        <v>375</v>
      </c>
      <c r="B44" s="277" t="s">
        <v>242</v>
      </c>
      <c r="C44" s="985"/>
      <c r="D44" s="986"/>
      <c r="E44" s="343"/>
      <c r="F44" s="343"/>
      <c r="G44" s="344"/>
      <c r="H44" s="345"/>
      <c r="I44" s="346"/>
      <c r="J44" s="347">
        <f t="shared" si="7"/>
        <v>0</v>
      </c>
      <c r="K44" s="380">
        <v>200</v>
      </c>
      <c r="L44" s="381"/>
      <c r="M44" s="349">
        <f t="shared" si="8"/>
        <v>0</v>
      </c>
      <c r="N44" s="347">
        <f t="shared" si="9"/>
        <v>0</v>
      </c>
      <c r="O44" s="354"/>
      <c r="P44" s="351"/>
      <c r="Q44" s="351"/>
      <c r="R44" s="351"/>
    </row>
    <row r="45" spans="1:18" s="309" customFormat="1" ht="24.95" customHeight="1" x14ac:dyDescent="0.25">
      <c r="A45" s="341" t="s">
        <v>376</v>
      </c>
      <c r="B45" s="383" t="s">
        <v>243</v>
      </c>
      <c r="C45" s="985"/>
      <c r="D45" s="986"/>
      <c r="E45" s="343"/>
      <c r="F45" s="343"/>
      <c r="G45" s="344"/>
      <c r="H45" s="345"/>
      <c r="I45" s="346"/>
      <c r="J45" s="347">
        <f t="shared" si="7"/>
        <v>0</v>
      </c>
      <c r="K45" s="380">
        <v>200</v>
      </c>
      <c r="L45" s="381"/>
      <c r="M45" s="349">
        <f t="shared" si="8"/>
        <v>0</v>
      </c>
      <c r="N45" s="347">
        <f t="shared" si="9"/>
        <v>0</v>
      </c>
      <c r="O45" s="354"/>
      <c r="P45" s="351"/>
      <c r="Q45" s="351"/>
      <c r="R45" s="351"/>
    </row>
    <row r="46" spans="1:18" s="309" customFormat="1" ht="24.95" customHeight="1" x14ac:dyDescent="0.25">
      <c r="A46" s="341" t="s">
        <v>377</v>
      </c>
      <c r="B46" s="384" t="s">
        <v>244</v>
      </c>
      <c r="C46" s="964"/>
      <c r="D46" s="965"/>
      <c r="E46" s="343"/>
      <c r="F46" s="343"/>
      <c r="G46" s="344"/>
      <c r="H46" s="345"/>
      <c r="I46" s="346"/>
      <c r="J46" s="347">
        <f t="shared" si="7"/>
        <v>0</v>
      </c>
      <c r="K46" s="380">
        <v>1200</v>
      </c>
      <c r="L46" s="381"/>
      <c r="M46" s="349">
        <f t="shared" si="8"/>
        <v>0</v>
      </c>
      <c r="N46" s="347">
        <f t="shared" si="9"/>
        <v>0</v>
      </c>
      <c r="O46" s="354"/>
      <c r="P46" s="351"/>
      <c r="Q46" s="351"/>
      <c r="R46" s="351"/>
    </row>
    <row r="47" spans="1:18" s="309" customFormat="1" ht="24.95" customHeight="1" x14ac:dyDescent="0.25">
      <c r="A47" s="341" t="s">
        <v>378</v>
      </c>
      <c r="B47" s="384" t="s">
        <v>245</v>
      </c>
      <c r="C47" s="964"/>
      <c r="D47" s="965"/>
      <c r="E47" s="343"/>
      <c r="F47" s="343"/>
      <c r="G47" s="344"/>
      <c r="H47" s="345"/>
      <c r="I47" s="346"/>
      <c r="J47" s="347">
        <f t="shared" si="7"/>
        <v>0</v>
      </c>
      <c r="K47" s="380">
        <v>1200</v>
      </c>
      <c r="L47" s="381"/>
      <c r="M47" s="349">
        <f t="shared" si="8"/>
        <v>0</v>
      </c>
      <c r="N47" s="347">
        <f t="shared" si="9"/>
        <v>0</v>
      </c>
      <c r="O47" s="354"/>
      <c r="P47" s="351"/>
      <c r="Q47" s="351"/>
      <c r="R47" s="351"/>
    </row>
    <row r="48" spans="1:18" ht="24.95" customHeight="1" x14ac:dyDescent="0.25">
      <c r="A48" s="385"/>
      <c r="B48" s="51"/>
      <c r="C48" s="51"/>
      <c r="D48" s="51"/>
      <c r="E48" s="51"/>
      <c r="F48" s="51"/>
      <c r="G48" s="51"/>
      <c r="H48" s="51"/>
      <c r="I48" s="51"/>
      <c r="J48" s="357" t="s">
        <v>278</v>
      </c>
      <c r="K48" s="358">
        <f>SUM(K40:K47)</f>
        <v>15450</v>
      </c>
      <c r="L48" s="359"/>
      <c r="M48" s="649">
        <f>SUM(M40:M47)</f>
        <v>0</v>
      </c>
      <c r="N48" s="650">
        <f>SUM(N40:N47)</f>
        <v>0</v>
      </c>
      <c r="O48" s="386"/>
      <c r="Q48" s="387"/>
      <c r="R48" s="368"/>
    </row>
    <row r="49" spans="1:17" s="328" customFormat="1" ht="11.25" customHeight="1" x14ac:dyDescent="0.25">
      <c r="A49" s="329"/>
      <c r="B49" s="329"/>
      <c r="C49" s="329"/>
      <c r="D49" s="329"/>
      <c r="E49" s="329"/>
      <c r="F49" s="329"/>
      <c r="G49" s="329"/>
      <c r="H49" s="329"/>
      <c r="I49" s="329"/>
      <c r="J49" s="329"/>
      <c r="K49" s="329"/>
      <c r="L49" s="329"/>
      <c r="M49" s="329"/>
      <c r="N49" s="329"/>
      <c r="O49" s="329"/>
    </row>
    <row r="50" spans="1:17" s="309" customFormat="1" ht="21.75" customHeight="1" x14ac:dyDescent="0.25">
      <c r="A50" s="293" t="s">
        <v>305</v>
      </c>
      <c r="B50" s="308" t="s">
        <v>381</v>
      </c>
      <c r="C50" s="308"/>
      <c r="D50" s="308"/>
      <c r="E50" s="308"/>
      <c r="F50" s="308"/>
      <c r="G50" s="308"/>
      <c r="H50" s="308"/>
      <c r="I50" s="308"/>
      <c r="J50" s="308"/>
      <c r="K50" s="308"/>
      <c r="L50" s="308"/>
      <c r="M50" s="308"/>
      <c r="N50" s="308"/>
      <c r="O50" s="308"/>
      <c r="P50" s="388"/>
      <c r="Q50" s="388"/>
    </row>
    <row r="51" spans="1:17" ht="96" customHeight="1" x14ac:dyDescent="0.25">
      <c r="A51" s="371" t="s">
        <v>92</v>
      </c>
      <c r="B51" s="958" t="s">
        <v>293</v>
      </c>
      <c r="C51" s="959"/>
      <c r="D51" s="372" t="s">
        <v>274</v>
      </c>
      <c r="E51" s="372" t="s">
        <v>294</v>
      </c>
      <c r="F51" s="372" t="s">
        <v>38</v>
      </c>
      <c r="G51" s="372" t="s">
        <v>283</v>
      </c>
      <c r="H51" s="373" t="s">
        <v>295</v>
      </c>
      <c r="I51" s="374" t="s">
        <v>85</v>
      </c>
      <c r="J51" s="375" t="s">
        <v>296</v>
      </c>
      <c r="K51" s="372" t="s">
        <v>306</v>
      </c>
      <c r="L51" s="373" t="s">
        <v>298</v>
      </c>
      <c r="M51" s="375" t="s">
        <v>299</v>
      </c>
      <c r="N51" s="299"/>
      <c r="O51" s="51"/>
    </row>
    <row r="52" spans="1:17" ht="12" customHeight="1" x14ac:dyDescent="0.25">
      <c r="A52" s="377" t="s">
        <v>27</v>
      </c>
      <c r="B52" s="979" t="s">
        <v>28</v>
      </c>
      <c r="C52" s="980"/>
      <c r="D52" s="640" t="s">
        <v>29</v>
      </c>
      <c r="E52" s="638" t="s">
        <v>30</v>
      </c>
      <c r="F52" s="638" t="s">
        <v>31</v>
      </c>
      <c r="G52" s="638" t="s">
        <v>32</v>
      </c>
      <c r="H52" s="641" t="s">
        <v>33</v>
      </c>
      <c r="I52" s="378" t="s">
        <v>34</v>
      </c>
      <c r="J52" s="640" t="s">
        <v>35</v>
      </c>
      <c r="K52" s="638" t="s">
        <v>36</v>
      </c>
      <c r="L52" s="641" t="s">
        <v>39</v>
      </c>
      <c r="M52" s="390" t="s">
        <v>40</v>
      </c>
      <c r="N52" s="644"/>
      <c r="O52" s="51"/>
    </row>
    <row r="53" spans="1:17" ht="24.95" customHeight="1" x14ac:dyDescent="0.25">
      <c r="A53" s="353" t="s">
        <v>27</v>
      </c>
      <c r="B53" s="981"/>
      <c r="C53" s="982"/>
      <c r="D53" s="344"/>
      <c r="E53" s="344"/>
      <c r="F53" s="344"/>
      <c r="G53" s="364"/>
      <c r="H53" s="345"/>
      <c r="I53" s="346"/>
      <c r="J53" s="347">
        <f>H53+(H53*I53)</f>
        <v>0</v>
      </c>
      <c r="K53" s="391"/>
      <c r="L53" s="366">
        <f>H53*K53</f>
        <v>0</v>
      </c>
      <c r="M53" s="347">
        <f>L53+(L53*I53)</f>
        <v>0</v>
      </c>
      <c r="N53" s="367"/>
      <c r="O53" s="51"/>
    </row>
    <row r="54" spans="1:17" ht="24.95" customHeight="1" x14ac:dyDescent="0.25">
      <c r="A54" s="353" t="s">
        <v>28</v>
      </c>
      <c r="B54" s="983"/>
      <c r="C54" s="984"/>
      <c r="D54" s="353"/>
      <c r="E54" s="353"/>
      <c r="F54" s="353"/>
      <c r="G54" s="364"/>
      <c r="H54" s="345"/>
      <c r="I54" s="346"/>
      <c r="J54" s="347">
        <f t="shared" ref="J54:J55" si="10">H54+(H54*I54)</f>
        <v>0</v>
      </c>
      <c r="K54" s="391"/>
      <c r="L54" s="366">
        <f t="shared" ref="L54:L55" si="11">H54*K54</f>
        <v>0</v>
      </c>
      <c r="M54" s="347">
        <f t="shared" ref="M54:M55" si="12">L54+(L54*I54)</f>
        <v>0</v>
      </c>
      <c r="N54" s="367"/>
      <c r="O54" s="51"/>
    </row>
    <row r="55" spans="1:17" ht="24.95" customHeight="1" x14ac:dyDescent="0.25">
      <c r="A55" s="353" t="s">
        <v>29</v>
      </c>
      <c r="B55" s="970"/>
      <c r="C55" s="971"/>
      <c r="D55" s="353"/>
      <c r="E55" s="353"/>
      <c r="F55" s="353"/>
      <c r="G55" s="364"/>
      <c r="H55" s="345"/>
      <c r="I55" s="346"/>
      <c r="J55" s="347">
        <f t="shared" si="10"/>
        <v>0</v>
      </c>
      <c r="K55" s="391"/>
      <c r="L55" s="366">
        <f t="shared" si="11"/>
        <v>0</v>
      </c>
      <c r="M55" s="347">
        <f t="shared" si="12"/>
        <v>0</v>
      </c>
      <c r="N55" s="367"/>
      <c r="O55" s="51"/>
    </row>
    <row r="56" spans="1:17" ht="24.95" customHeight="1" x14ac:dyDescent="0.25">
      <c r="A56" s="356" t="s">
        <v>382</v>
      </c>
      <c r="B56" s="51"/>
      <c r="C56" s="51"/>
      <c r="D56" s="51"/>
      <c r="E56" s="51"/>
      <c r="F56" s="51"/>
      <c r="G56" s="51"/>
      <c r="H56" s="51"/>
      <c r="I56" s="51"/>
      <c r="J56" s="51"/>
      <c r="K56" s="357" t="s">
        <v>278</v>
      </c>
      <c r="L56" s="649">
        <f>SUM(L53:L55)</f>
        <v>0</v>
      </c>
      <c r="M56" s="651">
        <f>SUM(M53:M55)</f>
        <v>0</v>
      </c>
      <c r="N56" s="367"/>
      <c r="O56" s="51"/>
    </row>
    <row r="58" spans="1:17" s="19" customFormat="1" ht="20.100000000000001" customHeight="1" x14ac:dyDescent="0.25">
      <c r="A58" s="745" t="s">
        <v>37</v>
      </c>
      <c r="B58" s="745"/>
      <c r="C58" s="745"/>
      <c r="D58" s="745"/>
      <c r="E58" s="745"/>
      <c r="F58" s="50"/>
      <c r="G58" s="50"/>
      <c r="H58" s="50"/>
      <c r="I58" s="50"/>
      <c r="J58" s="50"/>
    </row>
    <row r="59" spans="1:17" s="19" customFormat="1" ht="20.100000000000001" customHeight="1" x14ac:dyDescent="0.25">
      <c r="A59" s="286"/>
      <c r="B59" s="286"/>
      <c r="C59" s="286"/>
      <c r="D59" s="286"/>
      <c r="E59" s="50"/>
      <c r="F59" s="50"/>
      <c r="G59" s="50"/>
      <c r="H59" s="50"/>
      <c r="I59" s="50"/>
      <c r="J59" s="50"/>
    </row>
    <row r="60" spans="1:17" s="40" customFormat="1" ht="30" customHeight="1" x14ac:dyDescent="0.25">
      <c r="A60" s="741" t="s">
        <v>1</v>
      </c>
      <c r="B60" s="741"/>
      <c r="C60" s="742"/>
      <c r="D60" s="742"/>
      <c r="G60" s="41"/>
    </row>
    <row r="61" spans="1:17" s="40" customFormat="1" ht="15" customHeight="1" x14ac:dyDescent="0.25">
      <c r="A61" s="743" t="s">
        <v>2</v>
      </c>
      <c r="B61" s="743"/>
      <c r="C61" s="744"/>
      <c r="D61" s="744"/>
    </row>
    <row r="62" spans="1:17" s="40" customFormat="1" ht="15" customHeight="1" x14ac:dyDescent="0.25">
      <c r="A62" s="743" t="s">
        <v>3</v>
      </c>
      <c r="B62" s="743"/>
      <c r="C62" s="744"/>
      <c r="D62" s="744"/>
    </row>
    <row r="63" spans="1:17" s="40" customFormat="1" ht="15" customHeight="1" x14ac:dyDescent="0.25">
      <c r="A63" s="743" t="s">
        <v>4</v>
      </c>
      <c r="B63" s="743"/>
      <c r="C63" s="744"/>
      <c r="D63" s="744"/>
    </row>
    <row r="64" spans="1:17" s="37" customFormat="1" ht="12.75" x14ac:dyDescent="0.2">
      <c r="D64" s="59"/>
      <c r="E64" s="59"/>
      <c r="F64" s="59"/>
      <c r="G64" s="59"/>
    </row>
    <row r="65" spans="1:8" s="37" customFormat="1" ht="12.75" x14ac:dyDescent="0.2">
      <c r="D65" s="59"/>
      <c r="E65" s="59"/>
      <c r="F65" s="59"/>
      <c r="G65" s="59"/>
    </row>
    <row r="66" spans="1:8" s="37" customFormat="1" ht="15" customHeight="1" x14ac:dyDescent="0.2">
      <c r="A66" s="37" t="s">
        <v>8</v>
      </c>
      <c r="B66" s="287" t="str">
        <f>IF('[1]Príloha č. 1'!B43:B43="","",'[1]Príloha č. 1'!B43:B43)</f>
        <v/>
      </c>
      <c r="C66" s="59"/>
      <c r="D66" s="59"/>
    </row>
    <row r="67" spans="1:8" s="37" customFormat="1" ht="15" customHeight="1" x14ac:dyDescent="0.2">
      <c r="A67" s="37" t="s">
        <v>9</v>
      </c>
      <c r="B67" s="29" t="str">
        <f>IF('[1]Príloha č. 1'!B44:B44="","",'[1]Príloha č. 1'!B44:B44)</f>
        <v/>
      </c>
      <c r="C67" s="59"/>
      <c r="D67" s="59"/>
    </row>
    <row r="68" spans="1:8" s="37" customFormat="1" ht="39.950000000000003" customHeight="1" x14ac:dyDescent="0.2">
      <c r="D68" s="833" t="s">
        <v>361</v>
      </c>
      <c r="E68" s="833"/>
      <c r="F68" s="59"/>
      <c r="G68" s="59"/>
    </row>
    <row r="69" spans="1:8" s="37" customFormat="1" ht="45" customHeight="1" x14ac:dyDescent="0.2">
      <c r="D69" s="834" t="s">
        <v>266</v>
      </c>
      <c r="E69" s="834"/>
      <c r="F69" s="44"/>
      <c r="G69" s="44"/>
    </row>
    <row r="70" spans="1:8" s="42" customFormat="1" ht="12.75" x14ac:dyDescent="0.2">
      <c r="A70" s="737" t="s">
        <v>10</v>
      </c>
      <c r="B70" s="737"/>
      <c r="C70" s="289"/>
      <c r="D70" s="44"/>
      <c r="E70" s="59"/>
      <c r="F70" s="59"/>
      <c r="G70" s="59"/>
    </row>
    <row r="71" spans="1:8" s="45" customFormat="1" ht="18" customHeight="1" x14ac:dyDescent="0.2">
      <c r="A71" s="43"/>
      <c r="B71" s="699" t="s">
        <v>11</v>
      </c>
      <c r="C71" s="700"/>
      <c r="D71" s="39"/>
      <c r="E71" s="59"/>
      <c r="F71" s="59"/>
      <c r="G71" s="59"/>
      <c r="H71" s="44"/>
    </row>
    <row r="72" spans="1:8" s="37" customFormat="1" ht="12.75" x14ac:dyDescent="0.2">
      <c r="E72" s="59"/>
      <c r="F72" s="59"/>
      <c r="G72" s="59"/>
      <c r="H72" s="59"/>
    </row>
  </sheetData>
  <mergeCells count="52">
    <mergeCell ref="A62:B62"/>
    <mergeCell ref="C62:D62"/>
    <mergeCell ref="A58:E58"/>
    <mergeCell ref="A60:B60"/>
    <mergeCell ref="C60:D60"/>
    <mergeCell ref="A61:B61"/>
    <mergeCell ref="C61:D61"/>
    <mergeCell ref="B55:C55"/>
    <mergeCell ref="C39:D39"/>
    <mergeCell ref="C40:D40"/>
    <mergeCell ref="C41:D41"/>
    <mergeCell ref="C42:D42"/>
    <mergeCell ref="C43:D43"/>
    <mergeCell ref="C46:D46"/>
    <mergeCell ref="C47:D47"/>
    <mergeCell ref="B51:C51"/>
    <mergeCell ref="B52:C52"/>
    <mergeCell ref="B53:C53"/>
    <mergeCell ref="B54:C54"/>
    <mergeCell ref="C44:D44"/>
    <mergeCell ref="C45:D45"/>
    <mergeCell ref="C38:D38"/>
    <mergeCell ref="C19:D19"/>
    <mergeCell ref="C20:D20"/>
    <mergeCell ref="C21:D21"/>
    <mergeCell ref="C22:D22"/>
    <mergeCell ref="C23:D23"/>
    <mergeCell ref="B27:C27"/>
    <mergeCell ref="B28:C28"/>
    <mergeCell ref="B29:C29"/>
    <mergeCell ref="B30:C30"/>
    <mergeCell ref="B31:C31"/>
    <mergeCell ref="B35:O35"/>
    <mergeCell ref="C18:D18"/>
    <mergeCell ref="A2:H2"/>
    <mergeCell ref="A3:O3"/>
    <mergeCell ref="A6:F6"/>
    <mergeCell ref="B7:O7"/>
    <mergeCell ref="B8:F8"/>
    <mergeCell ref="B9:F9"/>
    <mergeCell ref="B10:F10"/>
    <mergeCell ref="B11:F11"/>
    <mergeCell ref="A12:C12"/>
    <mergeCell ref="B14:O14"/>
    <mergeCell ref="C17:D17"/>
    <mergeCell ref="A5:K5"/>
    <mergeCell ref="A63:B63"/>
    <mergeCell ref="C63:D63"/>
    <mergeCell ref="A70:B70"/>
    <mergeCell ref="B71:C71"/>
    <mergeCell ref="D69:E69"/>
    <mergeCell ref="D68:E68"/>
  </mergeCells>
  <conditionalFormatting sqref="C60:D60">
    <cfRule type="containsBlanks" dxfId="22" priority="1">
      <formula>LEN(TRIM(C60))=0</formula>
    </cfRule>
  </conditionalFormatting>
  <conditionalFormatting sqref="B66:B67">
    <cfRule type="containsBlanks" dxfId="21" priority="3">
      <formula>LEN(TRIM(B66))=0</formula>
    </cfRule>
  </conditionalFormatting>
  <conditionalFormatting sqref="C61:D63">
    <cfRule type="containsBlanks" dxfId="20" priority="2">
      <formula>LEN(TRIM(C61))=0</formula>
    </cfRule>
  </conditionalFormatting>
  <pageMargins left="0.70866141732283472" right="0.70866141732283472" top="0.74803149606299213" bottom="0.74803149606299213" header="0.31496062992125984" footer="0.31496062992125984"/>
  <pageSetup paperSize="9" scale="50" orientation="landscape" r:id="rId1"/>
  <headerFooter>
    <oddHeader>&amp;L&amp;"-,Tučné"Príloha č. 6 SP &amp;"-,Normálne"
Kalkulácia ceny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B5E9"/>
  </sheetPr>
  <dimension ref="A1:S48"/>
  <sheetViews>
    <sheetView zoomScale="80" zoomScaleNormal="80" workbookViewId="0">
      <selection activeCell="T26" sqref="T25:T26"/>
    </sheetView>
  </sheetViews>
  <sheetFormatPr defaultRowHeight="15" x14ac:dyDescent="0.25"/>
  <cols>
    <col min="1" max="1" width="12.85546875" customWidth="1"/>
    <col min="2" max="2" width="18.140625" customWidth="1"/>
    <col min="3" max="3" width="11.28515625" customWidth="1"/>
    <col min="4" max="4" width="11.85546875" customWidth="1"/>
    <col min="5" max="5" width="17.5703125" customWidth="1"/>
    <col min="6" max="6" width="20.85546875" customWidth="1"/>
    <col min="7" max="7" width="10.28515625" customWidth="1"/>
    <col min="8" max="11" width="16.7109375" customWidth="1"/>
    <col min="12" max="12" width="17.140625" customWidth="1"/>
    <col min="13" max="13" width="16.28515625" customWidth="1"/>
    <col min="14" max="14" width="17.7109375" customWidth="1"/>
    <col min="15" max="15" width="18.28515625" customWidth="1"/>
    <col min="16" max="16" width="9.42578125" customWidth="1"/>
    <col min="17" max="17" width="13" customWidth="1"/>
  </cols>
  <sheetData>
    <row r="1" spans="1:19" x14ac:dyDescent="0.25">
      <c r="A1" s="909" t="s">
        <v>12</v>
      </c>
      <c r="B1" s="909"/>
      <c r="C1" s="909"/>
      <c r="D1" s="51"/>
      <c r="E1" s="51"/>
      <c r="F1" s="51"/>
      <c r="G1" s="51"/>
      <c r="H1" s="51"/>
      <c r="I1" s="51"/>
      <c r="K1" s="909"/>
      <c r="L1" s="909"/>
      <c r="M1" s="909"/>
      <c r="N1" s="51"/>
      <c r="O1" s="51"/>
      <c r="P1" s="51"/>
      <c r="Q1" s="51"/>
      <c r="R1" s="51"/>
      <c r="S1" s="51"/>
    </row>
    <row r="2" spans="1:19" x14ac:dyDescent="0.25">
      <c r="A2" s="941" t="s">
        <v>262</v>
      </c>
      <c r="B2" s="941"/>
      <c r="C2" s="941"/>
      <c r="D2" s="941"/>
      <c r="E2" s="941"/>
      <c r="F2" s="941"/>
      <c r="G2" s="941"/>
      <c r="H2" s="941"/>
      <c r="I2" s="941"/>
      <c r="J2" s="51"/>
      <c r="K2" s="941"/>
      <c r="L2" s="941"/>
      <c r="M2" s="941"/>
      <c r="N2" s="941"/>
      <c r="O2" s="941"/>
      <c r="P2" s="941"/>
      <c r="Q2" s="941"/>
      <c r="R2" s="941"/>
      <c r="S2" s="941"/>
    </row>
    <row r="3" spans="1:19" ht="57" customHeight="1" x14ac:dyDescent="0.25">
      <c r="A3" s="988" t="s">
        <v>270</v>
      </c>
      <c r="B3" s="988"/>
      <c r="C3" s="988"/>
      <c r="D3" s="988"/>
      <c r="E3" s="988"/>
      <c r="F3" s="988"/>
      <c r="G3" s="988"/>
      <c r="H3" s="988"/>
      <c r="I3" s="988"/>
      <c r="J3" s="988"/>
      <c r="K3" s="988"/>
      <c r="L3" s="988"/>
      <c r="M3" s="988"/>
      <c r="N3" s="393"/>
      <c r="O3" s="393"/>
    </row>
    <row r="4" spans="1:19" ht="18" x14ac:dyDescent="0.25">
      <c r="A4" s="487"/>
      <c r="B4" s="487"/>
      <c r="C4" s="487"/>
      <c r="D4" s="487"/>
      <c r="E4" s="487"/>
      <c r="F4" s="487"/>
      <c r="G4" s="487"/>
      <c r="H4" s="487"/>
      <c r="I4" s="487"/>
      <c r="J4" s="487"/>
      <c r="K4" s="487"/>
      <c r="L4" s="487"/>
      <c r="M4" s="487"/>
      <c r="N4" s="393"/>
      <c r="O4" s="393"/>
    </row>
    <row r="5" spans="1:19" ht="18" x14ac:dyDescent="0.25">
      <c r="A5" s="943" t="s">
        <v>268</v>
      </c>
      <c r="B5" s="943"/>
      <c r="C5" s="943"/>
      <c r="D5" s="943"/>
      <c r="E5" s="943"/>
      <c r="F5" s="943"/>
      <c r="G5" s="943"/>
      <c r="H5" s="943"/>
      <c r="I5" s="487"/>
      <c r="J5" s="487"/>
      <c r="K5" s="487"/>
      <c r="L5" s="487"/>
      <c r="M5" s="487"/>
      <c r="N5" s="393"/>
      <c r="O5" s="393"/>
    </row>
    <row r="6" spans="1:19" ht="18" x14ac:dyDescent="0.25">
      <c r="A6" s="292"/>
      <c r="B6" s="292"/>
      <c r="C6" s="292"/>
      <c r="D6" s="292"/>
      <c r="E6" s="292"/>
      <c r="F6" s="292"/>
      <c r="G6" s="292"/>
      <c r="H6" s="292"/>
      <c r="I6" s="292"/>
      <c r="J6" s="292"/>
      <c r="K6" s="292"/>
      <c r="L6" s="292"/>
      <c r="M6" s="292"/>
      <c r="N6" s="292"/>
      <c r="O6" s="292"/>
    </row>
    <row r="7" spans="1:19" ht="15.75" thickBot="1" x14ac:dyDescent="0.3">
      <c r="A7" s="394" t="s">
        <v>271</v>
      </c>
      <c r="B7" s="395" t="s">
        <v>272</v>
      </c>
      <c r="C7" s="308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</row>
    <row r="8" spans="1:19" s="301" customFormat="1" ht="67.5" customHeight="1" x14ac:dyDescent="0.25">
      <c r="A8" s="294" t="s">
        <v>273</v>
      </c>
      <c r="B8" s="944" t="s">
        <v>386</v>
      </c>
      <c r="C8" s="945"/>
      <c r="D8" s="945"/>
      <c r="E8" s="945"/>
      <c r="F8" s="945"/>
      <c r="G8" s="295" t="s">
        <v>274</v>
      </c>
      <c r="H8" s="296" t="s">
        <v>275</v>
      </c>
      <c r="I8" s="297" t="s">
        <v>100</v>
      </c>
      <c r="J8" s="298" t="s">
        <v>101</v>
      </c>
      <c r="K8" s="299"/>
      <c r="L8" s="299"/>
      <c r="M8" s="299"/>
      <c r="N8" s="300"/>
      <c r="O8" s="300"/>
    </row>
    <row r="9" spans="1:19" s="309" customFormat="1" x14ac:dyDescent="0.25">
      <c r="A9" s="302" t="s">
        <v>27</v>
      </c>
      <c r="B9" s="946" t="s">
        <v>28</v>
      </c>
      <c r="C9" s="947"/>
      <c r="D9" s="947"/>
      <c r="E9" s="947"/>
      <c r="F9" s="948"/>
      <c r="G9" s="303" t="s">
        <v>29</v>
      </c>
      <c r="H9" s="304" t="s">
        <v>30</v>
      </c>
      <c r="I9" s="645" t="s">
        <v>31</v>
      </c>
      <c r="J9" s="306" t="s">
        <v>32</v>
      </c>
      <c r="K9" s="307"/>
      <c r="L9" s="307"/>
      <c r="M9" s="307"/>
      <c r="N9" s="308"/>
      <c r="O9" s="308"/>
    </row>
    <row r="10" spans="1:19" s="309" customFormat="1" ht="28.5" customHeight="1" x14ac:dyDescent="0.25">
      <c r="A10" s="310" t="s">
        <v>248</v>
      </c>
      <c r="B10" s="989" t="s">
        <v>307</v>
      </c>
      <c r="C10" s="990"/>
      <c r="D10" s="990"/>
      <c r="E10" s="990"/>
      <c r="F10" s="990"/>
      <c r="G10" s="311" t="s">
        <v>401</v>
      </c>
      <c r="H10" s="274">
        <v>9000</v>
      </c>
      <c r="I10" s="396">
        <f>L22</f>
        <v>0</v>
      </c>
      <c r="J10" s="397">
        <f>M22</f>
        <v>0</v>
      </c>
      <c r="K10" s="314"/>
      <c r="L10" s="314"/>
      <c r="M10" s="398"/>
      <c r="N10" s="308"/>
      <c r="O10" s="308"/>
    </row>
    <row r="11" spans="1:19" s="309" customFormat="1" ht="28.5" customHeight="1" thickBot="1" x14ac:dyDescent="0.3">
      <c r="A11" s="316" t="s">
        <v>250</v>
      </c>
      <c r="B11" s="995" t="s">
        <v>308</v>
      </c>
      <c r="C11" s="996"/>
      <c r="D11" s="996"/>
      <c r="E11" s="996"/>
      <c r="F11" s="997"/>
      <c r="G11" s="317" t="s">
        <v>87</v>
      </c>
      <c r="H11" s="280">
        <v>24000</v>
      </c>
      <c r="I11" s="318">
        <f>L32</f>
        <v>0</v>
      </c>
      <c r="J11" s="399">
        <f>M32</f>
        <v>0</v>
      </c>
      <c r="K11" s="314"/>
      <c r="L11" s="314"/>
      <c r="M11" s="398"/>
      <c r="N11" s="308"/>
      <c r="O11" s="308"/>
    </row>
    <row r="12" spans="1:19" ht="25.5" customHeight="1" thickBot="1" x14ac:dyDescent="0.3">
      <c r="A12" s="998" t="s">
        <v>278</v>
      </c>
      <c r="B12" s="998"/>
      <c r="C12" s="998"/>
      <c r="D12" s="400"/>
      <c r="E12" s="400"/>
      <c r="F12" s="400"/>
      <c r="G12" s="400"/>
      <c r="H12" s="401">
        <f t="shared" ref="H12:J12" si="0">SUM(H10:H11)</f>
        <v>33000</v>
      </c>
      <c r="I12" s="402">
        <f t="shared" si="0"/>
        <v>0</v>
      </c>
      <c r="J12" s="403">
        <f t="shared" si="0"/>
        <v>0</v>
      </c>
      <c r="K12" s="324"/>
      <c r="L12" s="314"/>
      <c r="M12" s="404"/>
      <c r="N12" s="405"/>
      <c r="O12" s="51"/>
    </row>
    <row r="13" spans="1:19" x14ac:dyDescent="0.25">
      <c r="A13" s="51"/>
      <c r="B13" s="51"/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</row>
    <row r="14" spans="1:19" s="328" customFormat="1" ht="19.5" customHeight="1" x14ac:dyDescent="0.25">
      <c r="A14" s="327" t="s">
        <v>309</v>
      </c>
      <c r="B14" s="953" t="s">
        <v>310</v>
      </c>
      <c r="C14" s="954"/>
      <c r="D14" s="954"/>
      <c r="E14" s="954"/>
      <c r="F14" s="954"/>
      <c r="G14" s="954"/>
      <c r="H14" s="954"/>
      <c r="I14" s="954"/>
      <c r="J14" s="954"/>
      <c r="K14" s="954"/>
      <c r="L14" s="954"/>
      <c r="M14" s="955"/>
      <c r="N14" s="406"/>
      <c r="O14" s="406"/>
    </row>
    <row r="15" spans="1:19" s="328" customFormat="1" x14ac:dyDescent="0.25">
      <c r="A15" s="329"/>
      <c r="B15" s="329"/>
      <c r="C15" s="329"/>
      <c r="D15" s="329"/>
      <c r="E15" s="329"/>
      <c r="F15" s="329"/>
      <c r="G15" s="329"/>
      <c r="H15" s="329"/>
      <c r="I15" s="329"/>
      <c r="J15" s="329"/>
      <c r="K15" s="329"/>
      <c r="L15" s="329"/>
      <c r="M15" s="329"/>
      <c r="N15" s="329"/>
      <c r="O15" s="329"/>
    </row>
    <row r="16" spans="1:19" s="309" customFormat="1" x14ac:dyDescent="0.25">
      <c r="A16" s="407" t="s">
        <v>279</v>
      </c>
      <c r="B16" s="308" t="s">
        <v>383</v>
      </c>
      <c r="C16" s="308"/>
      <c r="D16" s="308"/>
      <c r="E16" s="308"/>
      <c r="F16" s="308"/>
      <c r="G16" s="308"/>
      <c r="H16" s="308"/>
      <c r="I16" s="308"/>
      <c r="J16" s="308"/>
      <c r="K16" s="308"/>
      <c r="L16" s="308"/>
      <c r="M16" s="308"/>
      <c r="N16" s="308"/>
      <c r="O16" s="308"/>
    </row>
    <row r="17" spans="1:17" ht="96.75" customHeight="1" x14ac:dyDescent="0.25">
      <c r="A17" s="330" t="s">
        <v>92</v>
      </c>
      <c r="B17" s="956" t="s">
        <v>293</v>
      </c>
      <c r="C17" s="957"/>
      <c r="D17" s="331" t="s">
        <v>274</v>
      </c>
      <c r="E17" s="331" t="s">
        <v>294</v>
      </c>
      <c r="F17" s="331" t="s">
        <v>38</v>
      </c>
      <c r="G17" s="331" t="s">
        <v>283</v>
      </c>
      <c r="H17" s="332" t="s">
        <v>295</v>
      </c>
      <c r="I17" s="333" t="s">
        <v>85</v>
      </c>
      <c r="J17" s="334" t="s">
        <v>296</v>
      </c>
      <c r="K17" s="331" t="s">
        <v>353</v>
      </c>
      <c r="L17" s="332" t="s">
        <v>298</v>
      </c>
      <c r="M17" s="334" t="s">
        <v>299</v>
      </c>
      <c r="N17" s="299"/>
      <c r="O17" s="299"/>
    </row>
    <row r="18" spans="1:17" x14ac:dyDescent="0.25">
      <c r="A18" s="337" t="s">
        <v>27</v>
      </c>
      <c r="B18" s="966" t="s">
        <v>28</v>
      </c>
      <c r="C18" s="967"/>
      <c r="D18" s="635" t="s">
        <v>29</v>
      </c>
      <c r="E18" s="635" t="s">
        <v>30</v>
      </c>
      <c r="F18" s="636" t="s">
        <v>31</v>
      </c>
      <c r="G18" s="637" t="s">
        <v>32</v>
      </c>
      <c r="H18" s="643" t="s">
        <v>33</v>
      </c>
      <c r="I18" s="339" t="s">
        <v>34</v>
      </c>
      <c r="J18" s="637" t="s">
        <v>35</v>
      </c>
      <c r="K18" s="635" t="s">
        <v>36</v>
      </c>
      <c r="L18" s="643" t="s">
        <v>39</v>
      </c>
      <c r="M18" s="408" t="s">
        <v>40</v>
      </c>
      <c r="N18" s="644"/>
      <c r="O18" s="363"/>
    </row>
    <row r="19" spans="1:17" ht="20.100000000000001" customHeight="1" x14ac:dyDescent="0.25">
      <c r="A19" s="353" t="s">
        <v>27</v>
      </c>
      <c r="B19" s="991"/>
      <c r="C19" s="992"/>
      <c r="D19" s="344"/>
      <c r="E19" s="344"/>
      <c r="F19" s="344"/>
      <c r="G19" s="344"/>
      <c r="H19" s="345"/>
      <c r="I19" s="346"/>
      <c r="J19" s="347">
        <f>H19+(H19*I19)</f>
        <v>0</v>
      </c>
      <c r="K19" s="391"/>
      <c r="L19" s="349">
        <f>H19*K19</f>
        <v>0</v>
      </c>
      <c r="M19" s="409">
        <f>L19+(L19*I19)</f>
        <v>0</v>
      </c>
      <c r="N19" s="367"/>
      <c r="O19" s="367"/>
      <c r="P19" s="410"/>
      <c r="Q19" s="368"/>
    </row>
    <row r="20" spans="1:17" ht="20.100000000000001" customHeight="1" x14ac:dyDescent="0.25">
      <c r="A20" s="353" t="s">
        <v>28</v>
      </c>
      <c r="B20" s="993"/>
      <c r="C20" s="994"/>
      <c r="D20" s="344"/>
      <c r="E20" s="344"/>
      <c r="F20" s="344"/>
      <c r="G20" s="344"/>
      <c r="H20" s="345"/>
      <c r="I20" s="346"/>
      <c r="J20" s="347">
        <f t="shared" ref="J20:J21" si="1">H20+(H20*I20)</f>
        <v>0</v>
      </c>
      <c r="K20" s="391"/>
      <c r="L20" s="349">
        <f t="shared" ref="L20:L21" si="2">H20*K20</f>
        <v>0</v>
      </c>
      <c r="M20" s="392">
        <f t="shared" ref="M20:M21" si="3">L20+(L20*I20)</f>
        <v>0</v>
      </c>
      <c r="N20" s="367"/>
      <c r="O20" s="367"/>
      <c r="P20" s="410"/>
      <c r="Q20" s="368"/>
    </row>
    <row r="21" spans="1:17" ht="20.100000000000001" customHeight="1" x14ac:dyDescent="0.25">
      <c r="A21" s="353" t="s">
        <v>29</v>
      </c>
      <c r="B21" s="993"/>
      <c r="C21" s="994"/>
      <c r="D21" s="344"/>
      <c r="E21" s="353"/>
      <c r="F21" s="353"/>
      <c r="G21" s="344"/>
      <c r="H21" s="345"/>
      <c r="I21" s="346"/>
      <c r="J21" s="347">
        <f t="shared" si="1"/>
        <v>0</v>
      </c>
      <c r="K21" s="391"/>
      <c r="L21" s="349">
        <f t="shared" si="2"/>
        <v>0</v>
      </c>
      <c r="M21" s="392">
        <f t="shared" si="3"/>
        <v>0</v>
      </c>
      <c r="N21" s="367"/>
      <c r="O21" s="367"/>
      <c r="P21" s="410"/>
      <c r="Q21" s="368"/>
    </row>
    <row r="22" spans="1:17" ht="20.100000000000001" customHeight="1" x14ac:dyDescent="0.25">
      <c r="A22" s="356" t="s">
        <v>382</v>
      </c>
      <c r="B22" s="51"/>
      <c r="C22" s="51"/>
      <c r="D22" s="51"/>
      <c r="E22" s="51"/>
      <c r="F22" s="51"/>
      <c r="G22" s="51"/>
      <c r="H22" s="51"/>
      <c r="I22" s="51"/>
      <c r="J22" s="51"/>
      <c r="K22" s="357" t="s">
        <v>278</v>
      </c>
      <c r="L22" s="649">
        <f>SUM(L19:L21)</f>
        <v>0</v>
      </c>
      <c r="M22" s="650">
        <f>SUM(M19:M21)</f>
        <v>0</v>
      </c>
      <c r="N22" s="411"/>
      <c r="O22" s="367"/>
      <c r="P22" s="412"/>
      <c r="Q22" s="368"/>
    </row>
    <row r="23" spans="1:17" x14ac:dyDescent="0.25">
      <c r="A23" s="356"/>
      <c r="B23" s="51"/>
      <c r="C23" s="51"/>
      <c r="D23" s="51"/>
      <c r="E23" s="51"/>
      <c r="F23" s="51"/>
      <c r="G23" s="51"/>
      <c r="H23" s="51"/>
      <c r="I23" s="51"/>
      <c r="J23" s="51"/>
      <c r="K23" s="357"/>
      <c r="L23" s="413"/>
      <c r="M23" s="413"/>
      <c r="O23" s="51"/>
    </row>
    <row r="24" spans="1:17" s="328" customFormat="1" ht="21" customHeight="1" x14ac:dyDescent="0.25">
      <c r="A24" s="370" t="s">
        <v>311</v>
      </c>
      <c r="B24" s="414" t="s">
        <v>312</v>
      </c>
      <c r="C24" s="415"/>
      <c r="D24" s="415"/>
      <c r="E24" s="415"/>
      <c r="F24" s="415"/>
      <c r="G24" s="415"/>
      <c r="H24" s="415"/>
      <c r="I24" s="415"/>
      <c r="J24" s="415"/>
      <c r="K24" s="415"/>
      <c r="L24" s="415"/>
      <c r="M24" s="416"/>
      <c r="N24" s="406"/>
      <c r="O24" s="406"/>
    </row>
    <row r="25" spans="1:17" s="328" customFormat="1" x14ac:dyDescent="0.25">
      <c r="A25" s="329"/>
      <c r="B25" s="329"/>
      <c r="C25" s="329"/>
      <c r="D25" s="329"/>
      <c r="E25" s="329"/>
      <c r="F25" s="329"/>
      <c r="G25" s="329"/>
      <c r="H25" s="329"/>
      <c r="I25" s="329"/>
      <c r="J25" s="329"/>
      <c r="K25" s="329"/>
      <c r="L25" s="329"/>
      <c r="M25" s="329"/>
      <c r="N25" s="329"/>
      <c r="O25" s="329"/>
    </row>
    <row r="26" spans="1:17" s="309" customFormat="1" x14ac:dyDescent="0.25">
      <c r="A26" s="407" t="s">
        <v>292</v>
      </c>
      <c r="B26" s="308" t="s">
        <v>383</v>
      </c>
      <c r="C26" s="308"/>
      <c r="D26" s="308"/>
      <c r="E26" s="308"/>
      <c r="F26" s="308"/>
      <c r="G26" s="308"/>
      <c r="H26" s="308"/>
      <c r="I26" s="308"/>
      <c r="J26" s="308"/>
      <c r="K26" s="308"/>
      <c r="L26" s="308"/>
      <c r="M26" s="308"/>
      <c r="N26" s="308"/>
      <c r="O26" s="308"/>
    </row>
    <row r="27" spans="1:17" ht="96" customHeight="1" x14ac:dyDescent="0.25">
      <c r="A27" s="371" t="s">
        <v>92</v>
      </c>
      <c r="B27" s="958" t="s">
        <v>293</v>
      </c>
      <c r="C27" s="959"/>
      <c r="D27" s="372" t="s">
        <v>274</v>
      </c>
      <c r="E27" s="372" t="s">
        <v>294</v>
      </c>
      <c r="F27" s="372" t="s">
        <v>38</v>
      </c>
      <c r="G27" s="372" t="s">
        <v>283</v>
      </c>
      <c r="H27" s="373" t="s">
        <v>295</v>
      </c>
      <c r="I27" s="374" t="s">
        <v>85</v>
      </c>
      <c r="J27" s="375" t="s">
        <v>296</v>
      </c>
      <c r="K27" s="372" t="s">
        <v>354</v>
      </c>
      <c r="L27" s="417" t="s">
        <v>298</v>
      </c>
      <c r="M27" s="418" t="s">
        <v>299</v>
      </c>
      <c r="N27" s="299"/>
      <c r="O27" s="299"/>
    </row>
    <row r="28" spans="1:17" x14ac:dyDescent="0.25">
      <c r="A28" s="377" t="s">
        <v>27</v>
      </c>
      <c r="B28" s="979" t="s">
        <v>28</v>
      </c>
      <c r="C28" s="987"/>
      <c r="D28" s="638" t="s">
        <v>29</v>
      </c>
      <c r="E28" s="638" t="s">
        <v>30</v>
      </c>
      <c r="F28" s="638" t="s">
        <v>31</v>
      </c>
      <c r="G28" s="638" t="s">
        <v>32</v>
      </c>
      <c r="H28" s="641" t="s">
        <v>33</v>
      </c>
      <c r="I28" s="378" t="s">
        <v>34</v>
      </c>
      <c r="J28" s="640" t="s">
        <v>35</v>
      </c>
      <c r="K28" s="638" t="s">
        <v>36</v>
      </c>
      <c r="L28" s="641" t="s">
        <v>39</v>
      </c>
      <c r="M28" s="419" t="s">
        <v>40</v>
      </c>
      <c r="N28" s="363"/>
      <c r="O28" s="363"/>
    </row>
    <row r="29" spans="1:17" ht="20.100000000000001" customHeight="1" x14ac:dyDescent="0.25">
      <c r="A29" s="353" t="s">
        <v>27</v>
      </c>
      <c r="B29" s="968"/>
      <c r="C29" s="969"/>
      <c r="D29" s="344"/>
      <c r="E29" s="344"/>
      <c r="F29" s="344"/>
      <c r="G29" s="344"/>
      <c r="H29" s="345"/>
      <c r="I29" s="346"/>
      <c r="J29" s="347">
        <f t="shared" ref="J29:J31" si="4">H29+(H29*I29)</f>
        <v>0</v>
      </c>
      <c r="K29" s="365"/>
      <c r="L29" s="349">
        <f>H29*K29</f>
        <v>0</v>
      </c>
      <c r="M29" s="392">
        <f>L29+(L29*I29)</f>
        <v>0</v>
      </c>
      <c r="N29" s="367"/>
      <c r="O29" s="367"/>
      <c r="P29" s="412"/>
      <c r="Q29" s="368"/>
    </row>
    <row r="30" spans="1:17" ht="20.100000000000001" customHeight="1" x14ac:dyDescent="0.25">
      <c r="A30" s="353" t="s">
        <v>28</v>
      </c>
      <c r="B30" s="970"/>
      <c r="C30" s="971"/>
      <c r="D30" s="353"/>
      <c r="E30" s="353"/>
      <c r="F30" s="353"/>
      <c r="G30" s="353"/>
      <c r="H30" s="345"/>
      <c r="I30" s="346"/>
      <c r="J30" s="347">
        <f t="shared" si="4"/>
        <v>0</v>
      </c>
      <c r="K30" s="365"/>
      <c r="L30" s="349">
        <f t="shared" ref="L30:L31" si="5">H30*K30</f>
        <v>0</v>
      </c>
      <c r="M30" s="392">
        <f t="shared" ref="M30:M31" si="6">L30+(L30*I30)</f>
        <v>0</v>
      </c>
      <c r="N30" s="367"/>
      <c r="O30" s="367"/>
      <c r="P30" s="412"/>
      <c r="Q30" s="368"/>
    </row>
    <row r="31" spans="1:17" ht="20.100000000000001" customHeight="1" x14ac:dyDescent="0.25">
      <c r="A31" s="353" t="s">
        <v>29</v>
      </c>
      <c r="B31" s="970"/>
      <c r="C31" s="971"/>
      <c r="D31" s="353"/>
      <c r="E31" s="353"/>
      <c r="F31" s="353"/>
      <c r="G31" s="353"/>
      <c r="H31" s="345"/>
      <c r="I31" s="346"/>
      <c r="J31" s="347">
        <f t="shared" si="4"/>
        <v>0</v>
      </c>
      <c r="K31" s="365"/>
      <c r="L31" s="349">
        <f t="shared" si="5"/>
        <v>0</v>
      </c>
      <c r="M31" s="392">
        <f t="shared" si="6"/>
        <v>0</v>
      </c>
      <c r="N31" s="367"/>
      <c r="O31" s="367"/>
      <c r="P31" s="412"/>
      <c r="Q31" s="368"/>
    </row>
    <row r="32" spans="1:17" ht="20.100000000000001" customHeight="1" x14ac:dyDescent="0.25">
      <c r="A32" s="356" t="s">
        <v>382</v>
      </c>
      <c r="B32" s="51"/>
      <c r="C32" s="51"/>
      <c r="D32" s="51"/>
      <c r="E32" s="51"/>
      <c r="F32" s="51"/>
      <c r="G32" s="51"/>
      <c r="H32" s="51"/>
      <c r="I32" s="51"/>
      <c r="J32" s="51"/>
      <c r="K32" s="357" t="s">
        <v>278</v>
      </c>
      <c r="L32" s="655">
        <f>SUM(L29:L31)</f>
        <v>0</v>
      </c>
      <c r="M32" s="654">
        <f>SUM(M29:M31)</f>
        <v>0</v>
      </c>
      <c r="N32" s="411"/>
      <c r="O32" s="367"/>
      <c r="Q32" s="368"/>
    </row>
    <row r="33" spans="1:15" x14ac:dyDescent="0.25">
      <c r="A33" s="356"/>
      <c r="B33" s="51"/>
      <c r="C33" s="51"/>
      <c r="D33" s="51"/>
      <c r="E33" s="51"/>
      <c r="F33" s="51"/>
      <c r="G33" s="51"/>
      <c r="H33" s="51"/>
      <c r="I33" s="51"/>
      <c r="J33" s="51"/>
      <c r="K33" s="357"/>
      <c r="L33" s="413"/>
      <c r="M33" s="413"/>
      <c r="O33" s="51"/>
    </row>
    <row r="34" spans="1:15" s="19" customFormat="1" ht="20.100000000000001" customHeight="1" x14ac:dyDescent="0.25">
      <c r="A34" s="745" t="s">
        <v>37</v>
      </c>
      <c r="B34" s="745"/>
      <c r="C34" s="745"/>
      <c r="D34" s="745"/>
      <c r="E34" s="745"/>
      <c r="F34" s="50"/>
      <c r="G34" s="50"/>
      <c r="H34" s="50"/>
      <c r="I34" s="50"/>
      <c r="J34" s="50"/>
    </row>
    <row r="35" spans="1:15" s="19" customFormat="1" ht="20.100000000000001" customHeight="1" x14ac:dyDescent="0.25">
      <c r="A35" s="286"/>
      <c r="B35" s="286"/>
      <c r="C35" s="286"/>
      <c r="D35" s="286"/>
      <c r="E35" s="50"/>
      <c r="F35" s="50"/>
      <c r="G35" s="50"/>
      <c r="H35" s="50"/>
      <c r="I35" s="50"/>
      <c r="J35" s="50"/>
    </row>
    <row r="36" spans="1:15" s="40" customFormat="1" ht="30" customHeight="1" x14ac:dyDescent="0.25">
      <c r="A36" s="741" t="s">
        <v>1</v>
      </c>
      <c r="B36" s="741"/>
      <c r="C36" s="742"/>
      <c r="D36" s="742"/>
      <c r="G36" s="41"/>
    </row>
    <row r="37" spans="1:15" s="40" customFormat="1" ht="15" customHeight="1" x14ac:dyDescent="0.25">
      <c r="A37" s="743" t="s">
        <v>2</v>
      </c>
      <c r="B37" s="743"/>
      <c r="C37" s="744"/>
      <c r="D37" s="744"/>
    </row>
    <row r="38" spans="1:15" s="40" customFormat="1" ht="15" customHeight="1" x14ac:dyDescent="0.25">
      <c r="A38" s="743" t="s">
        <v>3</v>
      </c>
      <c r="B38" s="743"/>
      <c r="C38" s="744"/>
      <c r="D38" s="744"/>
    </row>
    <row r="39" spans="1:15" s="40" customFormat="1" ht="15" customHeight="1" x14ac:dyDescent="0.25">
      <c r="A39" s="743" t="s">
        <v>4</v>
      </c>
      <c r="B39" s="743"/>
      <c r="C39" s="744"/>
      <c r="D39" s="744"/>
    </row>
    <row r="40" spans="1:15" s="37" customFormat="1" ht="12.75" x14ac:dyDescent="0.2">
      <c r="D40" s="59"/>
      <c r="E40" s="59"/>
      <c r="F40" s="59"/>
      <c r="G40" s="59"/>
    </row>
    <row r="41" spans="1:15" s="37" customFormat="1" ht="12.75" x14ac:dyDescent="0.2">
      <c r="D41" s="59"/>
      <c r="E41" s="59"/>
      <c r="F41" s="59"/>
      <c r="G41" s="59"/>
    </row>
    <row r="42" spans="1:15" s="37" customFormat="1" ht="15" customHeight="1" x14ac:dyDescent="0.2">
      <c r="A42" s="37" t="s">
        <v>8</v>
      </c>
      <c r="B42" s="287"/>
      <c r="C42" s="59"/>
      <c r="D42" s="59"/>
    </row>
    <row r="43" spans="1:15" s="37" customFormat="1" ht="15" customHeight="1" x14ac:dyDescent="0.2">
      <c r="A43" s="37" t="s">
        <v>9</v>
      </c>
      <c r="B43" s="29" t="str">
        <f>IF('[1]Príloha č. 1'!B21:B21="","",'[1]Príloha č. 1'!B21:B21)</f>
        <v/>
      </c>
      <c r="C43" s="59"/>
      <c r="D43" s="59"/>
    </row>
    <row r="44" spans="1:15" s="37" customFormat="1" ht="39.950000000000003" customHeight="1" x14ac:dyDescent="0.2">
      <c r="D44" s="833" t="s">
        <v>361</v>
      </c>
      <c r="E44" s="833"/>
      <c r="F44" s="59"/>
      <c r="G44" s="59"/>
    </row>
    <row r="45" spans="1:15" s="37" customFormat="1" ht="45" customHeight="1" x14ac:dyDescent="0.2">
      <c r="D45" s="834" t="s">
        <v>266</v>
      </c>
      <c r="E45" s="834"/>
      <c r="F45" s="44"/>
      <c r="G45" s="44"/>
    </row>
    <row r="46" spans="1:15" s="42" customFormat="1" ht="12.75" x14ac:dyDescent="0.2">
      <c r="A46" s="737" t="s">
        <v>10</v>
      </c>
      <c r="B46" s="737"/>
      <c r="C46" s="289"/>
      <c r="D46" s="44"/>
      <c r="E46" s="59"/>
      <c r="F46" s="59"/>
      <c r="G46" s="59"/>
    </row>
    <row r="47" spans="1:15" s="45" customFormat="1" ht="18" customHeight="1" x14ac:dyDescent="0.2">
      <c r="A47" s="43"/>
      <c r="B47" s="699" t="s">
        <v>11</v>
      </c>
      <c r="C47" s="700"/>
      <c r="D47" s="39"/>
      <c r="E47" s="59"/>
      <c r="F47" s="59"/>
      <c r="G47" s="59"/>
      <c r="H47" s="44"/>
    </row>
    <row r="48" spans="1:15" s="37" customFormat="1" ht="12.75" x14ac:dyDescent="0.2">
      <c r="E48" s="59"/>
      <c r="F48" s="59"/>
      <c r="G48" s="59"/>
      <c r="H48" s="59"/>
    </row>
  </sheetData>
  <mergeCells count="35">
    <mergeCell ref="A5:H5"/>
    <mergeCell ref="B8:F8"/>
    <mergeCell ref="B9:F9"/>
    <mergeCell ref="B10:F10"/>
    <mergeCell ref="B27:C27"/>
    <mergeCell ref="B19:C19"/>
    <mergeCell ref="B20:C20"/>
    <mergeCell ref="B21:C21"/>
    <mergeCell ref="B11:F11"/>
    <mergeCell ref="A12:C12"/>
    <mergeCell ref="A1:C1"/>
    <mergeCell ref="K1:M1"/>
    <mergeCell ref="A2:I2"/>
    <mergeCell ref="K2:S2"/>
    <mergeCell ref="A3:M3"/>
    <mergeCell ref="B31:C31"/>
    <mergeCell ref="B28:C28"/>
    <mergeCell ref="B29:C29"/>
    <mergeCell ref="B30:C30"/>
    <mergeCell ref="B14:M14"/>
    <mergeCell ref="B17:C17"/>
    <mergeCell ref="B18:C18"/>
    <mergeCell ref="B47:C47"/>
    <mergeCell ref="A34:E34"/>
    <mergeCell ref="D45:E45"/>
    <mergeCell ref="D44:E44"/>
    <mergeCell ref="A39:B39"/>
    <mergeCell ref="C39:D39"/>
    <mergeCell ref="A36:B36"/>
    <mergeCell ref="C36:D36"/>
    <mergeCell ref="A37:B37"/>
    <mergeCell ref="C37:D37"/>
    <mergeCell ref="A38:B38"/>
    <mergeCell ref="C38:D38"/>
    <mergeCell ref="A46:B46"/>
  </mergeCells>
  <conditionalFormatting sqref="C36:D36">
    <cfRule type="containsBlanks" dxfId="19" priority="1">
      <formula>LEN(TRIM(C36))=0</formula>
    </cfRule>
  </conditionalFormatting>
  <conditionalFormatting sqref="B42:B43">
    <cfRule type="containsBlanks" dxfId="18" priority="3">
      <formula>LEN(TRIM(B42))=0</formula>
    </cfRule>
  </conditionalFormatting>
  <conditionalFormatting sqref="C37:D39">
    <cfRule type="containsBlanks" dxfId="17" priority="2">
      <formula>LEN(TRIM(C37))=0</formula>
    </cfRule>
  </conditionalFormatting>
  <pageMargins left="0.70866141732283472" right="0.70866141732283472" top="0.74803149606299213" bottom="0.74803149606299213" header="0.31496062992125984" footer="0.31496062992125984"/>
  <pageSetup paperSize="9" scale="60" fitToHeight="0" orientation="landscape" r:id="rId1"/>
  <headerFooter>
    <oddHeader>&amp;L&amp;"-,Tučné"Príloha č. 6 SP&amp;"-,Normálne"
Kalkulácia ceny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">
    <tabColor theme="8" tint="0.39997558519241921"/>
  </sheetPr>
  <dimension ref="A1:J29"/>
  <sheetViews>
    <sheetView showGridLines="0" zoomScaleNormal="100" workbookViewId="0">
      <selection activeCell="G25" sqref="G25"/>
    </sheetView>
  </sheetViews>
  <sheetFormatPr defaultRowHeight="12" x14ac:dyDescent="0.2"/>
  <cols>
    <col min="1" max="1" width="4.7109375" style="1" bestFit="1" customWidth="1"/>
    <col min="2" max="2" width="19.7109375" style="1" customWidth="1"/>
    <col min="3" max="3" width="28.7109375" style="1" customWidth="1"/>
    <col min="4" max="4" width="33.42578125" style="1" customWidth="1"/>
    <col min="5" max="5" width="10.42578125" style="1" bestFit="1" customWidth="1"/>
    <col min="6" max="256" width="9.140625" style="1"/>
    <col min="257" max="257" width="4.7109375" style="1" bestFit="1" customWidth="1"/>
    <col min="258" max="258" width="19.7109375" style="1" customWidth="1"/>
    <col min="259" max="259" width="28.7109375" style="1" customWidth="1"/>
    <col min="260" max="260" width="33.42578125" style="1" customWidth="1"/>
    <col min="261" max="261" width="10.42578125" style="1" bestFit="1" customWidth="1"/>
    <col min="262" max="512" width="9.140625" style="1"/>
    <col min="513" max="513" width="4.7109375" style="1" bestFit="1" customWidth="1"/>
    <col min="514" max="514" width="19.7109375" style="1" customWidth="1"/>
    <col min="515" max="515" width="28.7109375" style="1" customWidth="1"/>
    <col min="516" max="516" width="33.42578125" style="1" customWidth="1"/>
    <col min="517" max="517" width="10.42578125" style="1" bestFit="1" customWidth="1"/>
    <col min="518" max="768" width="9.140625" style="1"/>
    <col min="769" max="769" width="4.7109375" style="1" bestFit="1" customWidth="1"/>
    <col min="770" max="770" width="19.7109375" style="1" customWidth="1"/>
    <col min="771" max="771" width="28.7109375" style="1" customWidth="1"/>
    <col min="772" max="772" width="33.42578125" style="1" customWidth="1"/>
    <col min="773" max="773" width="10.42578125" style="1" bestFit="1" customWidth="1"/>
    <col min="774" max="1024" width="9.140625" style="1"/>
    <col min="1025" max="1025" width="4.7109375" style="1" bestFit="1" customWidth="1"/>
    <col min="1026" max="1026" width="19.7109375" style="1" customWidth="1"/>
    <col min="1027" max="1027" width="28.7109375" style="1" customWidth="1"/>
    <col min="1028" max="1028" width="33.42578125" style="1" customWidth="1"/>
    <col min="1029" max="1029" width="10.42578125" style="1" bestFit="1" customWidth="1"/>
    <col min="1030" max="1280" width="9.140625" style="1"/>
    <col min="1281" max="1281" width="4.7109375" style="1" bestFit="1" customWidth="1"/>
    <col min="1282" max="1282" width="19.7109375" style="1" customWidth="1"/>
    <col min="1283" max="1283" width="28.7109375" style="1" customWidth="1"/>
    <col min="1284" max="1284" width="33.42578125" style="1" customWidth="1"/>
    <col min="1285" max="1285" width="10.42578125" style="1" bestFit="1" customWidth="1"/>
    <col min="1286" max="1536" width="9.140625" style="1"/>
    <col min="1537" max="1537" width="4.7109375" style="1" bestFit="1" customWidth="1"/>
    <col min="1538" max="1538" width="19.7109375" style="1" customWidth="1"/>
    <col min="1539" max="1539" width="28.7109375" style="1" customWidth="1"/>
    <col min="1540" max="1540" width="33.42578125" style="1" customWidth="1"/>
    <col min="1541" max="1541" width="10.42578125" style="1" bestFit="1" customWidth="1"/>
    <col min="1542" max="1792" width="9.140625" style="1"/>
    <col min="1793" max="1793" width="4.7109375" style="1" bestFit="1" customWidth="1"/>
    <col min="1794" max="1794" width="19.7109375" style="1" customWidth="1"/>
    <col min="1795" max="1795" width="28.7109375" style="1" customWidth="1"/>
    <col min="1796" max="1796" width="33.42578125" style="1" customWidth="1"/>
    <col min="1797" max="1797" width="10.42578125" style="1" bestFit="1" customWidth="1"/>
    <col min="1798" max="2048" width="9.140625" style="1"/>
    <col min="2049" max="2049" width="4.7109375" style="1" bestFit="1" customWidth="1"/>
    <col min="2050" max="2050" width="19.7109375" style="1" customWidth="1"/>
    <col min="2051" max="2051" width="28.7109375" style="1" customWidth="1"/>
    <col min="2052" max="2052" width="33.42578125" style="1" customWidth="1"/>
    <col min="2053" max="2053" width="10.42578125" style="1" bestFit="1" customWidth="1"/>
    <col min="2054" max="2304" width="9.140625" style="1"/>
    <col min="2305" max="2305" width="4.7109375" style="1" bestFit="1" customWidth="1"/>
    <col min="2306" max="2306" width="19.7109375" style="1" customWidth="1"/>
    <col min="2307" max="2307" width="28.7109375" style="1" customWidth="1"/>
    <col min="2308" max="2308" width="33.42578125" style="1" customWidth="1"/>
    <col min="2309" max="2309" width="10.42578125" style="1" bestFit="1" customWidth="1"/>
    <col min="2310" max="2560" width="9.140625" style="1"/>
    <col min="2561" max="2561" width="4.7109375" style="1" bestFit="1" customWidth="1"/>
    <col min="2562" max="2562" width="19.7109375" style="1" customWidth="1"/>
    <col min="2563" max="2563" width="28.7109375" style="1" customWidth="1"/>
    <col min="2564" max="2564" width="33.42578125" style="1" customWidth="1"/>
    <col min="2565" max="2565" width="10.42578125" style="1" bestFit="1" customWidth="1"/>
    <col min="2566" max="2816" width="9.140625" style="1"/>
    <col min="2817" max="2817" width="4.7109375" style="1" bestFit="1" customWidth="1"/>
    <col min="2818" max="2818" width="19.7109375" style="1" customWidth="1"/>
    <col min="2819" max="2819" width="28.7109375" style="1" customWidth="1"/>
    <col min="2820" max="2820" width="33.42578125" style="1" customWidth="1"/>
    <col min="2821" max="2821" width="10.42578125" style="1" bestFit="1" customWidth="1"/>
    <col min="2822" max="3072" width="9.140625" style="1"/>
    <col min="3073" max="3073" width="4.7109375" style="1" bestFit="1" customWidth="1"/>
    <col min="3074" max="3074" width="19.7109375" style="1" customWidth="1"/>
    <col min="3075" max="3075" width="28.7109375" style="1" customWidth="1"/>
    <col min="3076" max="3076" width="33.42578125" style="1" customWidth="1"/>
    <col min="3077" max="3077" width="10.42578125" style="1" bestFit="1" customWidth="1"/>
    <col min="3078" max="3328" width="9.140625" style="1"/>
    <col min="3329" max="3329" width="4.7109375" style="1" bestFit="1" customWidth="1"/>
    <col min="3330" max="3330" width="19.7109375" style="1" customWidth="1"/>
    <col min="3331" max="3331" width="28.7109375" style="1" customWidth="1"/>
    <col min="3332" max="3332" width="33.42578125" style="1" customWidth="1"/>
    <col min="3333" max="3333" width="10.42578125" style="1" bestFit="1" customWidth="1"/>
    <col min="3334" max="3584" width="9.140625" style="1"/>
    <col min="3585" max="3585" width="4.7109375" style="1" bestFit="1" customWidth="1"/>
    <col min="3586" max="3586" width="19.7109375" style="1" customWidth="1"/>
    <col min="3587" max="3587" width="28.7109375" style="1" customWidth="1"/>
    <col min="3588" max="3588" width="33.42578125" style="1" customWidth="1"/>
    <col min="3589" max="3589" width="10.42578125" style="1" bestFit="1" customWidth="1"/>
    <col min="3590" max="3840" width="9.140625" style="1"/>
    <col min="3841" max="3841" width="4.7109375" style="1" bestFit="1" customWidth="1"/>
    <col min="3842" max="3842" width="19.7109375" style="1" customWidth="1"/>
    <col min="3843" max="3843" width="28.7109375" style="1" customWidth="1"/>
    <col min="3844" max="3844" width="33.42578125" style="1" customWidth="1"/>
    <col min="3845" max="3845" width="10.42578125" style="1" bestFit="1" customWidth="1"/>
    <col min="3846" max="4096" width="9.140625" style="1"/>
    <col min="4097" max="4097" width="4.7109375" style="1" bestFit="1" customWidth="1"/>
    <col min="4098" max="4098" width="19.7109375" style="1" customWidth="1"/>
    <col min="4099" max="4099" width="28.7109375" style="1" customWidth="1"/>
    <col min="4100" max="4100" width="33.42578125" style="1" customWidth="1"/>
    <col min="4101" max="4101" width="10.42578125" style="1" bestFit="1" customWidth="1"/>
    <col min="4102" max="4352" width="9.140625" style="1"/>
    <col min="4353" max="4353" width="4.7109375" style="1" bestFit="1" customWidth="1"/>
    <col min="4354" max="4354" width="19.7109375" style="1" customWidth="1"/>
    <col min="4355" max="4355" width="28.7109375" style="1" customWidth="1"/>
    <col min="4356" max="4356" width="33.42578125" style="1" customWidth="1"/>
    <col min="4357" max="4357" width="10.42578125" style="1" bestFit="1" customWidth="1"/>
    <col min="4358" max="4608" width="9.140625" style="1"/>
    <col min="4609" max="4609" width="4.7109375" style="1" bestFit="1" customWidth="1"/>
    <col min="4610" max="4610" width="19.7109375" style="1" customWidth="1"/>
    <col min="4611" max="4611" width="28.7109375" style="1" customWidth="1"/>
    <col min="4612" max="4612" width="33.42578125" style="1" customWidth="1"/>
    <col min="4613" max="4613" width="10.42578125" style="1" bestFit="1" customWidth="1"/>
    <col min="4614" max="4864" width="9.140625" style="1"/>
    <col min="4865" max="4865" width="4.7109375" style="1" bestFit="1" customWidth="1"/>
    <col min="4866" max="4866" width="19.7109375" style="1" customWidth="1"/>
    <col min="4867" max="4867" width="28.7109375" style="1" customWidth="1"/>
    <col min="4868" max="4868" width="33.42578125" style="1" customWidth="1"/>
    <col min="4869" max="4869" width="10.42578125" style="1" bestFit="1" customWidth="1"/>
    <col min="4870" max="5120" width="9.140625" style="1"/>
    <col min="5121" max="5121" width="4.7109375" style="1" bestFit="1" customWidth="1"/>
    <col min="5122" max="5122" width="19.7109375" style="1" customWidth="1"/>
    <col min="5123" max="5123" width="28.7109375" style="1" customWidth="1"/>
    <col min="5124" max="5124" width="33.42578125" style="1" customWidth="1"/>
    <col min="5125" max="5125" width="10.42578125" style="1" bestFit="1" customWidth="1"/>
    <col min="5126" max="5376" width="9.140625" style="1"/>
    <col min="5377" max="5377" width="4.7109375" style="1" bestFit="1" customWidth="1"/>
    <col min="5378" max="5378" width="19.7109375" style="1" customWidth="1"/>
    <col min="5379" max="5379" width="28.7109375" style="1" customWidth="1"/>
    <col min="5380" max="5380" width="33.42578125" style="1" customWidth="1"/>
    <col min="5381" max="5381" width="10.42578125" style="1" bestFit="1" customWidth="1"/>
    <col min="5382" max="5632" width="9.140625" style="1"/>
    <col min="5633" max="5633" width="4.7109375" style="1" bestFit="1" customWidth="1"/>
    <col min="5634" max="5634" width="19.7109375" style="1" customWidth="1"/>
    <col min="5635" max="5635" width="28.7109375" style="1" customWidth="1"/>
    <col min="5636" max="5636" width="33.42578125" style="1" customWidth="1"/>
    <col min="5637" max="5637" width="10.42578125" style="1" bestFit="1" customWidth="1"/>
    <col min="5638" max="5888" width="9.140625" style="1"/>
    <col min="5889" max="5889" width="4.7109375" style="1" bestFit="1" customWidth="1"/>
    <col min="5890" max="5890" width="19.7109375" style="1" customWidth="1"/>
    <col min="5891" max="5891" width="28.7109375" style="1" customWidth="1"/>
    <col min="5892" max="5892" width="33.42578125" style="1" customWidth="1"/>
    <col min="5893" max="5893" width="10.42578125" style="1" bestFit="1" customWidth="1"/>
    <col min="5894" max="6144" width="9.140625" style="1"/>
    <col min="6145" max="6145" width="4.7109375" style="1" bestFit="1" customWidth="1"/>
    <col min="6146" max="6146" width="19.7109375" style="1" customWidth="1"/>
    <col min="6147" max="6147" width="28.7109375" style="1" customWidth="1"/>
    <col min="6148" max="6148" width="33.42578125" style="1" customWidth="1"/>
    <col min="6149" max="6149" width="10.42578125" style="1" bestFit="1" customWidth="1"/>
    <col min="6150" max="6400" width="9.140625" style="1"/>
    <col min="6401" max="6401" width="4.7109375" style="1" bestFit="1" customWidth="1"/>
    <col min="6402" max="6402" width="19.7109375" style="1" customWidth="1"/>
    <col min="6403" max="6403" width="28.7109375" style="1" customWidth="1"/>
    <col min="6404" max="6404" width="33.42578125" style="1" customWidth="1"/>
    <col min="6405" max="6405" width="10.42578125" style="1" bestFit="1" customWidth="1"/>
    <col min="6406" max="6656" width="9.140625" style="1"/>
    <col min="6657" max="6657" width="4.7109375" style="1" bestFit="1" customWidth="1"/>
    <col min="6658" max="6658" width="19.7109375" style="1" customWidth="1"/>
    <col min="6659" max="6659" width="28.7109375" style="1" customWidth="1"/>
    <col min="6660" max="6660" width="33.42578125" style="1" customWidth="1"/>
    <col min="6661" max="6661" width="10.42578125" style="1" bestFit="1" customWidth="1"/>
    <col min="6662" max="6912" width="9.140625" style="1"/>
    <col min="6913" max="6913" width="4.7109375" style="1" bestFit="1" customWidth="1"/>
    <col min="6914" max="6914" width="19.7109375" style="1" customWidth="1"/>
    <col min="6915" max="6915" width="28.7109375" style="1" customWidth="1"/>
    <col min="6916" max="6916" width="33.42578125" style="1" customWidth="1"/>
    <col min="6917" max="6917" width="10.42578125" style="1" bestFit="1" customWidth="1"/>
    <col min="6918" max="7168" width="9.140625" style="1"/>
    <col min="7169" max="7169" width="4.7109375" style="1" bestFit="1" customWidth="1"/>
    <col min="7170" max="7170" width="19.7109375" style="1" customWidth="1"/>
    <col min="7171" max="7171" width="28.7109375" style="1" customWidth="1"/>
    <col min="7172" max="7172" width="33.42578125" style="1" customWidth="1"/>
    <col min="7173" max="7173" width="10.42578125" style="1" bestFit="1" customWidth="1"/>
    <col min="7174" max="7424" width="9.140625" style="1"/>
    <col min="7425" max="7425" width="4.7109375" style="1" bestFit="1" customWidth="1"/>
    <col min="7426" max="7426" width="19.7109375" style="1" customWidth="1"/>
    <col min="7427" max="7427" width="28.7109375" style="1" customWidth="1"/>
    <col min="7428" max="7428" width="33.42578125" style="1" customWidth="1"/>
    <col min="7429" max="7429" width="10.42578125" style="1" bestFit="1" customWidth="1"/>
    <col min="7430" max="7680" width="9.140625" style="1"/>
    <col min="7681" max="7681" width="4.7109375" style="1" bestFit="1" customWidth="1"/>
    <col min="7682" max="7682" width="19.7109375" style="1" customWidth="1"/>
    <col min="7683" max="7683" width="28.7109375" style="1" customWidth="1"/>
    <col min="7684" max="7684" width="33.42578125" style="1" customWidth="1"/>
    <col min="7685" max="7685" width="10.42578125" style="1" bestFit="1" customWidth="1"/>
    <col min="7686" max="7936" width="9.140625" style="1"/>
    <col min="7937" max="7937" width="4.7109375" style="1" bestFit="1" customWidth="1"/>
    <col min="7938" max="7938" width="19.7109375" style="1" customWidth="1"/>
    <col min="7939" max="7939" width="28.7109375" style="1" customWidth="1"/>
    <col min="7940" max="7940" width="33.42578125" style="1" customWidth="1"/>
    <col min="7941" max="7941" width="10.42578125" style="1" bestFit="1" customWidth="1"/>
    <col min="7942" max="8192" width="9.140625" style="1"/>
    <col min="8193" max="8193" width="4.7109375" style="1" bestFit="1" customWidth="1"/>
    <col min="8194" max="8194" width="19.7109375" style="1" customWidth="1"/>
    <col min="8195" max="8195" width="28.7109375" style="1" customWidth="1"/>
    <col min="8196" max="8196" width="33.42578125" style="1" customWidth="1"/>
    <col min="8197" max="8197" width="10.42578125" style="1" bestFit="1" customWidth="1"/>
    <col min="8198" max="8448" width="9.140625" style="1"/>
    <col min="8449" max="8449" width="4.7109375" style="1" bestFit="1" customWidth="1"/>
    <col min="8450" max="8450" width="19.7109375" style="1" customWidth="1"/>
    <col min="8451" max="8451" width="28.7109375" style="1" customWidth="1"/>
    <col min="8452" max="8452" width="33.42578125" style="1" customWidth="1"/>
    <col min="8453" max="8453" width="10.42578125" style="1" bestFit="1" customWidth="1"/>
    <col min="8454" max="8704" width="9.140625" style="1"/>
    <col min="8705" max="8705" width="4.7109375" style="1" bestFit="1" customWidth="1"/>
    <col min="8706" max="8706" width="19.7109375" style="1" customWidth="1"/>
    <col min="8707" max="8707" width="28.7109375" style="1" customWidth="1"/>
    <col min="8708" max="8708" width="33.42578125" style="1" customWidth="1"/>
    <col min="8709" max="8709" width="10.42578125" style="1" bestFit="1" customWidth="1"/>
    <col min="8710" max="8960" width="9.140625" style="1"/>
    <col min="8961" max="8961" width="4.7109375" style="1" bestFit="1" customWidth="1"/>
    <col min="8962" max="8962" width="19.7109375" style="1" customWidth="1"/>
    <col min="8963" max="8963" width="28.7109375" style="1" customWidth="1"/>
    <col min="8964" max="8964" width="33.42578125" style="1" customWidth="1"/>
    <col min="8965" max="8965" width="10.42578125" style="1" bestFit="1" customWidth="1"/>
    <col min="8966" max="9216" width="9.140625" style="1"/>
    <col min="9217" max="9217" width="4.7109375" style="1" bestFit="1" customWidth="1"/>
    <col min="9218" max="9218" width="19.7109375" style="1" customWidth="1"/>
    <col min="9219" max="9219" width="28.7109375" style="1" customWidth="1"/>
    <col min="9220" max="9220" width="33.42578125" style="1" customWidth="1"/>
    <col min="9221" max="9221" width="10.42578125" style="1" bestFit="1" customWidth="1"/>
    <col min="9222" max="9472" width="9.140625" style="1"/>
    <col min="9473" max="9473" width="4.7109375" style="1" bestFit="1" customWidth="1"/>
    <col min="9474" max="9474" width="19.7109375" style="1" customWidth="1"/>
    <col min="9475" max="9475" width="28.7109375" style="1" customWidth="1"/>
    <col min="9476" max="9476" width="33.42578125" style="1" customWidth="1"/>
    <col min="9477" max="9477" width="10.42578125" style="1" bestFit="1" customWidth="1"/>
    <col min="9478" max="9728" width="9.140625" style="1"/>
    <col min="9729" max="9729" width="4.7109375" style="1" bestFit="1" customWidth="1"/>
    <col min="9730" max="9730" width="19.7109375" style="1" customWidth="1"/>
    <col min="9731" max="9731" width="28.7109375" style="1" customWidth="1"/>
    <col min="9732" max="9732" width="33.42578125" style="1" customWidth="1"/>
    <col min="9733" max="9733" width="10.42578125" style="1" bestFit="1" customWidth="1"/>
    <col min="9734" max="9984" width="9.140625" style="1"/>
    <col min="9985" max="9985" width="4.7109375" style="1" bestFit="1" customWidth="1"/>
    <col min="9986" max="9986" width="19.7109375" style="1" customWidth="1"/>
    <col min="9987" max="9987" width="28.7109375" style="1" customWidth="1"/>
    <col min="9988" max="9988" width="33.42578125" style="1" customWidth="1"/>
    <col min="9989" max="9989" width="10.42578125" style="1" bestFit="1" customWidth="1"/>
    <col min="9990" max="10240" width="9.140625" style="1"/>
    <col min="10241" max="10241" width="4.7109375" style="1" bestFit="1" customWidth="1"/>
    <col min="10242" max="10242" width="19.7109375" style="1" customWidth="1"/>
    <col min="10243" max="10243" width="28.7109375" style="1" customWidth="1"/>
    <col min="10244" max="10244" width="33.42578125" style="1" customWidth="1"/>
    <col min="10245" max="10245" width="10.42578125" style="1" bestFit="1" customWidth="1"/>
    <col min="10246" max="10496" width="9.140625" style="1"/>
    <col min="10497" max="10497" width="4.7109375" style="1" bestFit="1" customWidth="1"/>
    <col min="10498" max="10498" width="19.7109375" style="1" customWidth="1"/>
    <col min="10499" max="10499" width="28.7109375" style="1" customWidth="1"/>
    <col min="10500" max="10500" width="33.42578125" style="1" customWidth="1"/>
    <col min="10501" max="10501" width="10.42578125" style="1" bestFit="1" customWidth="1"/>
    <col min="10502" max="10752" width="9.140625" style="1"/>
    <col min="10753" max="10753" width="4.7109375" style="1" bestFit="1" customWidth="1"/>
    <col min="10754" max="10754" width="19.7109375" style="1" customWidth="1"/>
    <col min="10755" max="10755" width="28.7109375" style="1" customWidth="1"/>
    <col min="10756" max="10756" width="33.42578125" style="1" customWidth="1"/>
    <col min="10757" max="10757" width="10.42578125" style="1" bestFit="1" customWidth="1"/>
    <col min="10758" max="11008" width="9.140625" style="1"/>
    <col min="11009" max="11009" width="4.7109375" style="1" bestFit="1" customWidth="1"/>
    <col min="11010" max="11010" width="19.7109375" style="1" customWidth="1"/>
    <col min="11011" max="11011" width="28.7109375" style="1" customWidth="1"/>
    <col min="11012" max="11012" width="33.42578125" style="1" customWidth="1"/>
    <col min="11013" max="11013" width="10.42578125" style="1" bestFit="1" customWidth="1"/>
    <col min="11014" max="11264" width="9.140625" style="1"/>
    <col min="11265" max="11265" width="4.7109375" style="1" bestFit="1" customWidth="1"/>
    <col min="11266" max="11266" width="19.7109375" style="1" customWidth="1"/>
    <col min="11267" max="11267" width="28.7109375" style="1" customWidth="1"/>
    <col min="11268" max="11268" width="33.42578125" style="1" customWidth="1"/>
    <col min="11269" max="11269" width="10.42578125" style="1" bestFit="1" customWidth="1"/>
    <col min="11270" max="11520" width="9.140625" style="1"/>
    <col min="11521" max="11521" width="4.7109375" style="1" bestFit="1" customWidth="1"/>
    <col min="11522" max="11522" width="19.7109375" style="1" customWidth="1"/>
    <col min="11523" max="11523" width="28.7109375" style="1" customWidth="1"/>
    <col min="11524" max="11524" width="33.42578125" style="1" customWidth="1"/>
    <col min="11525" max="11525" width="10.42578125" style="1" bestFit="1" customWidth="1"/>
    <col min="11526" max="11776" width="9.140625" style="1"/>
    <col min="11777" max="11777" width="4.7109375" style="1" bestFit="1" customWidth="1"/>
    <col min="11778" max="11778" width="19.7109375" style="1" customWidth="1"/>
    <col min="11779" max="11779" width="28.7109375" style="1" customWidth="1"/>
    <col min="11780" max="11780" width="33.42578125" style="1" customWidth="1"/>
    <col min="11781" max="11781" width="10.42578125" style="1" bestFit="1" customWidth="1"/>
    <col min="11782" max="12032" width="9.140625" style="1"/>
    <col min="12033" max="12033" width="4.7109375" style="1" bestFit="1" customWidth="1"/>
    <col min="12034" max="12034" width="19.7109375" style="1" customWidth="1"/>
    <col min="12035" max="12035" width="28.7109375" style="1" customWidth="1"/>
    <col min="12036" max="12036" width="33.42578125" style="1" customWidth="1"/>
    <col min="12037" max="12037" width="10.42578125" style="1" bestFit="1" customWidth="1"/>
    <col min="12038" max="12288" width="9.140625" style="1"/>
    <col min="12289" max="12289" width="4.7109375" style="1" bestFit="1" customWidth="1"/>
    <col min="12290" max="12290" width="19.7109375" style="1" customWidth="1"/>
    <col min="12291" max="12291" width="28.7109375" style="1" customWidth="1"/>
    <col min="12292" max="12292" width="33.42578125" style="1" customWidth="1"/>
    <col min="12293" max="12293" width="10.42578125" style="1" bestFit="1" customWidth="1"/>
    <col min="12294" max="12544" width="9.140625" style="1"/>
    <col min="12545" max="12545" width="4.7109375" style="1" bestFit="1" customWidth="1"/>
    <col min="12546" max="12546" width="19.7109375" style="1" customWidth="1"/>
    <col min="12547" max="12547" width="28.7109375" style="1" customWidth="1"/>
    <col min="12548" max="12548" width="33.42578125" style="1" customWidth="1"/>
    <col min="12549" max="12549" width="10.42578125" style="1" bestFit="1" customWidth="1"/>
    <col min="12550" max="12800" width="9.140625" style="1"/>
    <col min="12801" max="12801" width="4.7109375" style="1" bestFit="1" customWidth="1"/>
    <col min="12802" max="12802" width="19.7109375" style="1" customWidth="1"/>
    <col min="12803" max="12803" width="28.7109375" style="1" customWidth="1"/>
    <col min="12804" max="12804" width="33.42578125" style="1" customWidth="1"/>
    <col min="12805" max="12805" width="10.42578125" style="1" bestFit="1" customWidth="1"/>
    <col min="12806" max="13056" width="9.140625" style="1"/>
    <col min="13057" max="13057" width="4.7109375" style="1" bestFit="1" customWidth="1"/>
    <col min="13058" max="13058" width="19.7109375" style="1" customWidth="1"/>
    <col min="13059" max="13059" width="28.7109375" style="1" customWidth="1"/>
    <col min="13060" max="13060" width="33.42578125" style="1" customWidth="1"/>
    <col min="13061" max="13061" width="10.42578125" style="1" bestFit="1" customWidth="1"/>
    <col min="13062" max="13312" width="9.140625" style="1"/>
    <col min="13313" max="13313" width="4.7109375" style="1" bestFit="1" customWidth="1"/>
    <col min="13314" max="13314" width="19.7109375" style="1" customWidth="1"/>
    <col min="13315" max="13315" width="28.7109375" style="1" customWidth="1"/>
    <col min="13316" max="13316" width="33.42578125" style="1" customWidth="1"/>
    <col min="13317" max="13317" width="10.42578125" style="1" bestFit="1" customWidth="1"/>
    <col min="13318" max="13568" width="9.140625" style="1"/>
    <col min="13569" max="13569" width="4.7109375" style="1" bestFit="1" customWidth="1"/>
    <col min="13570" max="13570" width="19.7109375" style="1" customWidth="1"/>
    <col min="13571" max="13571" width="28.7109375" style="1" customWidth="1"/>
    <col min="13572" max="13572" width="33.42578125" style="1" customWidth="1"/>
    <col min="13573" max="13573" width="10.42578125" style="1" bestFit="1" customWidth="1"/>
    <col min="13574" max="13824" width="9.140625" style="1"/>
    <col min="13825" max="13825" width="4.7109375" style="1" bestFit="1" customWidth="1"/>
    <col min="13826" max="13826" width="19.7109375" style="1" customWidth="1"/>
    <col min="13827" max="13827" width="28.7109375" style="1" customWidth="1"/>
    <col min="13828" max="13828" width="33.42578125" style="1" customWidth="1"/>
    <col min="13829" max="13829" width="10.42578125" style="1" bestFit="1" customWidth="1"/>
    <col min="13830" max="14080" width="9.140625" style="1"/>
    <col min="14081" max="14081" width="4.7109375" style="1" bestFit="1" customWidth="1"/>
    <col min="14082" max="14082" width="19.7109375" style="1" customWidth="1"/>
    <col min="14083" max="14083" width="28.7109375" style="1" customWidth="1"/>
    <col min="14084" max="14084" width="33.42578125" style="1" customWidth="1"/>
    <col min="14085" max="14085" width="10.42578125" style="1" bestFit="1" customWidth="1"/>
    <col min="14086" max="14336" width="9.140625" style="1"/>
    <col min="14337" max="14337" width="4.7109375" style="1" bestFit="1" customWidth="1"/>
    <col min="14338" max="14338" width="19.7109375" style="1" customWidth="1"/>
    <col min="14339" max="14339" width="28.7109375" style="1" customWidth="1"/>
    <col min="14340" max="14340" width="33.42578125" style="1" customWidth="1"/>
    <col min="14341" max="14341" width="10.42578125" style="1" bestFit="1" customWidth="1"/>
    <col min="14342" max="14592" width="9.140625" style="1"/>
    <col min="14593" max="14593" width="4.7109375" style="1" bestFit="1" customWidth="1"/>
    <col min="14594" max="14594" width="19.7109375" style="1" customWidth="1"/>
    <col min="14595" max="14595" width="28.7109375" style="1" customWidth="1"/>
    <col min="14596" max="14596" width="33.42578125" style="1" customWidth="1"/>
    <col min="14597" max="14597" width="10.42578125" style="1" bestFit="1" customWidth="1"/>
    <col min="14598" max="14848" width="9.140625" style="1"/>
    <col min="14849" max="14849" width="4.7109375" style="1" bestFit="1" customWidth="1"/>
    <col min="14850" max="14850" width="19.7109375" style="1" customWidth="1"/>
    <col min="14851" max="14851" width="28.7109375" style="1" customWidth="1"/>
    <col min="14852" max="14852" width="33.42578125" style="1" customWidth="1"/>
    <col min="14853" max="14853" width="10.42578125" style="1" bestFit="1" customWidth="1"/>
    <col min="14854" max="15104" width="9.140625" style="1"/>
    <col min="15105" max="15105" width="4.7109375" style="1" bestFit="1" customWidth="1"/>
    <col min="15106" max="15106" width="19.7109375" style="1" customWidth="1"/>
    <col min="15107" max="15107" width="28.7109375" style="1" customWidth="1"/>
    <col min="15108" max="15108" width="33.42578125" style="1" customWidth="1"/>
    <col min="15109" max="15109" width="10.42578125" style="1" bestFit="1" customWidth="1"/>
    <col min="15110" max="15360" width="9.140625" style="1"/>
    <col min="15361" max="15361" width="4.7109375" style="1" bestFit="1" customWidth="1"/>
    <col min="15362" max="15362" width="19.7109375" style="1" customWidth="1"/>
    <col min="15363" max="15363" width="28.7109375" style="1" customWidth="1"/>
    <col min="15364" max="15364" width="33.42578125" style="1" customWidth="1"/>
    <col min="15365" max="15365" width="10.42578125" style="1" bestFit="1" customWidth="1"/>
    <col min="15366" max="15616" width="9.140625" style="1"/>
    <col min="15617" max="15617" width="4.7109375" style="1" bestFit="1" customWidth="1"/>
    <col min="15618" max="15618" width="19.7109375" style="1" customWidth="1"/>
    <col min="15619" max="15619" width="28.7109375" style="1" customWidth="1"/>
    <col min="15620" max="15620" width="33.42578125" style="1" customWidth="1"/>
    <col min="15621" max="15621" width="10.42578125" style="1" bestFit="1" customWidth="1"/>
    <col min="15622" max="15872" width="9.140625" style="1"/>
    <col min="15873" max="15873" width="4.7109375" style="1" bestFit="1" customWidth="1"/>
    <col min="15874" max="15874" width="19.7109375" style="1" customWidth="1"/>
    <col min="15875" max="15875" width="28.7109375" style="1" customWidth="1"/>
    <col min="15876" max="15876" width="33.42578125" style="1" customWidth="1"/>
    <col min="15877" max="15877" width="10.42578125" style="1" bestFit="1" customWidth="1"/>
    <col min="15878" max="16128" width="9.140625" style="1"/>
    <col min="16129" max="16129" width="4.7109375" style="1" bestFit="1" customWidth="1"/>
    <col min="16130" max="16130" width="19.7109375" style="1" customWidth="1"/>
    <col min="16131" max="16131" width="28.7109375" style="1" customWidth="1"/>
    <col min="16132" max="16132" width="33.42578125" style="1" customWidth="1"/>
    <col min="16133" max="16133" width="10.42578125" style="1" bestFit="1" customWidth="1"/>
    <col min="16134" max="16384" width="9.140625" style="1"/>
  </cols>
  <sheetData>
    <row r="1" spans="1:10" ht="20.100000000000001" customHeight="1" x14ac:dyDescent="0.2">
      <c r="A1" s="681" t="s">
        <v>12</v>
      </c>
      <c r="B1" s="681"/>
    </row>
    <row r="2" spans="1:10" s="2" customFormat="1" ht="30" customHeight="1" x14ac:dyDescent="0.25">
      <c r="A2" s="678" t="str">
        <f>'Príloha č. 1'!A2:D2</f>
        <v>Diagnostické reagencie a spotrebný materiál pre potreby oddelenia laboratórnej medicíny VÚSCH, a.s.</v>
      </c>
      <c r="B2" s="678"/>
      <c r="C2" s="678"/>
      <c r="D2" s="678"/>
    </row>
    <row r="3" spans="1:10" ht="24.95" customHeight="1" x14ac:dyDescent="0.2">
      <c r="A3" s="683"/>
      <c r="B3" s="683"/>
      <c r="C3" s="683"/>
    </row>
    <row r="4" spans="1:10" ht="18.75" customHeight="1" x14ac:dyDescent="0.2">
      <c r="A4" s="684" t="s">
        <v>18</v>
      </c>
      <c r="B4" s="684"/>
      <c r="C4" s="684"/>
      <c r="D4" s="684"/>
      <c r="E4" s="16"/>
      <c r="F4" s="16"/>
      <c r="G4" s="16"/>
      <c r="H4" s="16"/>
      <c r="I4" s="16"/>
      <c r="J4" s="16"/>
    </row>
    <row r="6" spans="1:10" s="2" customFormat="1" ht="15" customHeight="1" x14ac:dyDescent="0.25">
      <c r="A6" s="682" t="s">
        <v>1</v>
      </c>
      <c r="B6" s="682"/>
      <c r="C6" s="52" t="str">
        <f>IF('Príloha č. 1'!$C$6="","",'Príloha č. 1'!$C$6)</f>
        <v/>
      </c>
      <c r="D6" s="52"/>
      <c r="E6" s="18"/>
    </row>
    <row r="7" spans="1:10" s="2" customFormat="1" ht="15" customHeight="1" x14ac:dyDescent="0.25">
      <c r="A7" s="682" t="s">
        <v>2</v>
      </c>
      <c r="B7" s="682"/>
      <c r="C7" s="52" t="str">
        <f>IF('Príloha č. 1'!$C$6="","",'Príloha č. 1'!$C$6)</f>
        <v/>
      </c>
      <c r="D7" s="52"/>
    </row>
    <row r="8" spans="1:10" ht="15" customHeight="1" x14ac:dyDescent="0.2">
      <c r="A8" s="681" t="s">
        <v>3</v>
      </c>
      <c r="B8" s="681"/>
      <c r="C8" s="21" t="str">
        <f>IF('Príloha č. 1'!C8:D8="","",'Príloha č. 1'!C8:D8)</f>
        <v/>
      </c>
      <c r="D8" s="17"/>
    </row>
    <row r="9" spans="1:10" ht="15" customHeight="1" x14ac:dyDescent="0.2">
      <c r="A9" s="681" t="s">
        <v>4</v>
      </c>
      <c r="B9" s="681"/>
      <c r="C9" s="21" t="str">
        <f>IF('Príloha č. 1'!C9:D9="","",'Príloha č. 1'!C9:D9)</f>
        <v/>
      </c>
      <c r="D9" s="17"/>
    </row>
    <row r="10" spans="1:10" ht="20.100000000000001" customHeight="1" x14ac:dyDescent="0.2">
      <c r="C10" s="6"/>
    </row>
    <row r="11" spans="1:10" s="4" customFormat="1" ht="20.100000000000001" customHeight="1" x14ac:dyDescent="0.25">
      <c r="A11" s="669" t="s">
        <v>19</v>
      </c>
      <c r="B11" s="669"/>
      <c r="C11" s="669"/>
      <c r="D11" s="669"/>
    </row>
    <row r="12" spans="1:10" ht="24.95" customHeight="1" x14ac:dyDescent="0.2">
      <c r="A12" s="2" t="s">
        <v>0</v>
      </c>
      <c r="B12" s="682" t="s">
        <v>26</v>
      </c>
      <c r="C12" s="682"/>
      <c r="D12" s="682"/>
    </row>
    <row r="13" spans="1:10" ht="3" customHeight="1" x14ac:dyDescent="0.2">
      <c r="A13" s="2"/>
      <c r="B13" s="55"/>
      <c r="C13" s="55"/>
      <c r="D13" s="55"/>
    </row>
    <row r="14" spans="1:10" ht="24.95" customHeight="1" x14ac:dyDescent="0.2">
      <c r="A14" s="2" t="s">
        <v>0</v>
      </c>
      <c r="B14" s="682" t="s">
        <v>20</v>
      </c>
      <c r="C14" s="682"/>
      <c r="D14" s="682"/>
    </row>
    <row r="15" spans="1:10" ht="3" customHeight="1" x14ac:dyDescent="0.2">
      <c r="A15" s="2"/>
      <c r="B15" s="55"/>
      <c r="C15" s="55"/>
      <c r="D15" s="55"/>
    </row>
    <row r="16" spans="1:10" ht="24.95" customHeight="1" x14ac:dyDescent="0.2">
      <c r="A16" s="2" t="s">
        <v>0</v>
      </c>
      <c r="B16" s="682" t="s">
        <v>21</v>
      </c>
      <c r="C16" s="682"/>
      <c r="D16" s="682"/>
    </row>
    <row r="17" spans="1:5" ht="3" customHeight="1" x14ac:dyDescent="0.2">
      <c r="A17" s="2"/>
      <c r="B17" s="55"/>
      <c r="C17" s="55"/>
      <c r="D17" s="55"/>
    </row>
    <row r="18" spans="1:5" ht="36" customHeight="1" x14ac:dyDescent="0.2">
      <c r="A18" s="2" t="s">
        <v>0</v>
      </c>
      <c r="B18" s="682" t="s">
        <v>22</v>
      </c>
      <c r="C18" s="682"/>
      <c r="D18" s="682"/>
    </row>
    <row r="19" spans="1:5" ht="3" customHeight="1" x14ac:dyDescent="0.2">
      <c r="A19" s="2"/>
      <c r="B19" s="55"/>
      <c r="C19" s="55"/>
      <c r="D19" s="55"/>
    </row>
    <row r="20" spans="1:5" ht="19.5" customHeight="1" x14ac:dyDescent="0.2">
      <c r="A20" s="2" t="s">
        <v>0</v>
      </c>
      <c r="B20" s="682" t="s">
        <v>23</v>
      </c>
      <c r="C20" s="682"/>
      <c r="D20" s="682"/>
    </row>
    <row r="21" spans="1:5" ht="20.100000000000001" customHeight="1" x14ac:dyDescent="0.2"/>
    <row r="22" spans="1:5" s="4" customFormat="1" x14ac:dyDescent="0.25">
      <c r="A22" s="4" t="s">
        <v>8</v>
      </c>
      <c r="B22" s="13" t="str">
        <f>IF('Príloha č. 1'!B23:B23="","",'Príloha č. 1'!B23:B23)</f>
        <v/>
      </c>
    </row>
    <row r="23" spans="1:5" s="4" customFormat="1" x14ac:dyDescent="0.25">
      <c r="A23" s="4" t="s">
        <v>9</v>
      </c>
      <c r="B23" s="14" t="str">
        <f>IF('Príloha č. 1'!B24:B24="","",'Príloha č. 1'!B24:B24)</f>
        <v/>
      </c>
    </row>
    <row r="24" spans="1:5" ht="39.950000000000003" customHeight="1" x14ac:dyDescent="0.2">
      <c r="D24" s="15"/>
    </row>
    <row r="25" spans="1:5" ht="45" customHeight="1" x14ac:dyDescent="0.2">
      <c r="D25" s="5" t="s">
        <v>105</v>
      </c>
    </row>
    <row r="27" spans="1:5" s="7" customFormat="1" x14ac:dyDescent="0.2">
      <c r="A27" s="667" t="s">
        <v>10</v>
      </c>
      <c r="B27" s="667"/>
      <c r="C27" s="31"/>
    </row>
    <row r="28" spans="1:5" s="10" customFormat="1" ht="12" customHeight="1" x14ac:dyDescent="0.2">
      <c r="A28" s="53"/>
      <c r="B28" s="680" t="s">
        <v>11</v>
      </c>
      <c r="C28" s="680"/>
      <c r="D28" s="8"/>
      <c r="E28" s="9"/>
    </row>
    <row r="29" spans="1:5" x14ac:dyDescent="0.2">
      <c r="A29" s="54"/>
      <c r="B29" s="54"/>
      <c r="C29" s="54"/>
    </row>
  </sheetData>
  <mergeCells count="16">
    <mergeCell ref="A7:B7"/>
    <mergeCell ref="A6:B6"/>
    <mergeCell ref="A1:B1"/>
    <mergeCell ref="A2:D2"/>
    <mergeCell ref="A3:C3"/>
    <mergeCell ref="A4:D4"/>
    <mergeCell ref="B28:C28"/>
    <mergeCell ref="A8:B8"/>
    <mergeCell ref="A9:B9"/>
    <mergeCell ref="A11:D11"/>
    <mergeCell ref="B12:D12"/>
    <mergeCell ref="B14:D14"/>
    <mergeCell ref="B16:D16"/>
    <mergeCell ref="B18:D18"/>
    <mergeCell ref="B20:D20"/>
    <mergeCell ref="A27:B27"/>
  </mergeCells>
  <conditionalFormatting sqref="A28">
    <cfRule type="containsBlanks" dxfId="72" priority="8">
      <formula>LEN(TRIM(A28))=0</formula>
    </cfRule>
  </conditionalFormatting>
  <conditionalFormatting sqref="B23">
    <cfRule type="containsBlanks" dxfId="71" priority="5">
      <formula>LEN(TRIM(B23))=0</formula>
    </cfRule>
  </conditionalFormatting>
  <conditionalFormatting sqref="C6:C7">
    <cfRule type="containsBlanks" dxfId="70" priority="4">
      <formula>LEN(TRIM(C6))=0</formula>
    </cfRule>
    <cfRule type="containsBlanks" dxfId="69" priority="7">
      <formula>LEN(TRIM(C6))=0</formula>
    </cfRule>
  </conditionalFormatting>
  <conditionalFormatting sqref="B22">
    <cfRule type="containsBlanks" dxfId="68" priority="6">
      <formula>LEN(TRIM(B22))=0</formula>
    </cfRule>
  </conditionalFormatting>
  <conditionalFormatting sqref="C8:C9">
    <cfRule type="containsBlanks" dxfId="67" priority="1">
      <formula>LEN(TRIM(C8))=0</formula>
    </cfRule>
  </conditionalFormatting>
  <pageMargins left="0.78740157480314965" right="0.39370078740157483" top="0.98425196850393704" bottom="0.39370078740157483" header="0.31496062992125984" footer="0.31496062992125984"/>
  <pageSetup paperSize="9" orientation="portrait" r:id="rId1"/>
  <headerFooter>
    <oddHeader>&amp;L&amp;"Arial,Tučné"&amp;9Príloha č. 2 SP&amp;"Arial,Normálne"
Vyhlásenie uchádzača vo verejnom obstarávaní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B5E9"/>
    <pageSetUpPr fitToPage="1"/>
  </sheetPr>
  <dimension ref="A1:P38"/>
  <sheetViews>
    <sheetView zoomScale="80" zoomScaleNormal="80" workbookViewId="0">
      <selection activeCell="V21" sqref="V21"/>
    </sheetView>
  </sheetViews>
  <sheetFormatPr defaultRowHeight="15" x14ac:dyDescent="0.25"/>
  <cols>
    <col min="1" max="1" width="13" customWidth="1"/>
    <col min="2" max="2" width="18.140625" customWidth="1"/>
    <col min="3" max="3" width="20.42578125" customWidth="1"/>
    <col min="4" max="4" width="11.85546875" customWidth="1"/>
    <col min="5" max="5" width="11.28515625" customWidth="1"/>
    <col min="6" max="6" width="16" customWidth="1"/>
    <col min="7" max="7" width="10.28515625" customWidth="1"/>
    <col min="8" max="8" width="20.42578125" customWidth="1"/>
    <col min="9" max="11" width="16.7109375" customWidth="1"/>
    <col min="12" max="12" width="17.140625" customWidth="1"/>
    <col min="13" max="13" width="16.28515625" customWidth="1"/>
    <col min="14" max="14" width="16.7109375" customWidth="1"/>
    <col min="15" max="15" width="17.85546875" customWidth="1"/>
  </cols>
  <sheetData>
    <row r="1" spans="1:15" x14ac:dyDescent="0.25">
      <c r="A1" s="909" t="s">
        <v>12</v>
      </c>
      <c r="B1" s="909"/>
      <c r="C1" s="909"/>
    </row>
    <row r="2" spans="1:15" x14ac:dyDescent="0.25">
      <c r="A2" s="485" t="s">
        <v>262</v>
      </c>
      <c r="B2" s="485"/>
      <c r="C2" s="485"/>
      <c r="D2" s="485"/>
      <c r="E2" s="485"/>
      <c r="F2" s="509"/>
      <c r="G2" s="509"/>
      <c r="H2" s="509"/>
    </row>
    <row r="4" spans="1:15" ht="33" customHeight="1" x14ac:dyDescent="0.25">
      <c r="A4" s="988" t="s">
        <v>270</v>
      </c>
      <c r="B4" s="988"/>
      <c r="C4" s="988"/>
      <c r="D4" s="988"/>
      <c r="E4" s="988"/>
      <c r="F4" s="988"/>
      <c r="G4" s="988"/>
      <c r="H4" s="988"/>
      <c r="I4" s="988"/>
      <c r="J4" s="988"/>
      <c r="K4" s="988"/>
      <c r="L4" s="988"/>
      <c r="M4" s="988"/>
      <c r="N4" s="455"/>
    </row>
    <row r="5" spans="1:15" ht="18" x14ac:dyDescent="0.25">
      <c r="A5" s="487"/>
      <c r="B5" s="487"/>
      <c r="C5" s="487"/>
      <c r="D5" s="487"/>
      <c r="E5" s="487"/>
      <c r="F5" s="487"/>
      <c r="G5" s="487"/>
      <c r="H5" s="487"/>
      <c r="I5" s="487"/>
      <c r="J5" s="487"/>
      <c r="K5" s="487"/>
      <c r="L5" s="487"/>
      <c r="M5" s="487"/>
      <c r="N5" s="455"/>
    </row>
    <row r="6" spans="1:15" ht="18" x14ac:dyDescent="0.25">
      <c r="A6" s="943" t="s">
        <v>348</v>
      </c>
      <c r="B6" s="943"/>
      <c r="C6" s="943"/>
      <c r="D6" s="943"/>
      <c r="E6" s="943"/>
      <c r="F6" s="943"/>
      <c r="G6" s="943"/>
      <c r="H6" s="487"/>
      <c r="I6" s="487"/>
      <c r="J6" s="487"/>
      <c r="K6" s="487"/>
      <c r="L6" s="487"/>
      <c r="M6" s="487"/>
      <c r="N6" s="455"/>
    </row>
    <row r="7" spans="1:15" ht="18" x14ac:dyDescent="0.25">
      <c r="A7" s="487"/>
      <c r="B7" s="487"/>
      <c r="C7" s="487"/>
      <c r="D7" s="487"/>
      <c r="E7" s="487"/>
      <c r="F7" s="487"/>
      <c r="G7" s="487"/>
      <c r="H7" s="487"/>
      <c r="I7" s="487"/>
      <c r="J7" s="487"/>
      <c r="K7" s="487"/>
      <c r="L7" s="487"/>
      <c r="M7" s="487"/>
      <c r="N7" s="455"/>
    </row>
    <row r="8" spans="1:15" ht="18.75" thickBot="1" x14ac:dyDescent="0.3">
      <c r="A8" s="308" t="s">
        <v>271</v>
      </c>
      <c r="B8" s="1000" t="s">
        <v>272</v>
      </c>
      <c r="C8" s="1000"/>
      <c r="D8" s="456"/>
      <c r="E8" s="456"/>
      <c r="F8" s="456"/>
      <c r="G8" s="456"/>
      <c r="H8" s="456"/>
      <c r="I8" s="456"/>
      <c r="J8" s="456"/>
      <c r="K8" s="456"/>
      <c r="L8" s="456"/>
      <c r="M8" s="456"/>
      <c r="N8" s="456"/>
      <c r="O8" s="455"/>
    </row>
    <row r="9" spans="1:15" s="301" customFormat="1" ht="72" customHeight="1" x14ac:dyDescent="0.25">
      <c r="A9" s="294" t="s">
        <v>345</v>
      </c>
      <c r="B9" s="944" t="s">
        <v>386</v>
      </c>
      <c r="C9" s="945"/>
      <c r="D9" s="945"/>
      <c r="E9" s="945"/>
      <c r="F9" s="945"/>
      <c r="G9" s="295" t="s">
        <v>274</v>
      </c>
      <c r="H9" s="296" t="s">
        <v>275</v>
      </c>
      <c r="I9" s="297" t="s">
        <v>100</v>
      </c>
      <c r="J9" s="298" t="s">
        <v>101</v>
      </c>
      <c r="K9" s="457"/>
      <c r="L9" s="457"/>
      <c r="M9" s="300"/>
      <c r="N9" s="300"/>
      <c r="O9" s="300"/>
    </row>
    <row r="10" spans="1:15" s="309" customFormat="1" ht="12.75" customHeight="1" x14ac:dyDescent="0.25">
      <c r="A10" s="302" t="s">
        <v>27</v>
      </c>
      <c r="B10" s="946" t="s">
        <v>28</v>
      </c>
      <c r="C10" s="947"/>
      <c r="D10" s="947"/>
      <c r="E10" s="947"/>
      <c r="F10" s="948"/>
      <c r="G10" s="303" t="s">
        <v>29</v>
      </c>
      <c r="H10" s="304" t="s">
        <v>30</v>
      </c>
      <c r="I10" s="645" t="s">
        <v>31</v>
      </c>
      <c r="J10" s="306" t="s">
        <v>32</v>
      </c>
      <c r="K10" s="458"/>
      <c r="L10" s="458"/>
      <c r="M10" s="308"/>
      <c r="N10" s="308"/>
      <c r="O10" s="308"/>
    </row>
    <row r="11" spans="1:15" s="309" customFormat="1" ht="30.75" customHeight="1" thickBot="1" x14ac:dyDescent="0.3">
      <c r="A11" s="316" t="s">
        <v>379</v>
      </c>
      <c r="B11" s="995" t="s">
        <v>254</v>
      </c>
      <c r="C11" s="996"/>
      <c r="D11" s="996"/>
      <c r="E11" s="996"/>
      <c r="F11" s="996"/>
      <c r="G11" s="317" t="s">
        <v>401</v>
      </c>
      <c r="H11" s="280">
        <v>2500</v>
      </c>
      <c r="I11" s="459">
        <f>L22</f>
        <v>0</v>
      </c>
      <c r="J11" s="460">
        <f>M22</f>
        <v>0</v>
      </c>
      <c r="K11" s="461"/>
      <c r="L11" s="461"/>
      <c r="M11" s="308"/>
      <c r="N11" s="660"/>
      <c r="O11" s="660"/>
    </row>
    <row r="12" spans="1:15" ht="23.25" customHeight="1" thickBot="1" x14ac:dyDescent="0.3">
      <c r="A12" s="952" t="s">
        <v>278</v>
      </c>
      <c r="B12" s="998"/>
      <c r="C12" s="998"/>
      <c r="D12" s="51"/>
      <c r="E12" s="51"/>
      <c r="F12" s="51"/>
      <c r="G12" s="51"/>
      <c r="H12" s="321"/>
      <c r="I12" s="322">
        <f t="shared" ref="I12:J12" si="0">SUM(I11:I11)</f>
        <v>0</v>
      </c>
      <c r="J12" s="323">
        <f t="shared" si="0"/>
        <v>0</v>
      </c>
      <c r="K12" s="462"/>
      <c r="L12" s="461"/>
      <c r="M12" s="325"/>
      <c r="N12" s="325"/>
      <c r="O12" s="51"/>
    </row>
    <row r="13" spans="1:15" x14ac:dyDescent="0.25">
      <c r="A13" s="51"/>
      <c r="B13" s="51"/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</row>
    <row r="14" spans="1:15" s="328" customFormat="1" ht="23.25" customHeight="1" x14ac:dyDescent="0.25">
      <c r="A14" s="327" t="s">
        <v>309</v>
      </c>
      <c r="B14" s="953" t="s">
        <v>254</v>
      </c>
      <c r="C14" s="954"/>
      <c r="D14" s="954"/>
      <c r="E14" s="954"/>
      <c r="F14" s="954"/>
      <c r="G14" s="954"/>
      <c r="H14" s="954"/>
      <c r="I14" s="954"/>
      <c r="J14" s="954"/>
      <c r="K14" s="954"/>
      <c r="L14" s="954"/>
      <c r="M14" s="955"/>
      <c r="N14" s="463"/>
      <c r="O14" s="463"/>
    </row>
    <row r="15" spans="1:15" s="328" customFormat="1" x14ac:dyDescent="0.25">
      <c r="A15" s="329"/>
      <c r="B15" s="329"/>
      <c r="C15" s="329"/>
      <c r="D15" s="329"/>
      <c r="E15" s="329"/>
      <c r="F15" s="329"/>
      <c r="G15" s="329"/>
      <c r="H15" s="329"/>
      <c r="I15" s="329"/>
      <c r="J15" s="329"/>
      <c r="K15" s="329"/>
      <c r="L15" s="329"/>
      <c r="M15" s="329"/>
      <c r="N15" s="329"/>
      <c r="O15" s="329"/>
    </row>
    <row r="16" spans="1:15" s="309" customFormat="1" x14ac:dyDescent="0.25">
      <c r="A16" s="407" t="s">
        <v>279</v>
      </c>
      <c r="B16" s="308" t="s">
        <v>383</v>
      </c>
      <c r="C16" s="308"/>
      <c r="D16" s="308"/>
      <c r="E16" s="308"/>
      <c r="F16" s="308"/>
      <c r="G16" s="308"/>
      <c r="H16" s="308"/>
      <c r="I16" s="308"/>
      <c r="J16" s="308"/>
      <c r="K16" s="308"/>
      <c r="L16" s="308"/>
      <c r="M16" s="308"/>
      <c r="N16" s="308"/>
      <c r="O16" s="308"/>
    </row>
    <row r="17" spans="1:16" ht="100.5" customHeight="1" x14ac:dyDescent="0.25">
      <c r="A17" s="330" t="s">
        <v>92</v>
      </c>
      <c r="B17" s="956" t="s">
        <v>293</v>
      </c>
      <c r="C17" s="957"/>
      <c r="D17" s="331" t="s">
        <v>274</v>
      </c>
      <c r="E17" s="331" t="s">
        <v>294</v>
      </c>
      <c r="F17" s="331" t="s">
        <v>38</v>
      </c>
      <c r="G17" s="331" t="s">
        <v>283</v>
      </c>
      <c r="H17" s="332" t="s">
        <v>295</v>
      </c>
      <c r="I17" s="333" t="s">
        <v>85</v>
      </c>
      <c r="J17" s="334" t="s">
        <v>296</v>
      </c>
      <c r="K17" s="331" t="s">
        <v>364</v>
      </c>
      <c r="L17" s="332" t="s">
        <v>298</v>
      </c>
      <c r="M17" s="334" t="s">
        <v>299</v>
      </c>
      <c r="N17" s="299"/>
      <c r="O17" s="299"/>
    </row>
    <row r="18" spans="1:16" ht="14.25" customHeight="1" x14ac:dyDescent="0.25">
      <c r="A18" s="337" t="s">
        <v>27</v>
      </c>
      <c r="B18" s="966" t="s">
        <v>28</v>
      </c>
      <c r="C18" s="967"/>
      <c r="D18" s="635" t="s">
        <v>29</v>
      </c>
      <c r="E18" s="635" t="s">
        <v>30</v>
      </c>
      <c r="F18" s="635" t="s">
        <v>31</v>
      </c>
      <c r="G18" s="635" t="s">
        <v>32</v>
      </c>
      <c r="H18" s="643" t="s">
        <v>33</v>
      </c>
      <c r="I18" s="339" t="s">
        <v>34</v>
      </c>
      <c r="J18" s="637" t="s">
        <v>35</v>
      </c>
      <c r="K18" s="636" t="s">
        <v>36</v>
      </c>
      <c r="L18" s="643" t="s">
        <v>39</v>
      </c>
      <c r="M18" s="465" t="s">
        <v>40</v>
      </c>
      <c r="N18" s="363"/>
      <c r="O18" s="363"/>
    </row>
    <row r="19" spans="1:16" ht="20.100000000000001" customHeight="1" x14ac:dyDescent="0.25">
      <c r="A19" s="353" t="s">
        <v>27</v>
      </c>
      <c r="B19" s="999"/>
      <c r="C19" s="999"/>
      <c r="D19" s="344"/>
      <c r="E19" s="344"/>
      <c r="F19" s="466"/>
      <c r="G19" s="344"/>
      <c r="H19" s="345"/>
      <c r="I19" s="346"/>
      <c r="J19" s="347">
        <f>H19+(H19*I19)</f>
        <v>0</v>
      </c>
      <c r="K19" s="391"/>
      <c r="L19" s="349">
        <f>H19*K19</f>
        <v>0</v>
      </c>
      <c r="M19" s="347">
        <f>L19+(L19*I19)</f>
        <v>0</v>
      </c>
      <c r="N19" s="367"/>
      <c r="O19" s="367"/>
      <c r="P19" s="368"/>
    </row>
    <row r="20" spans="1:16" ht="20.100000000000001" customHeight="1" x14ac:dyDescent="0.25">
      <c r="A20" s="353" t="s">
        <v>28</v>
      </c>
      <c r="B20" s="1001"/>
      <c r="C20" s="1002"/>
      <c r="D20" s="353"/>
      <c r="E20" s="353"/>
      <c r="F20" s="467"/>
      <c r="G20" s="353"/>
      <c r="H20" s="345"/>
      <c r="I20" s="346"/>
      <c r="J20" s="347">
        <f t="shared" ref="J20:J21" si="1">H20+(H20*I20)</f>
        <v>0</v>
      </c>
      <c r="K20" s="468"/>
      <c r="L20" s="469">
        <f t="shared" ref="L20:L21" si="2">H20*K20</f>
        <v>0</v>
      </c>
      <c r="M20" s="470">
        <f t="shared" ref="M20:M21" si="3">L20+(L20*I20)</f>
        <v>0</v>
      </c>
      <c r="N20" s="367"/>
      <c r="O20" s="367"/>
      <c r="P20" s="368"/>
    </row>
    <row r="21" spans="1:16" ht="20.100000000000001" customHeight="1" x14ac:dyDescent="0.25">
      <c r="A21" s="353" t="s">
        <v>29</v>
      </c>
      <c r="B21" s="1003"/>
      <c r="C21" s="1003"/>
      <c r="D21" s="353"/>
      <c r="E21" s="353"/>
      <c r="F21" s="467"/>
      <c r="G21" s="353"/>
      <c r="H21" s="345"/>
      <c r="I21" s="346"/>
      <c r="J21" s="347">
        <f t="shared" si="1"/>
        <v>0</v>
      </c>
      <c r="K21" s="468"/>
      <c r="L21" s="469">
        <f t="shared" si="2"/>
        <v>0</v>
      </c>
      <c r="M21" s="470">
        <f t="shared" si="3"/>
        <v>0</v>
      </c>
      <c r="N21" s="367"/>
      <c r="O21" s="367"/>
      <c r="P21" s="368"/>
    </row>
    <row r="22" spans="1:16" ht="20.100000000000001" customHeight="1" x14ac:dyDescent="0.25">
      <c r="A22" s="356" t="s">
        <v>382</v>
      </c>
      <c r="B22" s="51"/>
      <c r="C22" s="51"/>
      <c r="D22" s="51"/>
      <c r="E22" s="51"/>
      <c r="F22" s="51"/>
      <c r="G22" s="51"/>
      <c r="H22" s="51"/>
      <c r="I22" s="51"/>
      <c r="J22" s="51"/>
      <c r="K22" s="357" t="s">
        <v>278</v>
      </c>
      <c r="L22" s="649">
        <f>SUM(L19:L21)</f>
        <v>0</v>
      </c>
      <c r="M22" s="650">
        <f>SUM(M19:M21)</f>
        <v>0</v>
      </c>
      <c r="N22" s="411"/>
      <c r="O22" s="367"/>
    </row>
    <row r="24" spans="1:16" s="19" customFormat="1" ht="20.100000000000001" customHeight="1" x14ac:dyDescent="0.25">
      <c r="A24" s="745" t="s">
        <v>37</v>
      </c>
      <c r="B24" s="745"/>
      <c r="C24" s="745"/>
      <c r="D24" s="745"/>
      <c r="E24" s="50"/>
      <c r="F24" s="50"/>
      <c r="G24" s="50"/>
      <c r="H24" s="50"/>
      <c r="I24" s="50"/>
      <c r="J24" s="50"/>
    </row>
    <row r="25" spans="1:16" s="19" customFormat="1" ht="20.100000000000001" customHeight="1" x14ac:dyDescent="0.25">
      <c r="A25" s="286"/>
      <c r="B25" s="286"/>
      <c r="C25" s="286"/>
      <c r="D25" s="286"/>
      <c r="E25" s="50"/>
      <c r="F25" s="50"/>
      <c r="G25" s="50"/>
      <c r="H25" s="50"/>
      <c r="I25" s="50"/>
      <c r="J25" s="50"/>
    </row>
    <row r="26" spans="1:16" s="40" customFormat="1" ht="30" customHeight="1" x14ac:dyDescent="0.25">
      <c r="A26" s="741" t="s">
        <v>1</v>
      </c>
      <c r="B26" s="741"/>
      <c r="C26" s="742"/>
      <c r="D26" s="742"/>
      <c r="G26" s="41"/>
    </row>
    <row r="27" spans="1:16" s="40" customFormat="1" ht="15" customHeight="1" x14ac:dyDescent="0.25">
      <c r="A27" s="743" t="s">
        <v>2</v>
      </c>
      <c r="B27" s="743"/>
      <c r="C27" s="744"/>
      <c r="D27" s="744"/>
    </row>
    <row r="28" spans="1:16" s="40" customFormat="1" ht="15" customHeight="1" x14ac:dyDescent="0.25">
      <c r="A28" s="743" t="s">
        <v>3</v>
      </c>
      <c r="B28" s="743"/>
      <c r="C28" s="744"/>
      <c r="D28" s="744"/>
    </row>
    <row r="29" spans="1:16" s="40" customFormat="1" ht="15" customHeight="1" x14ac:dyDescent="0.25">
      <c r="A29" s="743" t="s">
        <v>4</v>
      </c>
      <c r="B29" s="743"/>
      <c r="C29" s="744"/>
      <c r="D29" s="744"/>
    </row>
    <row r="30" spans="1:16" s="37" customFormat="1" ht="12.75" x14ac:dyDescent="0.2">
      <c r="D30" s="59"/>
      <c r="E30" s="59"/>
      <c r="F30" s="59"/>
      <c r="G30" s="59"/>
    </row>
    <row r="31" spans="1:16" s="37" customFormat="1" ht="12.75" x14ac:dyDescent="0.2">
      <c r="D31" s="59"/>
      <c r="E31" s="59"/>
      <c r="F31" s="59"/>
      <c r="G31" s="59"/>
    </row>
    <row r="32" spans="1:16" s="37" customFormat="1" ht="15" customHeight="1" x14ac:dyDescent="0.2">
      <c r="A32" s="37" t="s">
        <v>8</v>
      </c>
      <c r="B32" s="287"/>
      <c r="C32" s="59"/>
      <c r="D32" s="59"/>
    </row>
    <row r="33" spans="1:8" s="37" customFormat="1" ht="15" customHeight="1" x14ac:dyDescent="0.2">
      <c r="A33" s="37" t="s">
        <v>9</v>
      </c>
      <c r="B33" s="29"/>
      <c r="C33" s="59"/>
      <c r="D33" s="59"/>
    </row>
    <row r="34" spans="1:8" s="37" customFormat="1" ht="39.950000000000003" customHeight="1" x14ac:dyDescent="0.2">
      <c r="D34" s="833" t="s">
        <v>363</v>
      </c>
      <c r="E34" s="833"/>
      <c r="F34" s="833"/>
      <c r="G34" s="59"/>
    </row>
    <row r="35" spans="1:8" s="37" customFormat="1" ht="45" customHeight="1" x14ac:dyDescent="0.2">
      <c r="D35" s="834" t="s">
        <v>266</v>
      </c>
      <c r="E35" s="834"/>
      <c r="F35" s="834"/>
      <c r="G35" s="44"/>
    </row>
    <row r="36" spans="1:8" s="42" customFormat="1" ht="12.75" x14ac:dyDescent="0.2">
      <c r="A36" s="737" t="s">
        <v>10</v>
      </c>
      <c r="B36" s="737"/>
      <c r="C36" s="289"/>
      <c r="D36" s="44"/>
      <c r="E36" s="59"/>
      <c r="F36" s="59"/>
      <c r="G36" s="59"/>
    </row>
    <row r="37" spans="1:8" s="45" customFormat="1" ht="18" customHeight="1" x14ac:dyDescent="0.2">
      <c r="A37" s="43"/>
      <c r="B37" s="699" t="s">
        <v>11</v>
      </c>
      <c r="C37" s="700"/>
      <c r="D37" s="39"/>
      <c r="E37" s="59"/>
      <c r="F37" s="59"/>
      <c r="G37" s="59"/>
      <c r="H37" s="44"/>
    </row>
    <row r="38" spans="1:8" s="37" customFormat="1" ht="12.75" x14ac:dyDescent="0.2">
      <c r="E38" s="59"/>
      <c r="F38" s="59"/>
      <c r="G38" s="59"/>
      <c r="H38" s="59"/>
    </row>
  </sheetData>
  <mergeCells count="27">
    <mergeCell ref="A27:B27"/>
    <mergeCell ref="C27:D27"/>
    <mergeCell ref="B20:C20"/>
    <mergeCell ref="B21:C21"/>
    <mergeCell ref="A24:D24"/>
    <mergeCell ref="A26:B26"/>
    <mergeCell ref="C26:D26"/>
    <mergeCell ref="B19:C19"/>
    <mergeCell ref="A1:C1"/>
    <mergeCell ref="A4:M4"/>
    <mergeCell ref="B8:C8"/>
    <mergeCell ref="B9:F9"/>
    <mergeCell ref="B10:F10"/>
    <mergeCell ref="B11:F11"/>
    <mergeCell ref="A12:C12"/>
    <mergeCell ref="B14:M14"/>
    <mergeCell ref="B17:C17"/>
    <mergeCell ref="B18:C18"/>
    <mergeCell ref="A6:G6"/>
    <mergeCell ref="B37:C37"/>
    <mergeCell ref="D35:F35"/>
    <mergeCell ref="D34:F34"/>
    <mergeCell ref="A28:B28"/>
    <mergeCell ref="C28:D28"/>
    <mergeCell ref="A29:B29"/>
    <mergeCell ref="C29:D29"/>
    <mergeCell ref="A36:B36"/>
  </mergeCells>
  <conditionalFormatting sqref="C26:D26">
    <cfRule type="containsBlanks" dxfId="16" priority="1">
      <formula>LEN(TRIM(C26))=0</formula>
    </cfRule>
  </conditionalFormatting>
  <conditionalFormatting sqref="B32:B33">
    <cfRule type="containsBlanks" dxfId="15" priority="3">
      <formula>LEN(TRIM(B32))=0</formula>
    </cfRule>
  </conditionalFormatting>
  <conditionalFormatting sqref="C27:D29">
    <cfRule type="containsBlanks" dxfId="14" priority="2">
      <formula>LEN(TRIM(C27))=0</formula>
    </cfRule>
  </conditionalFormatting>
  <pageMargins left="0.70866141732283472" right="0.70866141732283472" top="0.74803149606299213" bottom="0.74803149606299213" header="0.31496062992125984" footer="0.31496062992125984"/>
  <pageSetup paperSize="9" scale="54" fitToHeight="0" orientation="landscape" r:id="rId1"/>
  <headerFooter>
    <oddHeader>&amp;L&amp;"-,Tučné"Príloha č. 6 SP&amp;"-,Normálne" 
Kalkulácia ceny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B5E9"/>
    <pageSetUpPr fitToPage="1"/>
  </sheetPr>
  <dimension ref="A1:P39"/>
  <sheetViews>
    <sheetView zoomScale="80" zoomScaleNormal="80" workbookViewId="0">
      <selection activeCell="U20" sqref="U20"/>
    </sheetView>
  </sheetViews>
  <sheetFormatPr defaultRowHeight="15" x14ac:dyDescent="0.25"/>
  <cols>
    <col min="1" max="1" width="12.85546875" customWidth="1"/>
    <col min="2" max="2" width="18.140625" customWidth="1"/>
    <col min="3" max="3" width="20.42578125" customWidth="1"/>
    <col min="4" max="4" width="11.85546875" customWidth="1"/>
    <col min="5" max="5" width="11.28515625" customWidth="1"/>
    <col min="6" max="6" width="16" customWidth="1"/>
    <col min="7" max="7" width="10.28515625" customWidth="1"/>
    <col min="8" max="8" width="21.5703125" customWidth="1"/>
    <col min="9" max="11" width="16.7109375" customWidth="1"/>
    <col min="12" max="12" width="17.140625" customWidth="1"/>
    <col min="13" max="13" width="16.28515625" customWidth="1"/>
    <col min="14" max="14" width="16.7109375" customWidth="1"/>
    <col min="15" max="15" width="17.85546875" customWidth="1"/>
  </cols>
  <sheetData>
    <row r="1" spans="1:15" x14ac:dyDescent="0.25">
      <c r="A1" s="909" t="s">
        <v>12</v>
      </c>
      <c r="B1" s="909"/>
      <c r="C1" s="909"/>
    </row>
    <row r="2" spans="1:15" x14ac:dyDescent="0.25">
      <c r="A2" s="508" t="s">
        <v>262</v>
      </c>
      <c r="B2" s="508"/>
      <c r="C2" s="508"/>
      <c r="D2" s="508"/>
      <c r="E2" s="508"/>
    </row>
    <row r="4" spans="1:15" ht="28.5" customHeight="1" x14ac:dyDescent="0.25">
      <c r="A4" s="988" t="s">
        <v>270</v>
      </c>
      <c r="B4" s="988"/>
      <c r="C4" s="988"/>
      <c r="D4" s="988"/>
      <c r="E4" s="988"/>
      <c r="F4" s="988"/>
      <c r="G4" s="988"/>
      <c r="H4" s="988"/>
      <c r="I4" s="988"/>
      <c r="J4" s="988"/>
      <c r="K4" s="988"/>
      <c r="L4" s="988"/>
      <c r="M4" s="988"/>
      <c r="N4" s="988"/>
    </row>
    <row r="5" spans="1:15" ht="18" x14ac:dyDescent="0.25">
      <c r="A5" s="487"/>
      <c r="B5" s="487"/>
      <c r="C5" s="487"/>
      <c r="D5" s="487"/>
      <c r="E5" s="487"/>
      <c r="F5" s="487"/>
      <c r="G5" s="487"/>
      <c r="H5" s="487"/>
      <c r="I5" s="487"/>
      <c r="J5" s="487"/>
      <c r="K5" s="487"/>
      <c r="L5" s="487"/>
      <c r="M5" s="487"/>
      <c r="N5" s="487"/>
    </row>
    <row r="6" spans="1:15" ht="18" x14ac:dyDescent="0.25">
      <c r="A6" s="943" t="s">
        <v>256</v>
      </c>
      <c r="B6" s="943"/>
      <c r="C6" s="943"/>
      <c r="D6" s="943"/>
      <c r="E6" s="943"/>
      <c r="F6" s="943"/>
      <c r="G6" s="943"/>
      <c r="H6" s="943"/>
      <c r="I6" s="487"/>
      <c r="J6" s="487"/>
      <c r="K6" s="487"/>
      <c r="L6" s="487"/>
      <c r="M6" s="487"/>
      <c r="N6" s="487"/>
    </row>
    <row r="7" spans="1:15" ht="18" x14ac:dyDescent="0.25">
      <c r="A7" s="487"/>
      <c r="B7" s="487"/>
      <c r="C7" s="487"/>
      <c r="D7" s="487"/>
      <c r="E7" s="487"/>
      <c r="F7" s="487"/>
      <c r="G7" s="487"/>
      <c r="H7" s="487"/>
      <c r="I7" s="487"/>
      <c r="J7" s="487"/>
      <c r="K7" s="487"/>
      <c r="L7" s="487"/>
      <c r="M7" s="487"/>
      <c r="N7" s="487"/>
    </row>
    <row r="8" spans="1:15" ht="18.75" thickBot="1" x14ac:dyDescent="0.3">
      <c r="A8" s="308" t="s">
        <v>271</v>
      </c>
      <c r="B8" s="1000" t="s">
        <v>272</v>
      </c>
      <c r="C8" s="1000"/>
      <c r="D8" s="456"/>
      <c r="E8" s="456"/>
      <c r="F8" s="456"/>
      <c r="G8" s="456"/>
      <c r="H8" s="456"/>
      <c r="I8" s="456"/>
      <c r="J8" s="456"/>
      <c r="K8" s="456"/>
      <c r="L8" s="456"/>
      <c r="M8" s="456"/>
      <c r="N8" s="456"/>
      <c r="O8" s="455"/>
    </row>
    <row r="9" spans="1:15" s="301" customFormat="1" ht="69.75" customHeight="1" x14ac:dyDescent="0.25">
      <c r="A9" s="294" t="s">
        <v>345</v>
      </c>
      <c r="B9" s="944" t="s">
        <v>386</v>
      </c>
      <c r="C9" s="945"/>
      <c r="D9" s="945"/>
      <c r="E9" s="945"/>
      <c r="F9" s="945"/>
      <c r="G9" s="295" t="s">
        <v>274</v>
      </c>
      <c r="H9" s="296" t="s">
        <v>275</v>
      </c>
      <c r="I9" s="297" t="s">
        <v>100</v>
      </c>
      <c r="J9" s="298" t="s">
        <v>101</v>
      </c>
      <c r="K9" s="457"/>
      <c r="L9" s="457"/>
      <c r="M9" s="300"/>
      <c r="N9" s="300"/>
      <c r="O9" s="300"/>
    </row>
    <row r="10" spans="1:15" s="309" customFormat="1" x14ac:dyDescent="0.25">
      <c r="A10" s="302" t="s">
        <v>27</v>
      </c>
      <c r="B10" s="946" t="s">
        <v>28</v>
      </c>
      <c r="C10" s="947"/>
      <c r="D10" s="947"/>
      <c r="E10" s="947"/>
      <c r="F10" s="948"/>
      <c r="G10" s="303" t="s">
        <v>29</v>
      </c>
      <c r="H10" s="304" t="s">
        <v>30</v>
      </c>
      <c r="I10" s="645" t="s">
        <v>31</v>
      </c>
      <c r="J10" s="306" t="s">
        <v>32</v>
      </c>
      <c r="K10" s="458"/>
      <c r="L10" s="458"/>
      <c r="M10" s="308"/>
      <c r="N10" s="308"/>
      <c r="O10" s="308"/>
    </row>
    <row r="11" spans="1:15" s="309" customFormat="1" ht="33.75" customHeight="1" thickBot="1" x14ac:dyDescent="0.3">
      <c r="A11" s="316" t="s">
        <v>248</v>
      </c>
      <c r="B11" s="995" t="s">
        <v>257</v>
      </c>
      <c r="C11" s="996"/>
      <c r="D11" s="996"/>
      <c r="E11" s="996"/>
      <c r="F11" s="996"/>
      <c r="G11" s="317" t="s">
        <v>401</v>
      </c>
      <c r="H11" s="280">
        <v>45000</v>
      </c>
      <c r="I11" s="459">
        <f>L22</f>
        <v>0</v>
      </c>
      <c r="J11" s="460">
        <f>M22</f>
        <v>0</v>
      </c>
      <c r="K11" s="461"/>
      <c r="L11" s="461"/>
      <c r="M11" s="308"/>
      <c r="N11" s="308"/>
      <c r="O11" s="308"/>
    </row>
    <row r="12" spans="1:15" ht="23.25" customHeight="1" thickBot="1" x14ac:dyDescent="0.3">
      <c r="A12" s="952" t="s">
        <v>278</v>
      </c>
      <c r="B12" s="998"/>
      <c r="C12" s="998"/>
      <c r="D12" s="51"/>
      <c r="E12" s="51"/>
      <c r="F12" s="51"/>
      <c r="G12" s="51"/>
      <c r="H12" s="321"/>
      <c r="I12" s="322">
        <f t="shared" ref="I12:J12" si="0">SUM(I11:I11)</f>
        <v>0</v>
      </c>
      <c r="J12" s="323">
        <f t="shared" si="0"/>
        <v>0</v>
      </c>
      <c r="K12" s="462"/>
      <c r="L12" s="461"/>
      <c r="M12" s="325"/>
      <c r="N12" s="325"/>
      <c r="O12" s="51"/>
    </row>
    <row r="13" spans="1:15" x14ac:dyDescent="0.25">
      <c r="A13" s="51"/>
      <c r="B13" s="51"/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</row>
    <row r="14" spans="1:15" s="328" customFormat="1" ht="25.5" customHeight="1" x14ac:dyDescent="0.25">
      <c r="A14" s="327" t="s">
        <v>384</v>
      </c>
      <c r="B14" s="953" t="s">
        <v>257</v>
      </c>
      <c r="C14" s="954"/>
      <c r="D14" s="954"/>
      <c r="E14" s="954"/>
      <c r="F14" s="954"/>
      <c r="G14" s="954"/>
      <c r="H14" s="954"/>
      <c r="I14" s="954"/>
      <c r="J14" s="954"/>
      <c r="K14" s="954"/>
      <c r="L14" s="954"/>
      <c r="M14" s="955"/>
      <c r="N14" s="463"/>
      <c r="O14" s="463"/>
    </row>
    <row r="15" spans="1:15" s="328" customFormat="1" x14ac:dyDescent="0.25">
      <c r="A15" s="329"/>
      <c r="B15" s="329"/>
      <c r="C15" s="329"/>
      <c r="D15" s="329"/>
      <c r="E15" s="329"/>
      <c r="F15" s="329"/>
      <c r="G15" s="329"/>
      <c r="H15" s="329"/>
      <c r="I15" s="329"/>
      <c r="J15" s="329"/>
      <c r="K15" s="329"/>
      <c r="L15" s="329"/>
      <c r="M15" s="329"/>
      <c r="N15" s="329"/>
      <c r="O15" s="329"/>
    </row>
    <row r="16" spans="1:15" s="309" customFormat="1" x14ac:dyDescent="0.25">
      <c r="A16" s="407" t="s">
        <v>279</v>
      </c>
      <c r="B16" s="308" t="s">
        <v>383</v>
      </c>
      <c r="C16" s="308"/>
      <c r="D16" s="308"/>
      <c r="E16" s="308"/>
      <c r="F16" s="308"/>
      <c r="G16" s="308"/>
      <c r="H16" s="308"/>
      <c r="I16" s="308"/>
      <c r="J16" s="308"/>
      <c r="K16" s="308"/>
      <c r="L16" s="308"/>
      <c r="M16" s="308"/>
      <c r="N16" s="308"/>
      <c r="O16" s="308"/>
    </row>
    <row r="17" spans="1:16" ht="99.75" customHeight="1" x14ac:dyDescent="0.25">
      <c r="A17" s="330" t="s">
        <v>92</v>
      </c>
      <c r="B17" s="956" t="s">
        <v>293</v>
      </c>
      <c r="C17" s="957"/>
      <c r="D17" s="331" t="s">
        <v>274</v>
      </c>
      <c r="E17" s="331" t="s">
        <v>294</v>
      </c>
      <c r="F17" s="331" t="s">
        <v>38</v>
      </c>
      <c r="G17" s="331" t="s">
        <v>283</v>
      </c>
      <c r="H17" s="332" t="s">
        <v>295</v>
      </c>
      <c r="I17" s="333" t="s">
        <v>85</v>
      </c>
      <c r="J17" s="334" t="s">
        <v>296</v>
      </c>
      <c r="K17" s="331" t="s">
        <v>366</v>
      </c>
      <c r="L17" s="332" t="s">
        <v>298</v>
      </c>
      <c r="M17" s="334" t="s">
        <v>299</v>
      </c>
      <c r="N17" s="299"/>
      <c r="O17" s="299"/>
    </row>
    <row r="18" spans="1:16" x14ac:dyDescent="0.25">
      <c r="A18" s="464" t="s">
        <v>27</v>
      </c>
      <c r="B18" s="966" t="s">
        <v>28</v>
      </c>
      <c r="C18" s="967"/>
      <c r="D18" s="635" t="s">
        <v>29</v>
      </c>
      <c r="E18" s="635" t="s">
        <v>30</v>
      </c>
      <c r="F18" s="635" t="s">
        <v>31</v>
      </c>
      <c r="G18" s="634" t="s">
        <v>32</v>
      </c>
      <c r="H18" s="338" t="s">
        <v>33</v>
      </c>
      <c r="I18" s="339" t="s">
        <v>34</v>
      </c>
      <c r="J18" s="637" t="s">
        <v>35</v>
      </c>
      <c r="K18" s="635" t="s">
        <v>36</v>
      </c>
      <c r="L18" s="643" t="s">
        <v>39</v>
      </c>
      <c r="M18" s="465" t="s">
        <v>40</v>
      </c>
      <c r="N18" s="644"/>
      <c r="O18" s="363"/>
    </row>
    <row r="19" spans="1:16" ht="20.100000000000001" customHeight="1" x14ac:dyDescent="0.25">
      <c r="A19" s="353" t="s">
        <v>27</v>
      </c>
      <c r="B19" s="999"/>
      <c r="C19" s="999"/>
      <c r="D19" s="344"/>
      <c r="E19" s="344"/>
      <c r="F19" s="466"/>
      <c r="G19" s="344"/>
      <c r="H19" s="471"/>
      <c r="I19" s="472"/>
      <c r="J19" s="473">
        <f>H19+(H19*I19)</f>
        <v>0</v>
      </c>
      <c r="K19" s="391"/>
      <c r="L19" s="349">
        <f>H19*K19</f>
        <v>0</v>
      </c>
      <c r="M19" s="347">
        <f>L19+(L19*I19)</f>
        <v>0</v>
      </c>
      <c r="N19" s="367"/>
      <c r="O19" s="367"/>
      <c r="P19" s="368"/>
    </row>
    <row r="20" spans="1:16" ht="20.100000000000001" customHeight="1" x14ac:dyDescent="0.25">
      <c r="A20" s="353" t="s">
        <v>28</v>
      </c>
      <c r="B20" s="1001"/>
      <c r="C20" s="1002"/>
      <c r="D20" s="353"/>
      <c r="E20" s="353"/>
      <c r="F20" s="467"/>
      <c r="G20" s="353"/>
      <c r="H20" s="471"/>
      <c r="I20" s="472"/>
      <c r="J20" s="473">
        <f t="shared" ref="J20:J21" si="1">H20+(H20*I20)</f>
        <v>0</v>
      </c>
      <c r="K20" s="468"/>
      <c r="L20" s="469">
        <f t="shared" ref="L20:L21" si="2">H20*K20</f>
        <v>0</v>
      </c>
      <c r="M20" s="470">
        <f t="shared" ref="M20:M21" si="3">L20+(L20*I20)</f>
        <v>0</v>
      </c>
      <c r="N20" s="367"/>
      <c r="O20" s="367"/>
      <c r="P20" s="368"/>
    </row>
    <row r="21" spans="1:16" ht="20.100000000000001" customHeight="1" x14ac:dyDescent="0.25">
      <c r="A21" s="353" t="s">
        <v>29</v>
      </c>
      <c r="B21" s="1003"/>
      <c r="C21" s="1003"/>
      <c r="D21" s="353"/>
      <c r="E21" s="353"/>
      <c r="F21" s="467"/>
      <c r="G21" s="353"/>
      <c r="H21" s="471"/>
      <c r="I21" s="472"/>
      <c r="J21" s="473">
        <f t="shared" si="1"/>
        <v>0</v>
      </c>
      <c r="K21" s="468"/>
      <c r="L21" s="469">
        <f t="shared" si="2"/>
        <v>0</v>
      </c>
      <c r="M21" s="470">
        <f t="shared" si="3"/>
        <v>0</v>
      </c>
      <c r="N21" s="367"/>
      <c r="O21" s="367"/>
      <c r="P21" s="368"/>
    </row>
    <row r="22" spans="1:16" ht="20.100000000000001" customHeight="1" x14ac:dyDescent="0.25">
      <c r="A22" s="356" t="s">
        <v>382</v>
      </c>
      <c r="B22" s="51"/>
      <c r="C22" s="51"/>
      <c r="D22" s="51"/>
      <c r="E22" s="51"/>
      <c r="F22" s="51"/>
      <c r="G22" s="51"/>
      <c r="H22" s="51"/>
      <c r="I22" s="51"/>
      <c r="J22" s="51"/>
      <c r="K22" s="357" t="s">
        <v>278</v>
      </c>
      <c r="L22" s="649">
        <f>SUM(L19:L21)</f>
        <v>0</v>
      </c>
      <c r="M22" s="650">
        <f>SUM(M19:M21)</f>
        <v>0</v>
      </c>
      <c r="N22" s="411"/>
      <c r="O22" s="367"/>
    </row>
    <row r="25" spans="1:16" s="19" customFormat="1" ht="20.100000000000001" customHeight="1" x14ac:dyDescent="0.25">
      <c r="A25" s="745" t="s">
        <v>37</v>
      </c>
      <c r="B25" s="745"/>
      <c r="C25" s="745"/>
      <c r="D25" s="745"/>
      <c r="E25" s="50"/>
      <c r="F25" s="50"/>
      <c r="G25" s="50"/>
      <c r="H25" s="50"/>
      <c r="I25" s="50"/>
      <c r="J25" s="50"/>
    </row>
    <row r="26" spans="1:16" s="19" customFormat="1" ht="20.100000000000001" customHeight="1" x14ac:dyDescent="0.25">
      <c r="A26" s="286"/>
      <c r="B26" s="286"/>
      <c r="C26" s="286"/>
      <c r="D26" s="286"/>
      <c r="E26" s="50"/>
      <c r="F26" s="50"/>
      <c r="G26" s="50"/>
      <c r="H26" s="50"/>
      <c r="I26" s="50"/>
      <c r="J26" s="50"/>
    </row>
    <row r="27" spans="1:16" s="40" customFormat="1" ht="30" customHeight="1" x14ac:dyDescent="0.25">
      <c r="A27" s="741" t="s">
        <v>1</v>
      </c>
      <c r="B27" s="741"/>
      <c r="C27" s="742"/>
      <c r="D27" s="742"/>
      <c r="G27" s="41"/>
    </row>
    <row r="28" spans="1:16" s="40" customFormat="1" ht="15" customHeight="1" x14ac:dyDescent="0.25">
      <c r="A28" s="743" t="s">
        <v>2</v>
      </c>
      <c r="B28" s="743"/>
      <c r="C28" s="744"/>
      <c r="D28" s="744"/>
    </row>
    <row r="29" spans="1:16" s="40" customFormat="1" ht="15" customHeight="1" x14ac:dyDescent="0.25">
      <c r="A29" s="743" t="s">
        <v>3</v>
      </c>
      <c r="B29" s="743"/>
      <c r="C29" s="744"/>
      <c r="D29" s="744"/>
    </row>
    <row r="30" spans="1:16" s="40" customFormat="1" ht="15" customHeight="1" x14ac:dyDescent="0.25">
      <c r="A30" s="743" t="s">
        <v>4</v>
      </c>
      <c r="B30" s="743"/>
      <c r="C30" s="744"/>
      <c r="D30" s="744"/>
    </row>
    <row r="31" spans="1:16" s="37" customFormat="1" ht="12.75" x14ac:dyDescent="0.2">
      <c r="D31" s="59"/>
      <c r="E31" s="59"/>
      <c r="F31" s="59"/>
      <c r="G31" s="59"/>
    </row>
    <row r="32" spans="1:16" s="37" customFormat="1" ht="12.75" x14ac:dyDescent="0.2">
      <c r="D32" s="59"/>
      <c r="E32" s="59"/>
      <c r="F32" s="59"/>
      <c r="G32" s="59"/>
    </row>
    <row r="33" spans="1:8" s="37" customFormat="1" ht="15" customHeight="1" x14ac:dyDescent="0.2">
      <c r="A33" s="37" t="s">
        <v>8</v>
      </c>
      <c r="B33" s="287"/>
      <c r="C33" s="59"/>
      <c r="D33" s="59"/>
    </row>
    <row r="34" spans="1:8" s="37" customFormat="1" ht="15" customHeight="1" x14ac:dyDescent="0.2">
      <c r="A34" s="37" t="s">
        <v>9</v>
      </c>
      <c r="B34" s="29"/>
      <c r="C34" s="59"/>
      <c r="D34" s="59"/>
    </row>
    <row r="35" spans="1:8" s="37" customFormat="1" ht="39.950000000000003" customHeight="1" x14ac:dyDescent="0.2">
      <c r="D35" s="833" t="s">
        <v>365</v>
      </c>
      <c r="E35" s="833"/>
      <c r="F35" s="833"/>
      <c r="G35" s="59"/>
    </row>
    <row r="36" spans="1:8" s="37" customFormat="1" ht="45" customHeight="1" x14ac:dyDescent="0.2">
      <c r="D36" s="834" t="s">
        <v>266</v>
      </c>
      <c r="E36" s="834"/>
      <c r="F36" s="834"/>
      <c r="G36" s="44"/>
    </row>
    <row r="37" spans="1:8" s="42" customFormat="1" ht="12.75" x14ac:dyDescent="0.2">
      <c r="A37" s="737" t="s">
        <v>10</v>
      </c>
      <c r="B37" s="737"/>
      <c r="C37" s="289"/>
      <c r="D37" s="44"/>
      <c r="E37" s="59"/>
      <c r="F37" s="59"/>
      <c r="G37" s="59"/>
    </row>
    <row r="38" spans="1:8" s="45" customFormat="1" ht="18" customHeight="1" x14ac:dyDescent="0.2">
      <c r="A38" s="43"/>
      <c r="B38" s="699" t="s">
        <v>11</v>
      </c>
      <c r="C38" s="700"/>
      <c r="D38" s="39"/>
      <c r="E38" s="59"/>
      <c r="F38" s="59"/>
      <c r="G38" s="59"/>
      <c r="H38" s="44"/>
    </row>
    <row r="39" spans="1:8" s="37" customFormat="1" ht="12.75" x14ac:dyDescent="0.2">
      <c r="E39" s="59"/>
      <c r="F39" s="59"/>
      <c r="G39" s="59"/>
      <c r="H39" s="59"/>
    </row>
  </sheetData>
  <mergeCells count="27">
    <mergeCell ref="A28:B28"/>
    <mergeCell ref="C28:D28"/>
    <mergeCell ref="B20:C20"/>
    <mergeCell ref="B21:C21"/>
    <mergeCell ref="A25:D25"/>
    <mergeCell ref="A27:B27"/>
    <mergeCell ref="C27:D27"/>
    <mergeCell ref="B19:C19"/>
    <mergeCell ref="A1:C1"/>
    <mergeCell ref="A4:N4"/>
    <mergeCell ref="B8:C8"/>
    <mergeCell ref="B9:F9"/>
    <mergeCell ref="B10:F10"/>
    <mergeCell ref="B11:F11"/>
    <mergeCell ref="A12:C12"/>
    <mergeCell ref="B14:M14"/>
    <mergeCell ref="B17:C17"/>
    <mergeCell ref="B18:C18"/>
    <mergeCell ref="A6:H6"/>
    <mergeCell ref="B38:C38"/>
    <mergeCell ref="D36:F36"/>
    <mergeCell ref="D35:F35"/>
    <mergeCell ref="A29:B29"/>
    <mergeCell ref="C29:D29"/>
    <mergeCell ref="A30:B30"/>
    <mergeCell ref="C30:D30"/>
    <mergeCell ref="A37:B37"/>
  </mergeCells>
  <conditionalFormatting sqref="C27:D27">
    <cfRule type="containsBlanks" dxfId="13" priority="1">
      <formula>LEN(TRIM(C27))=0</formula>
    </cfRule>
  </conditionalFormatting>
  <conditionalFormatting sqref="B33:B34">
    <cfRule type="containsBlanks" dxfId="12" priority="3">
      <formula>LEN(TRIM(B33))=0</formula>
    </cfRule>
  </conditionalFormatting>
  <conditionalFormatting sqref="C28:D30">
    <cfRule type="containsBlanks" dxfId="11" priority="2">
      <formula>LEN(TRIM(C28))=0</formula>
    </cfRule>
  </conditionalFormatting>
  <pageMargins left="0.70866141732283472" right="0.70866141732283472" top="0.74803149606299213" bottom="0.74803149606299213" header="0.31496062992125984" footer="0.31496062992125984"/>
  <pageSetup paperSize="9" scale="54" fitToHeight="0" orientation="landscape" r:id="rId1"/>
  <headerFooter>
    <oddHeader>&amp;L&amp;"-,Tučné"Príloha č. 6 SP&amp;"-,Normálne"
Kalkulácia ceny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B5E9"/>
    <pageSetUpPr fitToPage="1"/>
  </sheetPr>
  <dimension ref="A1:P38"/>
  <sheetViews>
    <sheetView zoomScale="80" zoomScaleNormal="80" workbookViewId="0">
      <selection activeCell="V19" sqref="V19"/>
    </sheetView>
  </sheetViews>
  <sheetFormatPr defaultRowHeight="15" x14ac:dyDescent="0.25"/>
  <cols>
    <col min="1" max="1" width="12.85546875" customWidth="1"/>
    <col min="2" max="2" width="18.140625" customWidth="1"/>
    <col min="3" max="3" width="17.140625" customWidth="1"/>
    <col min="4" max="4" width="11.85546875" customWidth="1"/>
    <col min="5" max="5" width="11.28515625" customWidth="1"/>
    <col min="6" max="6" width="16.140625" customWidth="1"/>
    <col min="7" max="7" width="10.28515625" customWidth="1"/>
    <col min="8" max="8" width="20" customWidth="1"/>
    <col min="9" max="11" width="16.7109375" customWidth="1"/>
    <col min="12" max="12" width="17.140625" customWidth="1"/>
    <col min="13" max="13" width="16.28515625" customWidth="1"/>
    <col min="14" max="14" width="16.7109375" customWidth="1"/>
    <col min="15" max="15" width="17.85546875" customWidth="1"/>
  </cols>
  <sheetData>
    <row r="1" spans="1:15" x14ac:dyDescent="0.25">
      <c r="A1" s="909" t="s">
        <v>12</v>
      </c>
      <c r="B1" s="909"/>
      <c r="C1" s="909"/>
    </row>
    <row r="2" spans="1:15" x14ac:dyDescent="0.25">
      <c r="A2" s="508" t="s">
        <v>262</v>
      </c>
      <c r="B2" s="508"/>
      <c r="C2" s="508"/>
      <c r="D2" s="508"/>
      <c r="E2" s="508"/>
    </row>
    <row r="4" spans="1:15" ht="30" customHeight="1" x14ac:dyDescent="0.25">
      <c r="A4" s="988" t="s">
        <v>270</v>
      </c>
      <c r="B4" s="988"/>
      <c r="C4" s="988"/>
      <c r="D4" s="988"/>
      <c r="E4" s="988"/>
      <c r="F4" s="988"/>
      <c r="G4" s="988"/>
      <c r="H4" s="988"/>
      <c r="I4" s="988"/>
      <c r="J4" s="988"/>
      <c r="K4" s="988"/>
      <c r="L4" s="988"/>
      <c r="M4" s="988"/>
      <c r="N4" s="455"/>
    </row>
    <row r="5" spans="1:15" ht="18" x14ac:dyDescent="0.25">
      <c r="A5" s="487"/>
      <c r="B5" s="487"/>
      <c r="C5" s="487"/>
      <c r="D5" s="487"/>
      <c r="E5" s="487"/>
      <c r="F5" s="487"/>
      <c r="G5" s="487"/>
      <c r="H5" s="487"/>
      <c r="I5" s="487"/>
      <c r="J5" s="487"/>
      <c r="K5" s="487"/>
      <c r="L5" s="487"/>
      <c r="M5" s="487"/>
      <c r="N5" s="455"/>
    </row>
    <row r="6" spans="1:15" ht="18" x14ac:dyDescent="0.25">
      <c r="A6" s="943" t="s">
        <v>259</v>
      </c>
      <c r="B6" s="943"/>
      <c r="C6" s="943"/>
      <c r="D6" s="943"/>
      <c r="E6" s="943"/>
      <c r="F6" s="943"/>
      <c r="G6" s="943"/>
      <c r="H6" s="943"/>
      <c r="I6" s="487"/>
      <c r="J6" s="487"/>
      <c r="K6" s="487"/>
      <c r="L6" s="487"/>
      <c r="M6" s="487"/>
      <c r="N6" s="455"/>
    </row>
    <row r="7" spans="1:15" ht="18" x14ac:dyDescent="0.25">
      <c r="A7" s="487"/>
      <c r="B7" s="487"/>
      <c r="C7" s="487"/>
      <c r="D7" s="487"/>
      <c r="E7" s="487"/>
      <c r="F7" s="487"/>
      <c r="G7" s="487"/>
      <c r="H7" s="487"/>
      <c r="I7" s="487"/>
      <c r="J7" s="487"/>
      <c r="K7" s="487"/>
      <c r="L7" s="487"/>
      <c r="M7" s="487"/>
      <c r="N7" s="455"/>
    </row>
    <row r="8" spans="1:15" ht="18.75" thickBot="1" x14ac:dyDescent="0.3">
      <c r="A8" s="308" t="s">
        <v>271</v>
      </c>
      <c r="B8" s="1000" t="s">
        <v>272</v>
      </c>
      <c r="C8" s="1000"/>
      <c r="D8" s="456"/>
      <c r="E8" s="456"/>
      <c r="F8" s="456"/>
      <c r="G8" s="456"/>
      <c r="H8" s="456"/>
      <c r="I8" s="456"/>
      <c r="J8" s="456"/>
      <c r="K8" s="456"/>
      <c r="L8" s="456"/>
      <c r="M8" s="456"/>
      <c r="N8" s="456"/>
      <c r="O8" s="455"/>
    </row>
    <row r="9" spans="1:15" s="301" customFormat="1" ht="68.25" customHeight="1" x14ac:dyDescent="0.25">
      <c r="A9" s="294" t="s">
        <v>345</v>
      </c>
      <c r="B9" s="944" t="s">
        <v>386</v>
      </c>
      <c r="C9" s="945"/>
      <c r="D9" s="945"/>
      <c r="E9" s="945"/>
      <c r="F9" s="945"/>
      <c r="G9" s="295" t="s">
        <v>274</v>
      </c>
      <c r="H9" s="296" t="s">
        <v>275</v>
      </c>
      <c r="I9" s="297" t="s">
        <v>100</v>
      </c>
      <c r="J9" s="298" t="s">
        <v>101</v>
      </c>
      <c r="K9" s="457"/>
      <c r="L9" s="457"/>
      <c r="M9" s="300"/>
      <c r="N9" s="300"/>
      <c r="O9" s="300"/>
    </row>
    <row r="10" spans="1:15" s="309" customFormat="1" x14ac:dyDescent="0.25">
      <c r="A10" s="302" t="s">
        <v>27</v>
      </c>
      <c r="B10" s="946" t="s">
        <v>28</v>
      </c>
      <c r="C10" s="947"/>
      <c r="D10" s="947"/>
      <c r="E10" s="947"/>
      <c r="F10" s="948"/>
      <c r="G10" s="303" t="s">
        <v>29</v>
      </c>
      <c r="H10" s="647" t="s">
        <v>30</v>
      </c>
      <c r="I10" s="646" t="s">
        <v>31</v>
      </c>
      <c r="J10" s="306" t="s">
        <v>32</v>
      </c>
      <c r="K10" s="458"/>
      <c r="L10" s="458"/>
      <c r="M10" s="308"/>
      <c r="N10" s="308"/>
      <c r="O10" s="308"/>
    </row>
    <row r="11" spans="1:15" s="309" customFormat="1" ht="30.75" customHeight="1" thickBot="1" x14ac:dyDescent="0.3">
      <c r="A11" s="316" t="s">
        <v>248</v>
      </c>
      <c r="B11" s="995" t="s">
        <v>260</v>
      </c>
      <c r="C11" s="996"/>
      <c r="D11" s="996"/>
      <c r="E11" s="996"/>
      <c r="F11" s="996"/>
      <c r="G11" s="317" t="s">
        <v>401</v>
      </c>
      <c r="H11" s="280">
        <v>3750</v>
      </c>
      <c r="I11" s="459">
        <f>L22</f>
        <v>0</v>
      </c>
      <c r="J11" s="460">
        <f>M22</f>
        <v>0</v>
      </c>
      <c r="K11" s="461"/>
      <c r="L11" s="461"/>
      <c r="M11" s="308"/>
      <c r="N11" s="308"/>
      <c r="O11" s="308"/>
    </row>
    <row r="12" spans="1:15" ht="27.75" customHeight="1" thickBot="1" x14ac:dyDescent="0.3">
      <c r="A12" s="952" t="s">
        <v>278</v>
      </c>
      <c r="B12" s="998"/>
      <c r="C12" s="998"/>
      <c r="D12" s="51"/>
      <c r="E12" s="51"/>
      <c r="F12" s="51"/>
      <c r="G12" s="51"/>
      <c r="H12" s="321"/>
      <c r="I12" s="652">
        <f t="shared" ref="I12:J12" si="0">SUM(I11:I11)</f>
        <v>0</v>
      </c>
      <c r="J12" s="323">
        <f t="shared" si="0"/>
        <v>0</v>
      </c>
      <c r="K12" s="462"/>
      <c r="L12" s="461"/>
      <c r="M12" s="325"/>
      <c r="N12" s="325"/>
      <c r="O12" s="51"/>
    </row>
    <row r="13" spans="1:15" x14ac:dyDescent="0.25">
      <c r="A13" s="51"/>
      <c r="B13" s="51"/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</row>
    <row r="14" spans="1:15" s="328" customFormat="1" ht="25.5" customHeight="1" x14ac:dyDescent="0.25">
      <c r="A14" s="327" t="s">
        <v>309</v>
      </c>
      <c r="B14" s="953" t="s">
        <v>260</v>
      </c>
      <c r="C14" s="954"/>
      <c r="D14" s="954"/>
      <c r="E14" s="954"/>
      <c r="F14" s="954"/>
      <c r="G14" s="954"/>
      <c r="H14" s="954"/>
      <c r="I14" s="954"/>
      <c r="J14" s="954"/>
      <c r="K14" s="954"/>
      <c r="L14" s="954"/>
      <c r="M14" s="955"/>
      <c r="N14" s="463"/>
      <c r="O14" s="463"/>
    </row>
    <row r="15" spans="1:15" s="328" customFormat="1" x14ac:dyDescent="0.25">
      <c r="A15" s="329"/>
      <c r="B15" s="329"/>
      <c r="C15" s="329"/>
      <c r="D15" s="329"/>
      <c r="E15" s="329"/>
      <c r="F15" s="329"/>
      <c r="G15" s="329"/>
      <c r="H15" s="329"/>
      <c r="I15" s="329"/>
      <c r="J15" s="329"/>
      <c r="K15" s="329"/>
      <c r="L15" s="329"/>
      <c r="M15" s="329"/>
      <c r="N15" s="329"/>
      <c r="O15" s="329"/>
    </row>
    <row r="16" spans="1:15" s="309" customFormat="1" x14ac:dyDescent="0.25">
      <c r="A16" s="407" t="s">
        <v>279</v>
      </c>
      <c r="B16" s="308" t="s">
        <v>383</v>
      </c>
      <c r="C16" s="308"/>
      <c r="D16" s="308"/>
      <c r="E16" s="308"/>
      <c r="F16" s="308"/>
      <c r="G16" s="308"/>
      <c r="H16" s="308"/>
      <c r="I16" s="308"/>
      <c r="J16" s="308"/>
      <c r="K16" s="308"/>
      <c r="L16" s="308"/>
      <c r="M16" s="308"/>
      <c r="N16" s="308"/>
      <c r="O16" s="308"/>
    </row>
    <row r="17" spans="1:16" ht="93" customHeight="1" x14ac:dyDescent="0.25">
      <c r="A17" s="330" t="s">
        <v>92</v>
      </c>
      <c r="B17" s="956" t="s">
        <v>293</v>
      </c>
      <c r="C17" s="957"/>
      <c r="D17" s="331" t="s">
        <v>274</v>
      </c>
      <c r="E17" s="331" t="s">
        <v>294</v>
      </c>
      <c r="F17" s="331" t="s">
        <v>38</v>
      </c>
      <c r="G17" s="331" t="s">
        <v>283</v>
      </c>
      <c r="H17" s="332" t="s">
        <v>295</v>
      </c>
      <c r="I17" s="333" t="s">
        <v>85</v>
      </c>
      <c r="J17" s="334" t="s">
        <v>296</v>
      </c>
      <c r="K17" s="331" t="s">
        <v>367</v>
      </c>
      <c r="L17" s="332" t="s">
        <v>298</v>
      </c>
      <c r="M17" s="334" t="s">
        <v>299</v>
      </c>
      <c r="N17" s="299"/>
      <c r="O17" s="299"/>
    </row>
    <row r="18" spans="1:16" x14ac:dyDescent="0.25">
      <c r="A18" s="464" t="s">
        <v>27</v>
      </c>
      <c r="B18" s="966" t="s">
        <v>28</v>
      </c>
      <c r="C18" s="1004"/>
      <c r="D18" s="637" t="s">
        <v>29</v>
      </c>
      <c r="E18" s="635" t="s">
        <v>30</v>
      </c>
      <c r="F18" s="635" t="s">
        <v>31</v>
      </c>
      <c r="G18" s="635" t="s">
        <v>32</v>
      </c>
      <c r="H18" s="643" t="s">
        <v>33</v>
      </c>
      <c r="I18" s="339" t="s">
        <v>34</v>
      </c>
      <c r="J18" s="637" t="s">
        <v>35</v>
      </c>
      <c r="K18" s="635" t="s">
        <v>36</v>
      </c>
      <c r="L18" s="643" t="s">
        <v>39</v>
      </c>
      <c r="M18" s="465" t="s">
        <v>40</v>
      </c>
      <c r="N18" s="644"/>
      <c r="O18" s="363"/>
    </row>
    <row r="19" spans="1:16" ht="20.100000000000001" customHeight="1" x14ac:dyDescent="0.25">
      <c r="A19" s="353" t="s">
        <v>27</v>
      </c>
      <c r="B19" s="999"/>
      <c r="C19" s="999"/>
      <c r="D19" s="344"/>
      <c r="E19" s="344"/>
      <c r="F19" s="466"/>
      <c r="G19" s="344"/>
      <c r="H19" s="474"/>
      <c r="I19" s="648"/>
      <c r="J19" s="473">
        <f t="shared" ref="J19:J21" si="1">H19+(H19*I19)</f>
        <v>0</v>
      </c>
      <c r="K19" s="476"/>
      <c r="L19" s="349">
        <f>H19*K19</f>
        <v>0</v>
      </c>
      <c r="M19" s="347">
        <f>L19+(L19*I19)</f>
        <v>0</v>
      </c>
      <c r="N19" s="367"/>
      <c r="O19" s="367"/>
      <c r="P19" s="368"/>
    </row>
    <row r="20" spans="1:16" ht="20.100000000000001" customHeight="1" x14ac:dyDescent="0.25">
      <c r="A20" s="353" t="s">
        <v>28</v>
      </c>
      <c r="B20" s="1001"/>
      <c r="C20" s="1002"/>
      <c r="D20" s="353"/>
      <c r="E20" s="353"/>
      <c r="F20" s="467"/>
      <c r="G20" s="353"/>
      <c r="H20" s="474"/>
      <c r="I20" s="475"/>
      <c r="J20" s="473">
        <f t="shared" si="1"/>
        <v>0</v>
      </c>
      <c r="K20" s="476"/>
      <c r="L20" s="469">
        <f t="shared" ref="L20:L21" si="2">H20*K20</f>
        <v>0</v>
      </c>
      <c r="M20" s="470">
        <f t="shared" ref="M20:M21" si="3">L20+(L20*I20)</f>
        <v>0</v>
      </c>
      <c r="N20" s="367"/>
      <c r="O20" s="367"/>
      <c r="P20" s="368"/>
    </row>
    <row r="21" spans="1:16" ht="20.100000000000001" customHeight="1" x14ac:dyDescent="0.25">
      <c r="A21" s="353" t="s">
        <v>29</v>
      </c>
      <c r="B21" s="1003"/>
      <c r="C21" s="1003"/>
      <c r="D21" s="353"/>
      <c r="E21" s="353"/>
      <c r="F21" s="467"/>
      <c r="G21" s="353"/>
      <c r="H21" s="474"/>
      <c r="I21" s="475"/>
      <c r="J21" s="473">
        <f t="shared" si="1"/>
        <v>0</v>
      </c>
      <c r="K21" s="476"/>
      <c r="L21" s="469">
        <f t="shared" si="2"/>
        <v>0</v>
      </c>
      <c r="M21" s="470">
        <f t="shared" si="3"/>
        <v>0</v>
      </c>
      <c r="N21" s="367"/>
      <c r="O21" s="367"/>
      <c r="P21" s="368"/>
    </row>
    <row r="22" spans="1:16" ht="20.100000000000001" customHeight="1" x14ac:dyDescent="0.25">
      <c r="A22" s="356" t="s">
        <v>382</v>
      </c>
      <c r="B22" s="51"/>
      <c r="C22" s="51"/>
      <c r="D22" s="51"/>
      <c r="E22" s="51"/>
      <c r="F22" s="51"/>
      <c r="G22" s="51"/>
      <c r="H22" s="51"/>
      <c r="I22" s="51"/>
      <c r="J22" s="51"/>
      <c r="K22" s="357" t="s">
        <v>278</v>
      </c>
      <c r="L22" s="649">
        <f>SUM(L19:L21)</f>
        <v>0</v>
      </c>
      <c r="M22" s="650">
        <f>SUM(M19:M21)</f>
        <v>0</v>
      </c>
      <c r="N22" s="411"/>
      <c r="O22" s="367"/>
    </row>
    <row r="24" spans="1:16" s="19" customFormat="1" ht="20.100000000000001" customHeight="1" x14ac:dyDescent="0.25">
      <c r="A24" s="745" t="s">
        <v>37</v>
      </c>
      <c r="B24" s="745"/>
      <c r="C24" s="745"/>
      <c r="D24" s="745"/>
      <c r="E24" s="50"/>
      <c r="F24" s="50"/>
      <c r="G24" s="50"/>
      <c r="H24" s="50"/>
      <c r="I24" s="50"/>
      <c r="J24" s="50"/>
    </row>
    <row r="25" spans="1:16" s="19" customFormat="1" ht="20.100000000000001" customHeight="1" x14ac:dyDescent="0.25">
      <c r="A25" s="286"/>
      <c r="B25" s="286"/>
      <c r="C25" s="286"/>
      <c r="D25" s="286"/>
      <c r="E25" s="50"/>
      <c r="F25" s="50"/>
      <c r="G25" s="50"/>
      <c r="H25" s="50"/>
      <c r="I25" s="50"/>
      <c r="J25" s="50"/>
    </row>
    <row r="26" spans="1:16" s="40" customFormat="1" ht="30" customHeight="1" x14ac:dyDescent="0.25">
      <c r="A26" s="741" t="s">
        <v>1</v>
      </c>
      <c r="B26" s="741"/>
      <c r="C26" s="742"/>
      <c r="D26" s="742"/>
      <c r="G26" s="41"/>
    </row>
    <row r="27" spans="1:16" s="40" customFormat="1" ht="15" customHeight="1" x14ac:dyDescent="0.25">
      <c r="A27" s="743" t="s">
        <v>2</v>
      </c>
      <c r="B27" s="743"/>
      <c r="C27" s="744"/>
      <c r="D27" s="744"/>
    </row>
    <row r="28" spans="1:16" s="40" customFormat="1" ht="15" customHeight="1" x14ac:dyDescent="0.25">
      <c r="A28" s="743" t="s">
        <v>3</v>
      </c>
      <c r="B28" s="743"/>
      <c r="C28" s="744"/>
      <c r="D28" s="744"/>
    </row>
    <row r="29" spans="1:16" s="40" customFormat="1" ht="15" customHeight="1" x14ac:dyDescent="0.25">
      <c r="A29" s="743" t="s">
        <v>4</v>
      </c>
      <c r="B29" s="743"/>
      <c r="C29" s="744"/>
      <c r="D29" s="744"/>
    </row>
    <row r="30" spans="1:16" s="37" customFormat="1" ht="12.75" x14ac:dyDescent="0.2">
      <c r="D30" s="59"/>
      <c r="E30" s="59"/>
      <c r="F30" s="59"/>
      <c r="G30" s="59"/>
    </row>
    <row r="31" spans="1:16" s="37" customFormat="1" ht="12.75" x14ac:dyDescent="0.2">
      <c r="D31" s="59"/>
      <c r="E31" s="59"/>
      <c r="F31" s="59"/>
      <c r="G31" s="59"/>
    </row>
    <row r="32" spans="1:16" s="37" customFormat="1" ht="15" customHeight="1" x14ac:dyDescent="0.2">
      <c r="A32" s="37" t="s">
        <v>8</v>
      </c>
      <c r="B32" s="287"/>
      <c r="C32" s="59"/>
      <c r="D32" s="59"/>
    </row>
    <row r="33" spans="1:8" s="37" customFormat="1" ht="15" customHeight="1" x14ac:dyDescent="0.2">
      <c r="A33" s="37" t="s">
        <v>9</v>
      </c>
      <c r="B33" s="29"/>
      <c r="C33" s="59"/>
      <c r="D33" s="59"/>
    </row>
    <row r="34" spans="1:8" s="37" customFormat="1" ht="39.950000000000003" customHeight="1" x14ac:dyDescent="0.2">
      <c r="D34" s="833" t="s">
        <v>365</v>
      </c>
      <c r="E34" s="833"/>
      <c r="F34" s="833"/>
      <c r="G34" s="59"/>
    </row>
    <row r="35" spans="1:8" s="37" customFormat="1" ht="45" customHeight="1" x14ac:dyDescent="0.2">
      <c r="D35" s="834" t="s">
        <v>266</v>
      </c>
      <c r="E35" s="834"/>
      <c r="F35" s="834"/>
      <c r="G35" s="44"/>
    </row>
    <row r="36" spans="1:8" s="42" customFormat="1" ht="12.75" x14ac:dyDescent="0.2">
      <c r="A36" s="737" t="s">
        <v>10</v>
      </c>
      <c r="B36" s="737"/>
      <c r="C36" s="289"/>
      <c r="D36" s="44"/>
      <c r="E36" s="59"/>
      <c r="F36" s="59"/>
      <c r="G36" s="59"/>
    </row>
    <row r="37" spans="1:8" s="45" customFormat="1" ht="18" customHeight="1" x14ac:dyDescent="0.2">
      <c r="A37" s="43"/>
      <c r="B37" s="699" t="s">
        <v>11</v>
      </c>
      <c r="C37" s="700"/>
      <c r="D37" s="39"/>
      <c r="E37" s="59"/>
      <c r="F37" s="59"/>
      <c r="G37" s="59"/>
      <c r="H37" s="44"/>
    </row>
    <row r="38" spans="1:8" s="37" customFormat="1" ht="12.75" x14ac:dyDescent="0.2">
      <c r="E38" s="59"/>
      <c r="F38" s="59"/>
      <c r="G38" s="59"/>
      <c r="H38" s="59"/>
    </row>
  </sheetData>
  <mergeCells count="27">
    <mergeCell ref="A27:B27"/>
    <mergeCell ref="C27:D27"/>
    <mergeCell ref="B20:C20"/>
    <mergeCell ref="B21:C21"/>
    <mergeCell ref="A24:D24"/>
    <mergeCell ref="A26:B26"/>
    <mergeCell ref="C26:D26"/>
    <mergeCell ref="B19:C19"/>
    <mergeCell ref="A1:C1"/>
    <mergeCell ref="A4:M4"/>
    <mergeCell ref="B8:C8"/>
    <mergeCell ref="B9:F9"/>
    <mergeCell ref="B10:F10"/>
    <mergeCell ref="B11:F11"/>
    <mergeCell ref="A12:C12"/>
    <mergeCell ref="B14:M14"/>
    <mergeCell ref="B17:C17"/>
    <mergeCell ref="B18:C18"/>
    <mergeCell ref="A6:H6"/>
    <mergeCell ref="B37:C37"/>
    <mergeCell ref="D35:F35"/>
    <mergeCell ref="D34:F34"/>
    <mergeCell ref="A28:B28"/>
    <mergeCell ref="C28:D28"/>
    <mergeCell ref="A29:B29"/>
    <mergeCell ref="C29:D29"/>
    <mergeCell ref="A36:B36"/>
  </mergeCells>
  <conditionalFormatting sqref="C26:D26">
    <cfRule type="containsBlanks" dxfId="10" priority="1">
      <formula>LEN(TRIM(C26))=0</formula>
    </cfRule>
  </conditionalFormatting>
  <conditionalFormatting sqref="B32:B33">
    <cfRule type="containsBlanks" dxfId="9" priority="3">
      <formula>LEN(TRIM(B32))=0</formula>
    </cfRule>
  </conditionalFormatting>
  <conditionalFormatting sqref="C27:D29">
    <cfRule type="containsBlanks" dxfId="8" priority="2">
      <formula>LEN(TRIM(C27))=0</formula>
    </cfRule>
  </conditionalFormatting>
  <pageMargins left="0.70866141732283472" right="0.70866141732283472" top="0.74803149606299213" bottom="0.74803149606299213" header="0.31496062992125984" footer="0.31496062992125984"/>
  <pageSetup paperSize="9" scale="55" fitToHeight="0" orientation="landscape" r:id="rId1"/>
  <headerFooter>
    <oddHeader>&amp;L&amp;"-,Tučné"Príloha č. 6 SP&amp;"-,Normálne"
Kalkulácia ceny</oddHead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B5E9"/>
    <pageSetUpPr fitToPage="1"/>
  </sheetPr>
  <dimension ref="A1:R49"/>
  <sheetViews>
    <sheetView zoomScale="80" zoomScaleNormal="80" workbookViewId="0">
      <selection activeCell="W21" sqref="W21"/>
    </sheetView>
  </sheetViews>
  <sheetFormatPr defaultRowHeight="15" x14ac:dyDescent="0.25"/>
  <cols>
    <col min="1" max="1" width="13.140625" customWidth="1"/>
    <col min="2" max="2" width="18.140625" customWidth="1"/>
    <col min="3" max="3" width="10.28515625" customWidth="1"/>
    <col min="4" max="4" width="11.85546875" customWidth="1"/>
    <col min="5" max="5" width="17.5703125" customWidth="1"/>
    <col min="6" max="6" width="20.85546875" customWidth="1"/>
    <col min="7" max="7" width="10.85546875" customWidth="1"/>
    <col min="8" max="8" width="16.7109375" customWidth="1"/>
    <col min="9" max="9" width="17" customWidth="1"/>
    <col min="10" max="10" width="16.7109375" customWidth="1"/>
    <col min="11" max="11" width="17" customWidth="1"/>
    <col min="12" max="12" width="17.7109375" customWidth="1"/>
    <col min="13" max="13" width="18.28515625" customWidth="1"/>
    <col min="14" max="14" width="16.7109375" customWidth="1"/>
    <col min="15" max="15" width="18.42578125" customWidth="1"/>
    <col min="16" max="16" width="10.42578125" customWidth="1"/>
    <col min="17" max="17" width="9.140625" customWidth="1"/>
    <col min="18" max="18" width="12.42578125" customWidth="1"/>
  </cols>
  <sheetData>
    <row r="1" spans="1:15" x14ac:dyDescent="0.25">
      <c r="A1" s="146" t="s">
        <v>12</v>
      </c>
      <c r="B1" s="146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</row>
    <row r="2" spans="1:15" x14ac:dyDescent="0.25">
      <c r="A2" s="941" t="s">
        <v>262</v>
      </c>
      <c r="B2" s="941"/>
      <c r="C2" s="941"/>
      <c r="D2" s="941"/>
      <c r="E2" s="941"/>
      <c r="F2" s="941"/>
      <c r="G2" s="941"/>
      <c r="H2" s="941"/>
      <c r="I2" s="51"/>
      <c r="J2" s="51"/>
      <c r="K2" s="51"/>
      <c r="L2" s="51"/>
      <c r="M2" s="51"/>
      <c r="N2" s="51"/>
      <c r="O2" s="51"/>
    </row>
    <row r="3" spans="1:15" ht="37.5" customHeight="1" x14ac:dyDescent="0.25">
      <c r="A3" s="942" t="s">
        <v>270</v>
      </c>
      <c r="B3" s="942"/>
      <c r="C3" s="942"/>
      <c r="D3" s="942"/>
      <c r="E3" s="942"/>
      <c r="F3" s="942"/>
      <c r="G3" s="942"/>
      <c r="H3" s="942"/>
      <c r="I3" s="942"/>
      <c r="J3" s="942"/>
      <c r="K3" s="942"/>
      <c r="L3" s="942"/>
      <c r="M3" s="942"/>
      <c r="N3" s="942"/>
      <c r="O3" s="942"/>
    </row>
    <row r="4" spans="1:15" ht="18" x14ac:dyDescent="0.25">
      <c r="A4" s="486"/>
      <c r="B4" s="486"/>
      <c r="C4" s="486"/>
      <c r="D4" s="486"/>
      <c r="E4" s="486"/>
      <c r="F4" s="486"/>
      <c r="G4" s="486"/>
      <c r="H4" s="486"/>
      <c r="I4" s="486"/>
      <c r="J4" s="486"/>
      <c r="K4" s="486"/>
      <c r="L4" s="486"/>
      <c r="M4" s="486"/>
      <c r="N4" s="486"/>
      <c r="O4" s="486"/>
    </row>
    <row r="5" spans="1:15" ht="18" x14ac:dyDescent="0.25">
      <c r="A5" s="941" t="s">
        <v>387</v>
      </c>
      <c r="B5" s="941"/>
      <c r="C5" s="941"/>
      <c r="D5" s="941"/>
      <c r="E5" s="941"/>
      <c r="F5" s="941"/>
      <c r="G5" s="941"/>
      <c r="H5" s="941"/>
      <c r="I5" s="486"/>
      <c r="J5" s="486"/>
      <c r="K5" s="486"/>
      <c r="L5" s="486"/>
      <c r="M5" s="486"/>
      <c r="N5" s="486"/>
      <c r="O5" s="486"/>
    </row>
    <row r="6" spans="1:15" ht="18" customHeight="1" x14ac:dyDescent="0.25">
      <c r="A6" s="841"/>
      <c r="B6" s="841"/>
      <c r="C6" s="841"/>
      <c r="D6" s="841"/>
      <c r="E6" s="841"/>
      <c r="F6" s="841"/>
      <c r="G6" s="291"/>
      <c r="H6" s="291"/>
      <c r="I6" s="291"/>
      <c r="J6" s="291"/>
      <c r="K6" s="292"/>
      <c r="L6" s="292"/>
      <c r="M6" s="292"/>
      <c r="N6" s="292"/>
      <c r="O6" s="292"/>
    </row>
    <row r="7" spans="1:15" ht="15.75" thickBot="1" x14ac:dyDescent="0.3">
      <c r="A7" s="477" t="s">
        <v>271</v>
      </c>
      <c r="B7" s="1005" t="s">
        <v>272</v>
      </c>
      <c r="C7" s="1005"/>
      <c r="D7" s="1005"/>
      <c r="E7" s="1005"/>
      <c r="F7" s="1005"/>
      <c r="G7" s="1005"/>
      <c r="H7" s="1005"/>
      <c r="I7" s="1005"/>
      <c r="J7" s="1005"/>
      <c r="K7" s="1005"/>
      <c r="L7" s="1005"/>
      <c r="M7" s="1005"/>
      <c r="N7" s="1005"/>
      <c r="O7" s="1005"/>
    </row>
    <row r="8" spans="1:15" s="301" customFormat="1" ht="69.75" customHeight="1" x14ac:dyDescent="0.25">
      <c r="A8" s="294" t="s">
        <v>273</v>
      </c>
      <c r="B8" s="944" t="s">
        <v>386</v>
      </c>
      <c r="C8" s="945"/>
      <c r="D8" s="945"/>
      <c r="E8" s="945"/>
      <c r="F8" s="945"/>
      <c r="G8" s="295" t="s">
        <v>274</v>
      </c>
      <c r="H8" s="296" t="s">
        <v>275</v>
      </c>
      <c r="I8" s="297" t="s">
        <v>100</v>
      </c>
      <c r="J8" s="298" t="s">
        <v>101</v>
      </c>
      <c r="K8" s="299"/>
      <c r="L8" s="300"/>
      <c r="M8" s="300"/>
      <c r="N8" s="300"/>
      <c r="O8" s="300"/>
    </row>
    <row r="9" spans="1:15" s="309" customFormat="1" x14ac:dyDescent="0.25">
      <c r="A9" s="302" t="s">
        <v>27</v>
      </c>
      <c r="B9" s="946" t="s">
        <v>28</v>
      </c>
      <c r="C9" s="947"/>
      <c r="D9" s="947"/>
      <c r="E9" s="947"/>
      <c r="F9" s="948"/>
      <c r="G9" s="303" t="s">
        <v>29</v>
      </c>
      <c r="H9" s="647" t="s">
        <v>30</v>
      </c>
      <c r="I9" s="646" t="s">
        <v>31</v>
      </c>
      <c r="J9" s="306" t="s">
        <v>32</v>
      </c>
      <c r="K9" s="307"/>
      <c r="L9" s="308"/>
      <c r="M9" s="308"/>
      <c r="N9" s="308"/>
      <c r="O9" s="308"/>
    </row>
    <row r="10" spans="1:15" s="309" customFormat="1" ht="32.25" customHeight="1" thickBot="1" x14ac:dyDescent="0.3">
      <c r="A10" s="316" t="s">
        <v>27</v>
      </c>
      <c r="B10" s="995" t="s">
        <v>107</v>
      </c>
      <c r="C10" s="996"/>
      <c r="D10" s="996"/>
      <c r="E10" s="996"/>
      <c r="F10" s="996"/>
      <c r="G10" s="317" t="s">
        <v>401</v>
      </c>
      <c r="H10" s="280">
        <v>115475</v>
      </c>
      <c r="I10" s="478">
        <f>M25+L33</f>
        <v>0</v>
      </c>
      <c r="J10" s="399">
        <f>N25+M33</f>
        <v>0</v>
      </c>
      <c r="K10" s="314"/>
      <c r="L10" s="315"/>
      <c r="M10" s="315"/>
      <c r="N10" s="308"/>
      <c r="O10" s="308"/>
    </row>
    <row r="11" spans="1:15" ht="24.75" customHeight="1" thickBot="1" x14ac:dyDescent="0.3">
      <c r="A11" s="998" t="s">
        <v>278</v>
      </c>
      <c r="B11" s="998"/>
      <c r="C11" s="998"/>
      <c r="D11" s="51"/>
      <c r="E11" s="51"/>
      <c r="F11" s="51"/>
      <c r="G11" s="320"/>
      <c r="H11" s="321"/>
      <c r="I11" s="479">
        <f>SUM(I10:I10)</f>
        <v>0</v>
      </c>
      <c r="J11" s="480">
        <f>SUM(J10:J10)</f>
        <v>0</v>
      </c>
      <c r="K11" s="324"/>
      <c r="L11" s="325"/>
      <c r="M11" s="325"/>
      <c r="N11" s="326"/>
      <c r="O11" s="51"/>
    </row>
    <row r="12" spans="1:15" x14ac:dyDescent="0.25">
      <c r="A12" s="51"/>
      <c r="B12" s="51"/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</row>
    <row r="13" spans="1:15" s="328" customFormat="1" ht="25.5" customHeight="1" x14ac:dyDescent="0.25">
      <c r="A13" s="327" t="s">
        <v>309</v>
      </c>
      <c r="B13" s="953" t="s">
        <v>107</v>
      </c>
      <c r="C13" s="954"/>
      <c r="D13" s="954"/>
      <c r="E13" s="954"/>
      <c r="F13" s="954"/>
      <c r="G13" s="954"/>
      <c r="H13" s="954"/>
      <c r="I13" s="954"/>
      <c r="J13" s="954"/>
      <c r="K13" s="954"/>
      <c r="L13" s="954"/>
      <c r="M13" s="954"/>
      <c r="N13" s="954"/>
      <c r="O13" s="955"/>
    </row>
    <row r="14" spans="1:15" s="328" customFormat="1" x14ac:dyDescent="0.25">
      <c r="A14" s="329"/>
      <c r="B14" s="329"/>
      <c r="C14" s="329"/>
      <c r="D14" s="329"/>
      <c r="E14" s="329"/>
      <c r="F14" s="329"/>
      <c r="G14" s="329"/>
      <c r="H14" s="329"/>
      <c r="I14" s="329"/>
      <c r="J14" s="329"/>
      <c r="K14" s="329"/>
      <c r="L14" s="329"/>
      <c r="M14" s="329"/>
      <c r="N14" s="329"/>
      <c r="O14" s="329"/>
    </row>
    <row r="15" spans="1:15" s="309" customFormat="1" x14ac:dyDescent="0.25">
      <c r="A15" s="293" t="s">
        <v>279</v>
      </c>
      <c r="B15" s="308" t="s">
        <v>380</v>
      </c>
      <c r="C15" s="308"/>
      <c r="D15" s="308"/>
      <c r="E15" s="308"/>
      <c r="F15" s="308"/>
      <c r="G15" s="308"/>
      <c r="H15" s="308"/>
      <c r="I15" s="308"/>
      <c r="J15" s="308"/>
      <c r="K15" s="308"/>
      <c r="L15" s="308"/>
      <c r="M15" s="308"/>
      <c r="N15" s="308"/>
      <c r="O15" s="308"/>
    </row>
    <row r="16" spans="1:15" s="336" customFormat="1" ht="96" customHeight="1" x14ac:dyDescent="0.25">
      <c r="A16" s="330" t="s">
        <v>280</v>
      </c>
      <c r="B16" s="331" t="s">
        <v>281</v>
      </c>
      <c r="C16" s="956" t="s">
        <v>282</v>
      </c>
      <c r="D16" s="957"/>
      <c r="E16" s="331" t="s">
        <v>38</v>
      </c>
      <c r="F16" s="331" t="s">
        <v>283</v>
      </c>
      <c r="G16" s="331" t="s">
        <v>284</v>
      </c>
      <c r="H16" s="332" t="s">
        <v>285</v>
      </c>
      <c r="I16" s="333" t="s">
        <v>85</v>
      </c>
      <c r="J16" s="334" t="s">
        <v>286</v>
      </c>
      <c r="K16" s="331" t="s">
        <v>287</v>
      </c>
      <c r="L16" s="331" t="s">
        <v>288</v>
      </c>
      <c r="M16" s="332" t="s">
        <v>346</v>
      </c>
      <c r="N16" s="334" t="s">
        <v>304</v>
      </c>
      <c r="O16" s="335" t="s">
        <v>291</v>
      </c>
    </row>
    <row r="17" spans="1:18" s="340" customFormat="1" x14ac:dyDescent="0.25">
      <c r="A17" s="337" t="s">
        <v>27</v>
      </c>
      <c r="B17" s="337" t="s">
        <v>28</v>
      </c>
      <c r="C17" s="939" t="s">
        <v>29</v>
      </c>
      <c r="D17" s="940"/>
      <c r="E17" s="635" t="s">
        <v>30</v>
      </c>
      <c r="F17" s="635" t="s">
        <v>31</v>
      </c>
      <c r="G17" s="635" t="s">
        <v>32</v>
      </c>
      <c r="H17" s="643" t="s">
        <v>33</v>
      </c>
      <c r="I17" s="339" t="s">
        <v>34</v>
      </c>
      <c r="J17" s="637" t="s">
        <v>35</v>
      </c>
      <c r="K17" s="337" t="s">
        <v>36</v>
      </c>
      <c r="L17" s="636" t="s">
        <v>39</v>
      </c>
      <c r="M17" s="643" t="s">
        <v>40</v>
      </c>
      <c r="N17" s="637" t="s">
        <v>44</v>
      </c>
      <c r="O17" s="636" t="s">
        <v>45</v>
      </c>
      <c r="P17" s="642"/>
    </row>
    <row r="18" spans="1:18" s="309" customFormat="1" ht="25.5" x14ac:dyDescent="0.25">
      <c r="A18" s="341" t="s">
        <v>248</v>
      </c>
      <c r="B18" s="481" t="s">
        <v>111</v>
      </c>
      <c r="C18" s="960"/>
      <c r="D18" s="961"/>
      <c r="E18" s="343"/>
      <c r="F18" s="343"/>
      <c r="G18" s="344"/>
      <c r="H18" s="345"/>
      <c r="I18" s="346"/>
      <c r="J18" s="347">
        <f>(H18*I18)+H18</f>
        <v>0</v>
      </c>
      <c r="K18" s="482">
        <v>38000</v>
      </c>
      <c r="L18" s="348"/>
      <c r="M18" s="349">
        <f>H18*L18</f>
        <v>0</v>
      </c>
      <c r="N18" s="347">
        <f>M18+(M18*I18)</f>
        <v>0</v>
      </c>
      <c r="O18" s="350"/>
      <c r="P18" s="351"/>
      <c r="Q18" s="351"/>
      <c r="R18" s="352"/>
    </row>
    <row r="19" spans="1:18" s="309" customFormat="1" ht="74.25" customHeight="1" x14ac:dyDescent="0.25">
      <c r="A19" s="341" t="s">
        <v>250</v>
      </c>
      <c r="B19" s="228" t="s">
        <v>112</v>
      </c>
      <c r="C19" s="962"/>
      <c r="D19" s="963"/>
      <c r="E19" s="343"/>
      <c r="F19" s="343"/>
      <c r="G19" s="353"/>
      <c r="H19" s="345"/>
      <c r="I19" s="346"/>
      <c r="J19" s="347">
        <f t="shared" ref="J19:J24" si="0">(H19*I19)+H19</f>
        <v>0</v>
      </c>
      <c r="K19" s="482">
        <v>27450</v>
      </c>
      <c r="L19" s="348"/>
      <c r="M19" s="349">
        <f t="shared" ref="M19:M24" si="1">H19*L19</f>
        <v>0</v>
      </c>
      <c r="N19" s="347">
        <f t="shared" ref="N19:N24" si="2">M19+(M19*I19)</f>
        <v>0</v>
      </c>
      <c r="O19" s="354"/>
      <c r="P19" s="351"/>
      <c r="Q19" s="351"/>
      <c r="R19" s="352"/>
    </row>
    <row r="20" spans="1:18" s="309" customFormat="1" ht="20.100000000000001" customHeight="1" x14ac:dyDescent="0.25">
      <c r="A20" s="341" t="s">
        <v>373</v>
      </c>
      <c r="B20" s="277" t="s">
        <v>113</v>
      </c>
      <c r="C20" s="964"/>
      <c r="D20" s="965"/>
      <c r="E20" s="343"/>
      <c r="F20" s="343"/>
      <c r="G20" s="353"/>
      <c r="H20" s="345"/>
      <c r="I20" s="346"/>
      <c r="J20" s="347">
        <f t="shared" si="0"/>
        <v>0</v>
      </c>
      <c r="K20" s="482">
        <v>34300</v>
      </c>
      <c r="L20" s="348"/>
      <c r="M20" s="349">
        <f t="shared" si="1"/>
        <v>0</v>
      </c>
      <c r="N20" s="347">
        <f t="shared" si="2"/>
        <v>0</v>
      </c>
      <c r="O20" s="354"/>
      <c r="P20" s="351"/>
      <c r="Q20" s="351"/>
      <c r="R20" s="352"/>
    </row>
    <row r="21" spans="1:18" s="309" customFormat="1" ht="20.100000000000001" customHeight="1" x14ac:dyDescent="0.25">
      <c r="A21" s="341" t="s">
        <v>374</v>
      </c>
      <c r="B21" s="277" t="s">
        <v>114</v>
      </c>
      <c r="C21" s="964"/>
      <c r="D21" s="965"/>
      <c r="E21" s="343"/>
      <c r="F21" s="343"/>
      <c r="G21" s="353"/>
      <c r="H21" s="345"/>
      <c r="I21" s="346"/>
      <c r="J21" s="347">
        <f t="shared" si="0"/>
        <v>0</v>
      </c>
      <c r="K21" s="482">
        <v>4750</v>
      </c>
      <c r="L21" s="348"/>
      <c r="M21" s="349">
        <f t="shared" si="1"/>
        <v>0</v>
      </c>
      <c r="N21" s="347">
        <f t="shared" si="2"/>
        <v>0</v>
      </c>
      <c r="O21" s="354"/>
      <c r="P21" s="351"/>
      <c r="Q21" s="351"/>
      <c r="R21" s="352"/>
    </row>
    <row r="22" spans="1:18" s="309" customFormat="1" ht="20.100000000000001" customHeight="1" x14ac:dyDescent="0.25">
      <c r="A22" s="341" t="s">
        <v>375</v>
      </c>
      <c r="B22" s="382" t="s">
        <v>115</v>
      </c>
      <c r="C22" s="964"/>
      <c r="D22" s="965"/>
      <c r="E22" s="343"/>
      <c r="F22" s="343"/>
      <c r="G22" s="353"/>
      <c r="H22" s="345"/>
      <c r="I22" s="346"/>
      <c r="J22" s="347">
        <f t="shared" si="0"/>
        <v>0</v>
      </c>
      <c r="K22" s="482">
        <v>5275</v>
      </c>
      <c r="L22" s="348"/>
      <c r="M22" s="349">
        <f t="shared" si="1"/>
        <v>0</v>
      </c>
      <c r="N22" s="347">
        <f t="shared" si="2"/>
        <v>0</v>
      </c>
      <c r="O22" s="354"/>
      <c r="P22" s="351"/>
      <c r="Q22" s="351"/>
      <c r="R22" s="352"/>
    </row>
    <row r="23" spans="1:18" s="309" customFormat="1" ht="20.100000000000001" customHeight="1" x14ac:dyDescent="0.25">
      <c r="A23" s="341" t="s">
        <v>376</v>
      </c>
      <c r="B23" s="277" t="s">
        <v>116</v>
      </c>
      <c r="C23" s="962"/>
      <c r="D23" s="963"/>
      <c r="E23" s="343"/>
      <c r="F23" s="343"/>
      <c r="G23" s="353"/>
      <c r="H23" s="345"/>
      <c r="I23" s="346"/>
      <c r="J23" s="347">
        <f t="shared" si="0"/>
        <v>0</v>
      </c>
      <c r="K23" s="482">
        <v>5125</v>
      </c>
      <c r="L23" s="348"/>
      <c r="M23" s="349">
        <f t="shared" si="1"/>
        <v>0</v>
      </c>
      <c r="N23" s="347">
        <f t="shared" si="2"/>
        <v>0</v>
      </c>
      <c r="O23" s="354"/>
      <c r="P23" s="351"/>
      <c r="Q23" s="351"/>
      <c r="R23" s="352"/>
    </row>
    <row r="24" spans="1:18" s="309" customFormat="1" ht="20.100000000000001" customHeight="1" x14ac:dyDescent="0.25">
      <c r="A24" s="341" t="s">
        <v>377</v>
      </c>
      <c r="B24" s="355" t="s">
        <v>117</v>
      </c>
      <c r="C24" s="962"/>
      <c r="D24" s="963"/>
      <c r="E24" s="343"/>
      <c r="F24" s="343"/>
      <c r="G24" s="353"/>
      <c r="H24" s="345"/>
      <c r="I24" s="346"/>
      <c r="J24" s="347">
        <f t="shared" si="0"/>
        <v>0</v>
      </c>
      <c r="K24" s="482">
        <v>575</v>
      </c>
      <c r="L24" s="348"/>
      <c r="M24" s="349">
        <f t="shared" si="1"/>
        <v>0</v>
      </c>
      <c r="N24" s="347">
        <f t="shared" si="2"/>
        <v>0</v>
      </c>
      <c r="O24" s="354"/>
      <c r="P24" s="351"/>
      <c r="Q24" s="351"/>
      <c r="R24" s="352"/>
    </row>
    <row r="25" spans="1:18" ht="20.100000000000001" customHeight="1" x14ac:dyDescent="0.25">
      <c r="A25" s="356"/>
      <c r="B25" s="51"/>
      <c r="C25" s="51"/>
      <c r="D25" s="51"/>
      <c r="E25" s="51"/>
      <c r="F25" s="51"/>
      <c r="G25" s="51"/>
      <c r="H25" s="51"/>
      <c r="I25" s="51"/>
      <c r="J25" s="357" t="s">
        <v>278</v>
      </c>
      <c r="K25" s="483">
        <f>SUM(K18:K24)</f>
        <v>115475</v>
      </c>
      <c r="L25" s="359"/>
      <c r="M25" s="649">
        <f>SUM(M18:M24)</f>
        <v>0</v>
      </c>
      <c r="N25" s="650">
        <f>SUM(N18:N24)</f>
        <v>0</v>
      </c>
      <c r="O25" s="51"/>
      <c r="P25" s="351"/>
      <c r="Q25" s="351"/>
      <c r="R25" s="352"/>
    </row>
    <row r="26" spans="1:18" s="328" customFormat="1" x14ac:dyDescent="0.25">
      <c r="A26" s="329"/>
      <c r="B26" s="329"/>
      <c r="C26" s="329"/>
      <c r="D26" s="329"/>
      <c r="E26" s="329"/>
      <c r="F26" s="329"/>
      <c r="G26" s="329"/>
      <c r="H26" s="329"/>
      <c r="I26" s="329"/>
      <c r="J26" s="329"/>
      <c r="K26" s="329"/>
      <c r="L26" s="329"/>
      <c r="M26" s="329"/>
      <c r="N26" s="329"/>
      <c r="O26" s="329"/>
    </row>
    <row r="27" spans="1:18" s="309" customFormat="1" x14ac:dyDescent="0.25">
      <c r="A27" s="293" t="s">
        <v>292</v>
      </c>
      <c r="B27" s="308" t="s">
        <v>381</v>
      </c>
      <c r="C27" s="308"/>
      <c r="D27" s="308"/>
      <c r="E27" s="308"/>
      <c r="F27" s="308"/>
      <c r="G27" s="308"/>
      <c r="H27" s="308"/>
      <c r="I27" s="308"/>
      <c r="J27" s="308"/>
      <c r="K27" s="308"/>
      <c r="L27" s="308"/>
      <c r="M27" s="308"/>
      <c r="N27" s="308"/>
      <c r="O27" s="308"/>
    </row>
    <row r="28" spans="1:18" ht="96" customHeight="1" x14ac:dyDescent="0.25">
      <c r="A28" s="330" t="s">
        <v>92</v>
      </c>
      <c r="B28" s="956" t="s">
        <v>293</v>
      </c>
      <c r="C28" s="957"/>
      <c r="D28" s="331" t="s">
        <v>274</v>
      </c>
      <c r="E28" s="331" t="s">
        <v>294</v>
      </c>
      <c r="F28" s="331" t="s">
        <v>38</v>
      </c>
      <c r="G28" s="331" t="s">
        <v>283</v>
      </c>
      <c r="H28" s="332" t="s">
        <v>295</v>
      </c>
      <c r="I28" s="333" t="s">
        <v>85</v>
      </c>
      <c r="J28" s="334" t="s">
        <v>296</v>
      </c>
      <c r="K28" s="331" t="s">
        <v>369</v>
      </c>
      <c r="L28" s="332" t="s">
        <v>298</v>
      </c>
      <c r="M28" s="360" t="s">
        <v>299</v>
      </c>
      <c r="N28" s="299"/>
      <c r="O28" s="51"/>
    </row>
    <row r="29" spans="1:18" x14ac:dyDescent="0.25">
      <c r="A29" s="337" t="s">
        <v>27</v>
      </c>
      <c r="B29" s="966" t="s">
        <v>28</v>
      </c>
      <c r="C29" s="967"/>
      <c r="D29" s="635" t="s">
        <v>29</v>
      </c>
      <c r="E29" s="635" t="s">
        <v>30</v>
      </c>
      <c r="F29" s="635" t="s">
        <v>31</v>
      </c>
      <c r="G29" s="635" t="s">
        <v>32</v>
      </c>
      <c r="H29" s="643" t="s">
        <v>33</v>
      </c>
      <c r="I29" s="339" t="s">
        <v>34</v>
      </c>
      <c r="J29" s="637" t="s">
        <v>35</v>
      </c>
      <c r="K29" s="635" t="s">
        <v>36</v>
      </c>
      <c r="L29" s="643" t="s">
        <v>39</v>
      </c>
      <c r="M29" s="362" t="s">
        <v>40</v>
      </c>
      <c r="N29" s="363"/>
      <c r="O29" s="51"/>
    </row>
    <row r="30" spans="1:18" ht="20.100000000000001" customHeight="1" x14ac:dyDescent="0.25">
      <c r="A30" s="353" t="s">
        <v>27</v>
      </c>
      <c r="B30" s="968"/>
      <c r="C30" s="969"/>
      <c r="D30" s="344"/>
      <c r="E30" s="344"/>
      <c r="F30" s="344"/>
      <c r="G30" s="364"/>
      <c r="H30" s="345"/>
      <c r="I30" s="346"/>
      <c r="J30" s="347">
        <f>(H30*I30)+H30</f>
        <v>0</v>
      </c>
      <c r="K30" s="365"/>
      <c r="L30" s="366">
        <f>H30*K30</f>
        <v>0</v>
      </c>
      <c r="M30" s="347">
        <f>L30+(L30*I30)</f>
        <v>0</v>
      </c>
      <c r="N30" s="367"/>
      <c r="O30" s="51"/>
      <c r="Q30" s="368"/>
    </row>
    <row r="31" spans="1:18" ht="20.100000000000001" customHeight="1" x14ac:dyDescent="0.25">
      <c r="A31" s="353" t="s">
        <v>28</v>
      </c>
      <c r="B31" s="970"/>
      <c r="C31" s="971"/>
      <c r="D31" s="353"/>
      <c r="E31" s="353"/>
      <c r="F31" s="353"/>
      <c r="G31" s="364"/>
      <c r="H31" s="345"/>
      <c r="I31" s="346"/>
      <c r="J31" s="347">
        <f t="shared" ref="J31:J32" si="3">(H31*I31)+H31</f>
        <v>0</v>
      </c>
      <c r="K31" s="365"/>
      <c r="L31" s="366">
        <f t="shared" ref="L31" si="4">H31*K31</f>
        <v>0</v>
      </c>
      <c r="M31" s="347">
        <f t="shared" ref="M31" si="5">L31+(L31*I31)</f>
        <v>0</v>
      </c>
      <c r="N31" s="367"/>
      <c r="O31" s="51"/>
      <c r="Q31" s="368"/>
    </row>
    <row r="32" spans="1:18" ht="20.100000000000001" customHeight="1" x14ac:dyDescent="0.25">
      <c r="A32" s="353" t="s">
        <v>29</v>
      </c>
      <c r="B32" s="970"/>
      <c r="C32" s="971"/>
      <c r="D32" s="353"/>
      <c r="E32" s="353"/>
      <c r="F32" s="353"/>
      <c r="G32" s="364"/>
      <c r="H32" s="345"/>
      <c r="I32" s="346"/>
      <c r="J32" s="347">
        <f t="shared" si="3"/>
        <v>0</v>
      </c>
      <c r="K32" s="365"/>
      <c r="L32" s="366">
        <f>H32*K32</f>
        <v>0</v>
      </c>
      <c r="M32" s="347">
        <f>L32+(L32*I32)</f>
        <v>0</v>
      </c>
      <c r="N32" s="367"/>
      <c r="O32" s="51"/>
      <c r="Q32" s="368"/>
    </row>
    <row r="33" spans="1:17" ht="20.100000000000001" customHeight="1" x14ac:dyDescent="0.25">
      <c r="A33" s="356" t="s">
        <v>382</v>
      </c>
      <c r="B33" s="51"/>
      <c r="C33" s="51"/>
      <c r="D33" s="51"/>
      <c r="E33" s="51"/>
      <c r="F33" s="51"/>
      <c r="G33" s="51"/>
      <c r="H33" s="51"/>
      <c r="I33" s="51"/>
      <c r="J33" s="51"/>
      <c r="K33" s="357" t="s">
        <v>278</v>
      </c>
      <c r="L33" s="649">
        <f>SUM(L30:L32)</f>
        <v>0</v>
      </c>
      <c r="M33" s="653">
        <f>SUM(M30:M32)</f>
        <v>0</v>
      </c>
      <c r="N33" s="367"/>
      <c r="O33" s="51"/>
      <c r="Q33" s="368"/>
    </row>
    <row r="34" spans="1:17" s="328" customFormat="1" x14ac:dyDescent="0.25">
      <c r="A34" s="329"/>
      <c r="B34" s="329"/>
      <c r="C34" s="329"/>
      <c r="D34" s="329"/>
      <c r="E34" s="329"/>
      <c r="F34" s="329"/>
      <c r="G34" s="329"/>
      <c r="H34" s="329"/>
      <c r="I34" s="329"/>
      <c r="J34" s="329"/>
      <c r="K34" s="329"/>
      <c r="L34" s="329"/>
      <c r="M34" s="329"/>
      <c r="N34" s="369"/>
      <c r="O34" s="329"/>
    </row>
    <row r="35" spans="1:17" s="19" customFormat="1" ht="20.100000000000001" customHeight="1" x14ac:dyDescent="0.25">
      <c r="A35" s="745" t="s">
        <v>37</v>
      </c>
      <c r="B35" s="745"/>
      <c r="C35" s="745"/>
      <c r="D35" s="745"/>
      <c r="E35" s="745"/>
      <c r="F35" s="50"/>
      <c r="G35" s="50"/>
      <c r="H35" s="50"/>
      <c r="I35" s="50"/>
      <c r="J35" s="50"/>
    </row>
    <row r="36" spans="1:17" s="19" customFormat="1" ht="20.100000000000001" customHeight="1" x14ac:dyDescent="0.25">
      <c r="A36" s="286"/>
      <c r="B36" s="286"/>
      <c r="C36" s="286"/>
      <c r="D36" s="286"/>
      <c r="E36" s="50"/>
      <c r="F36" s="50"/>
      <c r="G36" s="50"/>
      <c r="H36" s="50"/>
      <c r="I36" s="50"/>
      <c r="J36" s="50"/>
    </row>
    <row r="37" spans="1:17" s="40" customFormat="1" ht="30" customHeight="1" x14ac:dyDescent="0.25">
      <c r="A37" s="741" t="s">
        <v>1</v>
      </c>
      <c r="B37" s="741"/>
      <c r="C37" s="742"/>
      <c r="D37" s="742"/>
      <c r="G37" s="41"/>
    </row>
    <row r="38" spans="1:17" s="40" customFormat="1" ht="15" customHeight="1" x14ac:dyDescent="0.25">
      <c r="A38" s="743" t="s">
        <v>2</v>
      </c>
      <c r="B38" s="743"/>
      <c r="C38" s="744"/>
      <c r="D38" s="744"/>
    </row>
    <row r="39" spans="1:17" s="40" customFormat="1" ht="15" customHeight="1" x14ac:dyDescent="0.25">
      <c r="A39" s="743" t="s">
        <v>3</v>
      </c>
      <c r="B39" s="743"/>
      <c r="C39" s="744"/>
      <c r="D39" s="744"/>
    </row>
    <row r="40" spans="1:17" s="40" customFormat="1" ht="15" customHeight="1" x14ac:dyDescent="0.25">
      <c r="A40" s="743" t="s">
        <v>4</v>
      </c>
      <c r="B40" s="743"/>
      <c r="C40" s="744"/>
      <c r="D40" s="744"/>
    </row>
    <row r="41" spans="1:17" s="37" customFormat="1" ht="12.75" x14ac:dyDescent="0.2">
      <c r="D41" s="59"/>
      <c r="E41" s="59"/>
      <c r="F41" s="59"/>
      <c r="G41" s="59"/>
    </row>
    <row r="42" spans="1:17" s="37" customFormat="1" ht="12.75" x14ac:dyDescent="0.2">
      <c r="D42" s="59"/>
      <c r="E42" s="59"/>
      <c r="F42" s="59"/>
      <c r="G42" s="59"/>
    </row>
    <row r="43" spans="1:17" s="37" customFormat="1" ht="15" customHeight="1" x14ac:dyDescent="0.2">
      <c r="A43" s="37" t="s">
        <v>8</v>
      </c>
      <c r="B43" s="287"/>
      <c r="C43" s="59"/>
      <c r="D43" s="59"/>
    </row>
    <row r="44" spans="1:17" s="37" customFormat="1" ht="15" customHeight="1" x14ac:dyDescent="0.2">
      <c r="A44" s="37" t="s">
        <v>9</v>
      </c>
      <c r="B44" s="29" t="str">
        <f>IF('[1]Príloha č. 1'!B21:B21="","",'[1]Príloha č. 1'!B21:B21)</f>
        <v/>
      </c>
      <c r="C44" s="59"/>
      <c r="D44" s="59"/>
    </row>
    <row r="45" spans="1:17" s="37" customFormat="1" ht="39.950000000000003" customHeight="1" x14ac:dyDescent="0.2">
      <c r="D45" s="833" t="s">
        <v>368</v>
      </c>
      <c r="E45" s="833"/>
      <c r="F45" s="59"/>
      <c r="G45" s="59"/>
    </row>
    <row r="46" spans="1:17" s="37" customFormat="1" ht="45" customHeight="1" x14ac:dyDescent="0.2">
      <c r="D46" s="834" t="s">
        <v>266</v>
      </c>
      <c r="E46" s="834"/>
      <c r="F46" s="44"/>
      <c r="G46" s="44"/>
    </row>
    <row r="47" spans="1:17" s="42" customFormat="1" ht="12.75" x14ac:dyDescent="0.2">
      <c r="A47" s="737" t="s">
        <v>10</v>
      </c>
      <c r="B47" s="737"/>
      <c r="C47" s="289"/>
      <c r="D47" s="44"/>
      <c r="E47" s="59"/>
      <c r="F47" s="59"/>
      <c r="G47" s="59"/>
    </row>
    <row r="48" spans="1:17" s="45" customFormat="1" ht="18" customHeight="1" x14ac:dyDescent="0.2">
      <c r="A48" s="43"/>
      <c r="B48" s="699" t="s">
        <v>11</v>
      </c>
      <c r="C48" s="700"/>
      <c r="D48" s="39"/>
      <c r="E48" s="59"/>
      <c r="F48" s="59"/>
      <c r="G48" s="59"/>
      <c r="H48" s="44"/>
    </row>
    <row r="49" spans="5:8" s="37" customFormat="1" ht="12.75" x14ac:dyDescent="0.2">
      <c r="E49" s="59"/>
      <c r="F49" s="59"/>
      <c r="G49" s="59"/>
      <c r="H49" s="59"/>
    </row>
  </sheetData>
  <mergeCells count="37">
    <mergeCell ref="B32:C32"/>
    <mergeCell ref="A35:E35"/>
    <mergeCell ref="C19:D19"/>
    <mergeCell ref="C20:D20"/>
    <mergeCell ref="C21:D21"/>
    <mergeCell ref="C22:D22"/>
    <mergeCell ref="C23:D23"/>
    <mergeCell ref="C24:D24"/>
    <mergeCell ref="B28:C28"/>
    <mergeCell ref="B29:C29"/>
    <mergeCell ref="B30:C30"/>
    <mergeCell ref="B31:C31"/>
    <mergeCell ref="C18:D18"/>
    <mergeCell ref="A2:H2"/>
    <mergeCell ref="A3:O3"/>
    <mergeCell ref="A6:F6"/>
    <mergeCell ref="B7:O7"/>
    <mergeCell ref="B8:F8"/>
    <mergeCell ref="B9:F9"/>
    <mergeCell ref="B10:F10"/>
    <mergeCell ref="A11:C11"/>
    <mergeCell ref="B13:O13"/>
    <mergeCell ref="C16:D16"/>
    <mergeCell ref="C17:D17"/>
    <mergeCell ref="A5:H5"/>
    <mergeCell ref="A47:B47"/>
    <mergeCell ref="B48:C48"/>
    <mergeCell ref="D46:E46"/>
    <mergeCell ref="D45:E45"/>
    <mergeCell ref="A37:B37"/>
    <mergeCell ref="C37:D37"/>
    <mergeCell ref="A38:B38"/>
    <mergeCell ref="C38:D38"/>
    <mergeCell ref="A39:B39"/>
    <mergeCell ref="C39:D39"/>
    <mergeCell ref="A40:B40"/>
    <mergeCell ref="C40:D40"/>
  </mergeCells>
  <conditionalFormatting sqref="C37:D37">
    <cfRule type="containsBlanks" dxfId="7" priority="1">
      <formula>LEN(TRIM(C37))=0</formula>
    </cfRule>
  </conditionalFormatting>
  <conditionalFormatting sqref="B43:B44">
    <cfRule type="containsBlanks" dxfId="6" priority="3">
      <formula>LEN(TRIM(B43))=0</formula>
    </cfRule>
  </conditionalFormatting>
  <conditionalFormatting sqref="C38:D40">
    <cfRule type="containsBlanks" dxfId="5" priority="2">
      <formula>LEN(TRIM(C38))=0</formula>
    </cfRule>
  </conditionalFormatting>
  <pageMargins left="0.70866141732283472" right="0.70866141732283472" top="0.74803149606299213" bottom="0.74803149606299213" header="0.31496062992125984" footer="0.31496062992125984"/>
  <pageSetup paperSize="9" scale="54" fitToHeight="0" orientation="landscape" r:id="rId1"/>
  <headerFooter>
    <oddHeader>&amp;L&amp;"-,Tučné"Príloha č. 6 SP&amp;"-,Normálne"
Kalkulácia ceny</oddHead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22"/>
  <sheetViews>
    <sheetView workbookViewId="0">
      <selection activeCell="K24" sqref="K24"/>
    </sheetView>
  </sheetViews>
  <sheetFormatPr defaultRowHeight="12" x14ac:dyDescent="0.2"/>
  <cols>
    <col min="1" max="1" width="4.7109375" style="571" bestFit="1" customWidth="1"/>
    <col min="2" max="2" width="19.7109375" style="571" customWidth="1"/>
    <col min="3" max="3" width="28.7109375" style="571" customWidth="1"/>
    <col min="4" max="4" width="33.42578125" style="571" customWidth="1"/>
    <col min="5" max="5" width="10.42578125" style="571" bestFit="1" customWidth="1"/>
    <col min="6" max="256" width="9.140625" style="571"/>
    <col min="257" max="257" width="4.7109375" style="571" bestFit="1" customWidth="1"/>
    <col min="258" max="258" width="19.7109375" style="571" customWidth="1"/>
    <col min="259" max="259" width="28.7109375" style="571" customWidth="1"/>
    <col min="260" max="260" width="33.42578125" style="571" customWidth="1"/>
    <col min="261" max="261" width="10.42578125" style="571" bestFit="1" customWidth="1"/>
    <col min="262" max="512" width="9.140625" style="571"/>
    <col min="513" max="513" width="4.7109375" style="571" bestFit="1" customWidth="1"/>
    <col min="514" max="514" width="19.7109375" style="571" customWidth="1"/>
    <col min="515" max="515" width="28.7109375" style="571" customWidth="1"/>
    <col min="516" max="516" width="33.42578125" style="571" customWidth="1"/>
    <col min="517" max="517" width="10.42578125" style="571" bestFit="1" customWidth="1"/>
    <col min="518" max="768" width="9.140625" style="571"/>
    <col min="769" max="769" width="4.7109375" style="571" bestFit="1" customWidth="1"/>
    <col min="770" max="770" width="19.7109375" style="571" customWidth="1"/>
    <col min="771" max="771" width="28.7109375" style="571" customWidth="1"/>
    <col min="772" max="772" width="33.42578125" style="571" customWidth="1"/>
    <col min="773" max="773" width="10.42578125" style="571" bestFit="1" customWidth="1"/>
    <col min="774" max="1024" width="9.140625" style="571"/>
    <col min="1025" max="1025" width="4.7109375" style="571" bestFit="1" customWidth="1"/>
    <col min="1026" max="1026" width="19.7109375" style="571" customWidth="1"/>
    <col min="1027" max="1027" width="28.7109375" style="571" customWidth="1"/>
    <col min="1028" max="1028" width="33.42578125" style="571" customWidth="1"/>
    <col min="1029" max="1029" width="10.42578125" style="571" bestFit="1" customWidth="1"/>
    <col min="1030" max="1280" width="9.140625" style="571"/>
    <col min="1281" max="1281" width="4.7109375" style="571" bestFit="1" customWidth="1"/>
    <col min="1282" max="1282" width="19.7109375" style="571" customWidth="1"/>
    <col min="1283" max="1283" width="28.7109375" style="571" customWidth="1"/>
    <col min="1284" max="1284" width="33.42578125" style="571" customWidth="1"/>
    <col min="1285" max="1285" width="10.42578125" style="571" bestFit="1" customWidth="1"/>
    <col min="1286" max="1536" width="9.140625" style="571"/>
    <col min="1537" max="1537" width="4.7109375" style="571" bestFit="1" customWidth="1"/>
    <col min="1538" max="1538" width="19.7109375" style="571" customWidth="1"/>
    <col min="1539" max="1539" width="28.7109375" style="571" customWidth="1"/>
    <col min="1540" max="1540" width="33.42578125" style="571" customWidth="1"/>
    <col min="1541" max="1541" width="10.42578125" style="571" bestFit="1" customWidth="1"/>
    <col min="1542" max="1792" width="9.140625" style="571"/>
    <col min="1793" max="1793" width="4.7109375" style="571" bestFit="1" customWidth="1"/>
    <col min="1794" max="1794" width="19.7109375" style="571" customWidth="1"/>
    <col min="1795" max="1795" width="28.7109375" style="571" customWidth="1"/>
    <col min="1796" max="1796" width="33.42578125" style="571" customWidth="1"/>
    <col min="1797" max="1797" width="10.42578125" style="571" bestFit="1" customWidth="1"/>
    <col min="1798" max="2048" width="9.140625" style="571"/>
    <col min="2049" max="2049" width="4.7109375" style="571" bestFit="1" customWidth="1"/>
    <col min="2050" max="2050" width="19.7109375" style="571" customWidth="1"/>
    <col min="2051" max="2051" width="28.7109375" style="571" customWidth="1"/>
    <col min="2052" max="2052" width="33.42578125" style="571" customWidth="1"/>
    <col min="2053" max="2053" width="10.42578125" style="571" bestFit="1" customWidth="1"/>
    <col min="2054" max="2304" width="9.140625" style="571"/>
    <col min="2305" max="2305" width="4.7109375" style="571" bestFit="1" customWidth="1"/>
    <col min="2306" max="2306" width="19.7109375" style="571" customWidth="1"/>
    <col min="2307" max="2307" width="28.7109375" style="571" customWidth="1"/>
    <col min="2308" max="2308" width="33.42578125" style="571" customWidth="1"/>
    <col min="2309" max="2309" width="10.42578125" style="571" bestFit="1" customWidth="1"/>
    <col min="2310" max="2560" width="9.140625" style="571"/>
    <col min="2561" max="2561" width="4.7109375" style="571" bestFit="1" customWidth="1"/>
    <col min="2562" max="2562" width="19.7109375" style="571" customWidth="1"/>
    <col min="2563" max="2563" width="28.7109375" style="571" customWidth="1"/>
    <col min="2564" max="2564" width="33.42578125" style="571" customWidth="1"/>
    <col min="2565" max="2565" width="10.42578125" style="571" bestFit="1" customWidth="1"/>
    <col min="2566" max="2816" width="9.140625" style="571"/>
    <col min="2817" max="2817" width="4.7109375" style="571" bestFit="1" customWidth="1"/>
    <col min="2818" max="2818" width="19.7109375" style="571" customWidth="1"/>
    <col min="2819" max="2819" width="28.7109375" style="571" customWidth="1"/>
    <col min="2820" max="2820" width="33.42578125" style="571" customWidth="1"/>
    <col min="2821" max="2821" width="10.42578125" style="571" bestFit="1" customWidth="1"/>
    <col min="2822" max="3072" width="9.140625" style="571"/>
    <col min="3073" max="3073" width="4.7109375" style="571" bestFit="1" customWidth="1"/>
    <col min="3074" max="3074" width="19.7109375" style="571" customWidth="1"/>
    <col min="3075" max="3075" width="28.7109375" style="571" customWidth="1"/>
    <col min="3076" max="3076" width="33.42578125" style="571" customWidth="1"/>
    <col min="3077" max="3077" width="10.42578125" style="571" bestFit="1" customWidth="1"/>
    <col min="3078" max="3328" width="9.140625" style="571"/>
    <col min="3329" max="3329" width="4.7109375" style="571" bestFit="1" customWidth="1"/>
    <col min="3330" max="3330" width="19.7109375" style="571" customWidth="1"/>
    <col min="3331" max="3331" width="28.7109375" style="571" customWidth="1"/>
    <col min="3332" max="3332" width="33.42578125" style="571" customWidth="1"/>
    <col min="3333" max="3333" width="10.42578125" style="571" bestFit="1" customWidth="1"/>
    <col min="3334" max="3584" width="9.140625" style="571"/>
    <col min="3585" max="3585" width="4.7109375" style="571" bestFit="1" customWidth="1"/>
    <col min="3586" max="3586" width="19.7109375" style="571" customWidth="1"/>
    <col min="3587" max="3587" width="28.7109375" style="571" customWidth="1"/>
    <col min="3588" max="3588" width="33.42578125" style="571" customWidth="1"/>
    <col min="3589" max="3589" width="10.42578125" style="571" bestFit="1" customWidth="1"/>
    <col min="3590" max="3840" width="9.140625" style="571"/>
    <col min="3841" max="3841" width="4.7109375" style="571" bestFit="1" customWidth="1"/>
    <col min="3842" max="3842" width="19.7109375" style="571" customWidth="1"/>
    <col min="3843" max="3843" width="28.7109375" style="571" customWidth="1"/>
    <col min="3844" max="3844" width="33.42578125" style="571" customWidth="1"/>
    <col min="3845" max="3845" width="10.42578125" style="571" bestFit="1" customWidth="1"/>
    <col min="3846" max="4096" width="9.140625" style="571"/>
    <col min="4097" max="4097" width="4.7109375" style="571" bestFit="1" customWidth="1"/>
    <col min="4098" max="4098" width="19.7109375" style="571" customWidth="1"/>
    <col min="4099" max="4099" width="28.7109375" style="571" customWidth="1"/>
    <col min="4100" max="4100" width="33.42578125" style="571" customWidth="1"/>
    <col min="4101" max="4101" width="10.42578125" style="571" bestFit="1" customWidth="1"/>
    <col min="4102" max="4352" width="9.140625" style="571"/>
    <col min="4353" max="4353" width="4.7109375" style="571" bestFit="1" customWidth="1"/>
    <col min="4354" max="4354" width="19.7109375" style="571" customWidth="1"/>
    <col min="4355" max="4355" width="28.7109375" style="571" customWidth="1"/>
    <col min="4356" max="4356" width="33.42578125" style="571" customWidth="1"/>
    <col min="4357" max="4357" width="10.42578125" style="571" bestFit="1" customWidth="1"/>
    <col min="4358" max="4608" width="9.140625" style="571"/>
    <col min="4609" max="4609" width="4.7109375" style="571" bestFit="1" customWidth="1"/>
    <col min="4610" max="4610" width="19.7109375" style="571" customWidth="1"/>
    <col min="4611" max="4611" width="28.7109375" style="571" customWidth="1"/>
    <col min="4612" max="4612" width="33.42578125" style="571" customWidth="1"/>
    <col min="4613" max="4613" width="10.42578125" style="571" bestFit="1" customWidth="1"/>
    <col min="4614" max="4864" width="9.140625" style="571"/>
    <col min="4865" max="4865" width="4.7109375" style="571" bestFit="1" customWidth="1"/>
    <col min="4866" max="4866" width="19.7109375" style="571" customWidth="1"/>
    <col min="4867" max="4867" width="28.7109375" style="571" customWidth="1"/>
    <col min="4868" max="4868" width="33.42578125" style="571" customWidth="1"/>
    <col min="4869" max="4869" width="10.42578125" style="571" bestFit="1" customWidth="1"/>
    <col min="4870" max="5120" width="9.140625" style="571"/>
    <col min="5121" max="5121" width="4.7109375" style="571" bestFit="1" customWidth="1"/>
    <col min="5122" max="5122" width="19.7109375" style="571" customWidth="1"/>
    <col min="5123" max="5123" width="28.7109375" style="571" customWidth="1"/>
    <col min="5124" max="5124" width="33.42578125" style="571" customWidth="1"/>
    <col min="5125" max="5125" width="10.42578125" style="571" bestFit="1" customWidth="1"/>
    <col min="5126" max="5376" width="9.140625" style="571"/>
    <col min="5377" max="5377" width="4.7109375" style="571" bestFit="1" customWidth="1"/>
    <col min="5378" max="5378" width="19.7109375" style="571" customWidth="1"/>
    <col min="5379" max="5379" width="28.7109375" style="571" customWidth="1"/>
    <col min="5380" max="5380" width="33.42578125" style="571" customWidth="1"/>
    <col min="5381" max="5381" width="10.42578125" style="571" bestFit="1" customWidth="1"/>
    <col min="5382" max="5632" width="9.140625" style="571"/>
    <col min="5633" max="5633" width="4.7109375" style="571" bestFit="1" customWidth="1"/>
    <col min="5634" max="5634" width="19.7109375" style="571" customWidth="1"/>
    <col min="5635" max="5635" width="28.7109375" style="571" customWidth="1"/>
    <col min="5636" max="5636" width="33.42578125" style="571" customWidth="1"/>
    <col min="5637" max="5637" width="10.42578125" style="571" bestFit="1" customWidth="1"/>
    <col min="5638" max="5888" width="9.140625" style="571"/>
    <col min="5889" max="5889" width="4.7109375" style="571" bestFit="1" customWidth="1"/>
    <col min="5890" max="5890" width="19.7109375" style="571" customWidth="1"/>
    <col min="5891" max="5891" width="28.7109375" style="571" customWidth="1"/>
    <col min="5892" max="5892" width="33.42578125" style="571" customWidth="1"/>
    <col min="5893" max="5893" width="10.42578125" style="571" bestFit="1" customWidth="1"/>
    <col min="5894" max="6144" width="9.140625" style="571"/>
    <col min="6145" max="6145" width="4.7109375" style="571" bestFit="1" customWidth="1"/>
    <col min="6146" max="6146" width="19.7109375" style="571" customWidth="1"/>
    <col min="6147" max="6147" width="28.7109375" style="571" customWidth="1"/>
    <col min="6148" max="6148" width="33.42578125" style="571" customWidth="1"/>
    <col min="6149" max="6149" width="10.42578125" style="571" bestFit="1" customWidth="1"/>
    <col min="6150" max="6400" width="9.140625" style="571"/>
    <col min="6401" max="6401" width="4.7109375" style="571" bestFit="1" customWidth="1"/>
    <col min="6402" max="6402" width="19.7109375" style="571" customWidth="1"/>
    <col min="6403" max="6403" width="28.7109375" style="571" customWidth="1"/>
    <col min="6404" max="6404" width="33.42578125" style="571" customWidth="1"/>
    <col min="6405" max="6405" width="10.42578125" style="571" bestFit="1" customWidth="1"/>
    <col min="6406" max="6656" width="9.140625" style="571"/>
    <col min="6657" max="6657" width="4.7109375" style="571" bestFit="1" customWidth="1"/>
    <col min="6658" max="6658" width="19.7109375" style="571" customWidth="1"/>
    <col min="6659" max="6659" width="28.7109375" style="571" customWidth="1"/>
    <col min="6660" max="6660" width="33.42578125" style="571" customWidth="1"/>
    <col min="6661" max="6661" width="10.42578125" style="571" bestFit="1" customWidth="1"/>
    <col min="6662" max="6912" width="9.140625" style="571"/>
    <col min="6913" max="6913" width="4.7109375" style="571" bestFit="1" customWidth="1"/>
    <col min="6914" max="6914" width="19.7109375" style="571" customWidth="1"/>
    <col min="6915" max="6915" width="28.7109375" style="571" customWidth="1"/>
    <col min="6916" max="6916" width="33.42578125" style="571" customWidth="1"/>
    <col min="6917" max="6917" width="10.42578125" style="571" bestFit="1" customWidth="1"/>
    <col min="6918" max="7168" width="9.140625" style="571"/>
    <col min="7169" max="7169" width="4.7109375" style="571" bestFit="1" customWidth="1"/>
    <col min="7170" max="7170" width="19.7109375" style="571" customWidth="1"/>
    <col min="7171" max="7171" width="28.7109375" style="571" customWidth="1"/>
    <col min="7172" max="7172" width="33.42578125" style="571" customWidth="1"/>
    <col min="7173" max="7173" width="10.42578125" style="571" bestFit="1" customWidth="1"/>
    <col min="7174" max="7424" width="9.140625" style="571"/>
    <col min="7425" max="7425" width="4.7109375" style="571" bestFit="1" customWidth="1"/>
    <col min="7426" max="7426" width="19.7109375" style="571" customWidth="1"/>
    <col min="7427" max="7427" width="28.7109375" style="571" customWidth="1"/>
    <col min="7428" max="7428" width="33.42578125" style="571" customWidth="1"/>
    <col min="7429" max="7429" width="10.42578125" style="571" bestFit="1" customWidth="1"/>
    <col min="7430" max="7680" width="9.140625" style="571"/>
    <col min="7681" max="7681" width="4.7109375" style="571" bestFit="1" customWidth="1"/>
    <col min="7682" max="7682" width="19.7109375" style="571" customWidth="1"/>
    <col min="7683" max="7683" width="28.7109375" style="571" customWidth="1"/>
    <col min="7684" max="7684" width="33.42578125" style="571" customWidth="1"/>
    <col min="7685" max="7685" width="10.42578125" style="571" bestFit="1" customWidth="1"/>
    <col min="7686" max="7936" width="9.140625" style="571"/>
    <col min="7937" max="7937" width="4.7109375" style="571" bestFit="1" customWidth="1"/>
    <col min="7938" max="7938" width="19.7109375" style="571" customWidth="1"/>
    <col min="7939" max="7939" width="28.7109375" style="571" customWidth="1"/>
    <col min="7940" max="7940" width="33.42578125" style="571" customWidth="1"/>
    <col min="7941" max="7941" width="10.42578125" style="571" bestFit="1" customWidth="1"/>
    <col min="7942" max="8192" width="9.140625" style="571"/>
    <col min="8193" max="8193" width="4.7109375" style="571" bestFit="1" customWidth="1"/>
    <col min="8194" max="8194" width="19.7109375" style="571" customWidth="1"/>
    <col min="8195" max="8195" width="28.7109375" style="571" customWidth="1"/>
    <col min="8196" max="8196" width="33.42578125" style="571" customWidth="1"/>
    <col min="8197" max="8197" width="10.42578125" style="571" bestFit="1" customWidth="1"/>
    <col min="8198" max="8448" width="9.140625" style="571"/>
    <col min="8449" max="8449" width="4.7109375" style="571" bestFit="1" customWidth="1"/>
    <col min="8450" max="8450" width="19.7109375" style="571" customWidth="1"/>
    <col min="8451" max="8451" width="28.7109375" style="571" customWidth="1"/>
    <col min="8452" max="8452" width="33.42578125" style="571" customWidth="1"/>
    <col min="8453" max="8453" width="10.42578125" style="571" bestFit="1" customWidth="1"/>
    <col min="8454" max="8704" width="9.140625" style="571"/>
    <col min="8705" max="8705" width="4.7109375" style="571" bestFit="1" customWidth="1"/>
    <col min="8706" max="8706" width="19.7109375" style="571" customWidth="1"/>
    <col min="8707" max="8707" width="28.7109375" style="571" customWidth="1"/>
    <col min="8708" max="8708" width="33.42578125" style="571" customWidth="1"/>
    <col min="8709" max="8709" width="10.42578125" style="571" bestFit="1" customWidth="1"/>
    <col min="8710" max="8960" width="9.140625" style="571"/>
    <col min="8961" max="8961" width="4.7109375" style="571" bestFit="1" customWidth="1"/>
    <col min="8962" max="8962" width="19.7109375" style="571" customWidth="1"/>
    <col min="8963" max="8963" width="28.7109375" style="571" customWidth="1"/>
    <col min="8964" max="8964" width="33.42578125" style="571" customWidth="1"/>
    <col min="8965" max="8965" width="10.42578125" style="571" bestFit="1" customWidth="1"/>
    <col min="8966" max="9216" width="9.140625" style="571"/>
    <col min="9217" max="9217" width="4.7109375" style="571" bestFit="1" customWidth="1"/>
    <col min="9218" max="9218" width="19.7109375" style="571" customWidth="1"/>
    <col min="9219" max="9219" width="28.7109375" style="571" customWidth="1"/>
    <col min="9220" max="9220" width="33.42578125" style="571" customWidth="1"/>
    <col min="9221" max="9221" width="10.42578125" style="571" bestFit="1" customWidth="1"/>
    <col min="9222" max="9472" width="9.140625" style="571"/>
    <col min="9473" max="9473" width="4.7109375" style="571" bestFit="1" customWidth="1"/>
    <col min="9474" max="9474" width="19.7109375" style="571" customWidth="1"/>
    <col min="9475" max="9475" width="28.7109375" style="571" customWidth="1"/>
    <col min="9476" max="9476" width="33.42578125" style="571" customWidth="1"/>
    <col min="9477" max="9477" width="10.42578125" style="571" bestFit="1" customWidth="1"/>
    <col min="9478" max="9728" width="9.140625" style="571"/>
    <col min="9729" max="9729" width="4.7109375" style="571" bestFit="1" customWidth="1"/>
    <col min="9730" max="9730" width="19.7109375" style="571" customWidth="1"/>
    <col min="9731" max="9731" width="28.7109375" style="571" customWidth="1"/>
    <col min="9732" max="9732" width="33.42578125" style="571" customWidth="1"/>
    <col min="9733" max="9733" width="10.42578125" style="571" bestFit="1" customWidth="1"/>
    <col min="9734" max="9984" width="9.140625" style="571"/>
    <col min="9985" max="9985" width="4.7109375" style="571" bestFit="1" customWidth="1"/>
    <col min="9986" max="9986" width="19.7109375" style="571" customWidth="1"/>
    <col min="9987" max="9987" width="28.7109375" style="571" customWidth="1"/>
    <col min="9988" max="9988" width="33.42578125" style="571" customWidth="1"/>
    <col min="9989" max="9989" width="10.42578125" style="571" bestFit="1" customWidth="1"/>
    <col min="9990" max="10240" width="9.140625" style="571"/>
    <col min="10241" max="10241" width="4.7109375" style="571" bestFit="1" customWidth="1"/>
    <col min="10242" max="10242" width="19.7109375" style="571" customWidth="1"/>
    <col min="10243" max="10243" width="28.7109375" style="571" customWidth="1"/>
    <col min="10244" max="10244" width="33.42578125" style="571" customWidth="1"/>
    <col min="10245" max="10245" width="10.42578125" style="571" bestFit="1" customWidth="1"/>
    <col min="10246" max="10496" width="9.140625" style="571"/>
    <col min="10497" max="10497" width="4.7109375" style="571" bestFit="1" customWidth="1"/>
    <col min="10498" max="10498" width="19.7109375" style="571" customWidth="1"/>
    <col min="10499" max="10499" width="28.7109375" style="571" customWidth="1"/>
    <col min="10500" max="10500" width="33.42578125" style="571" customWidth="1"/>
    <col min="10501" max="10501" width="10.42578125" style="571" bestFit="1" customWidth="1"/>
    <col min="10502" max="10752" width="9.140625" style="571"/>
    <col min="10753" max="10753" width="4.7109375" style="571" bestFit="1" customWidth="1"/>
    <col min="10754" max="10754" width="19.7109375" style="571" customWidth="1"/>
    <col min="10755" max="10755" width="28.7109375" style="571" customWidth="1"/>
    <col min="10756" max="10756" width="33.42578125" style="571" customWidth="1"/>
    <col min="10757" max="10757" width="10.42578125" style="571" bestFit="1" customWidth="1"/>
    <col min="10758" max="11008" width="9.140625" style="571"/>
    <col min="11009" max="11009" width="4.7109375" style="571" bestFit="1" customWidth="1"/>
    <col min="11010" max="11010" width="19.7109375" style="571" customWidth="1"/>
    <col min="11011" max="11011" width="28.7109375" style="571" customWidth="1"/>
    <col min="11012" max="11012" width="33.42578125" style="571" customWidth="1"/>
    <col min="11013" max="11013" width="10.42578125" style="571" bestFit="1" customWidth="1"/>
    <col min="11014" max="11264" width="9.140625" style="571"/>
    <col min="11265" max="11265" width="4.7109375" style="571" bestFit="1" customWidth="1"/>
    <col min="11266" max="11266" width="19.7109375" style="571" customWidth="1"/>
    <col min="11267" max="11267" width="28.7109375" style="571" customWidth="1"/>
    <col min="11268" max="11268" width="33.42578125" style="571" customWidth="1"/>
    <col min="11269" max="11269" width="10.42578125" style="571" bestFit="1" customWidth="1"/>
    <col min="11270" max="11520" width="9.140625" style="571"/>
    <col min="11521" max="11521" width="4.7109375" style="571" bestFit="1" customWidth="1"/>
    <col min="11522" max="11522" width="19.7109375" style="571" customWidth="1"/>
    <col min="11523" max="11523" width="28.7109375" style="571" customWidth="1"/>
    <col min="11524" max="11524" width="33.42578125" style="571" customWidth="1"/>
    <col min="11525" max="11525" width="10.42578125" style="571" bestFit="1" customWidth="1"/>
    <col min="11526" max="11776" width="9.140625" style="571"/>
    <col min="11777" max="11777" width="4.7109375" style="571" bestFit="1" customWidth="1"/>
    <col min="11778" max="11778" width="19.7109375" style="571" customWidth="1"/>
    <col min="11779" max="11779" width="28.7109375" style="571" customWidth="1"/>
    <col min="11780" max="11780" width="33.42578125" style="571" customWidth="1"/>
    <col min="11781" max="11781" width="10.42578125" style="571" bestFit="1" customWidth="1"/>
    <col min="11782" max="12032" width="9.140625" style="571"/>
    <col min="12033" max="12033" width="4.7109375" style="571" bestFit="1" customWidth="1"/>
    <col min="12034" max="12034" width="19.7109375" style="571" customWidth="1"/>
    <col min="12035" max="12035" width="28.7109375" style="571" customWidth="1"/>
    <col min="12036" max="12036" width="33.42578125" style="571" customWidth="1"/>
    <col min="12037" max="12037" width="10.42578125" style="571" bestFit="1" customWidth="1"/>
    <col min="12038" max="12288" width="9.140625" style="571"/>
    <col min="12289" max="12289" width="4.7109375" style="571" bestFit="1" customWidth="1"/>
    <col min="12290" max="12290" width="19.7109375" style="571" customWidth="1"/>
    <col min="12291" max="12291" width="28.7109375" style="571" customWidth="1"/>
    <col min="12292" max="12292" width="33.42578125" style="571" customWidth="1"/>
    <col min="12293" max="12293" width="10.42578125" style="571" bestFit="1" customWidth="1"/>
    <col min="12294" max="12544" width="9.140625" style="571"/>
    <col min="12545" max="12545" width="4.7109375" style="571" bestFit="1" customWidth="1"/>
    <col min="12546" max="12546" width="19.7109375" style="571" customWidth="1"/>
    <col min="12547" max="12547" width="28.7109375" style="571" customWidth="1"/>
    <col min="12548" max="12548" width="33.42578125" style="571" customWidth="1"/>
    <col min="12549" max="12549" width="10.42578125" style="571" bestFit="1" customWidth="1"/>
    <col min="12550" max="12800" width="9.140625" style="571"/>
    <col min="12801" max="12801" width="4.7109375" style="571" bestFit="1" customWidth="1"/>
    <col min="12802" max="12802" width="19.7109375" style="571" customWidth="1"/>
    <col min="12803" max="12803" width="28.7109375" style="571" customWidth="1"/>
    <col min="12804" max="12804" width="33.42578125" style="571" customWidth="1"/>
    <col min="12805" max="12805" width="10.42578125" style="571" bestFit="1" customWidth="1"/>
    <col min="12806" max="13056" width="9.140625" style="571"/>
    <col min="13057" max="13057" width="4.7109375" style="571" bestFit="1" customWidth="1"/>
    <col min="13058" max="13058" width="19.7109375" style="571" customWidth="1"/>
    <col min="13059" max="13059" width="28.7109375" style="571" customWidth="1"/>
    <col min="13060" max="13060" width="33.42578125" style="571" customWidth="1"/>
    <col min="13061" max="13061" width="10.42578125" style="571" bestFit="1" customWidth="1"/>
    <col min="13062" max="13312" width="9.140625" style="571"/>
    <col min="13313" max="13313" width="4.7109375" style="571" bestFit="1" customWidth="1"/>
    <col min="13314" max="13314" width="19.7109375" style="571" customWidth="1"/>
    <col min="13315" max="13315" width="28.7109375" style="571" customWidth="1"/>
    <col min="13316" max="13316" width="33.42578125" style="571" customWidth="1"/>
    <col min="13317" max="13317" width="10.42578125" style="571" bestFit="1" customWidth="1"/>
    <col min="13318" max="13568" width="9.140625" style="571"/>
    <col min="13569" max="13569" width="4.7109375" style="571" bestFit="1" customWidth="1"/>
    <col min="13570" max="13570" width="19.7109375" style="571" customWidth="1"/>
    <col min="13571" max="13571" width="28.7109375" style="571" customWidth="1"/>
    <col min="13572" max="13572" width="33.42578125" style="571" customWidth="1"/>
    <col min="13573" max="13573" width="10.42578125" style="571" bestFit="1" customWidth="1"/>
    <col min="13574" max="13824" width="9.140625" style="571"/>
    <col min="13825" max="13825" width="4.7109375" style="571" bestFit="1" customWidth="1"/>
    <col min="13826" max="13826" width="19.7109375" style="571" customWidth="1"/>
    <col min="13827" max="13827" width="28.7109375" style="571" customWidth="1"/>
    <col min="13828" max="13828" width="33.42578125" style="571" customWidth="1"/>
    <col min="13829" max="13829" width="10.42578125" style="571" bestFit="1" customWidth="1"/>
    <col min="13830" max="14080" width="9.140625" style="571"/>
    <col min="14081" max="14081" width="4.7109375" style="571" bestFit="1" customWidth="1"/>
    <col min="14082" max="14082" width="19.7109375" style="571" customWidth="1"/>
    <col min="14083" max="14083" width="28.7109375" style="571" customWidth="1"/>
    <col min="14084" max="14084" width="33.42578125" style="571" customWidth="1"/>
    <col min="14085" max="14085" width="10.42578125" style="571" bestFit="1" customWidth="1"/>
    <col min="14086" max="14336" width="9.140625" style="571"/>
    <col min="14337" max="14337" width="4.7109375" style="571" bestFit="1" customWidth="1"/>
    <col min="14338" max="14338" width="19.7109375" style="571" customWidth="1"/>
    <col min="14339" max="14339" width="28.7109375" style="571" customWidth="1"/>
    <col min="14340" max="14340" width="33.42578125" style="571" customWidth="1"/>
    <col min="14341" max="14341" width="10.42578125" style="571" bestFit="1" customWidth="1"/>
    <col min="14342" max="14592" width="9.140625" style="571"/>
    <col min="14593" max="14593" width="4.7109375" style="571" bestFit="1" customWidth="1"/>
    <col min="14594" max="14594" width="19.7109375" style="571" customWidth="1"/>
    <col min="14595" max="14595" width="28.7109375" style="571" customWidth="1"/>
    <col min="14596" max="14596" width="33.42578125" style="571" customWidth="1"/>
    <col min="14597" max="14597" width="10.42578125" style="571" bestFit="1" customWidth="1"/>
    <col min="14598" max="14848" width="9.140625" style="571"/>
    <col min="14849" max="14849" width="4.7109375" style="571" bestFit="1" customWidth="1"/>
    <col min="14850" max="14850" width="19.7109375" style="571" customWidth="1"/>
    <col min="14851" max="14851" width="28.7109375" style="571" customWidth="1"/>
    <col min="14852" max="14852" width="33.42578125" style="571" customWidth="1"/>
    <col min="14853" max="14853" width="10.42578125" style="571" bestFit="1" customWidth="1"/>
    <col min="14854" max="15104" width="9.140625" style="571"/>
    <col min="15105" max="15105" width="4.7109375" style="571" bestFit="1" customWidth="1"/>
    <col min="15106" max="15106" width="19.7109375" style="571" customWidth="1"/>
    <col min="15107" max="15107" width="28.7109375" style="571" customWidth="1"/>
    <col min="15108" max="15108" width="33.42578125" style="571" customWidth="1"/>
    <col min="15109" max="15109" width="10.42578125" style="571" bestFit="1" customWidth="1"/>
    <col min="15110" max="15360" width="9.140625" style="571"/>
    <col min="15361" max="15361" width="4.7109375" style="571" bestFit="1" customWidth="1"/>
    <col min="15362" max="15362" width="19.7109375" style="571" customWidth="1"/>
    <col min="15363" max="15363" width="28.7109375" style="571" customWidth="1"/>
    <col min="15364" max="15364" width="33.42578125" style="571" customWidth="1"/>
    <col min="15365" max="15365" width="10.42578125" style="571" bestFit="1" customWidth="1"/>
    <col min="15366" max="15616" width="9.140625" style="571"/>
    <col min="15617" max="15617" width="4.7109375" style="571" bestFit="1" customWidth="1"/>
    <col min="15618" max="15618" width="19.7109375" style="571" customWidth="1"/>
    <col min="15619" max="15619" width="28.7109375" style="571" customWidth="1"/>
    <col min="15620" max="15620" width="33.42578125" style="571" customWidth="1"/>
    <col min="15621" max="15621" width="10.42578125" style="571" bestFit="1" customWidth="1"/>
    <col min="15622" max="15872" width="9.140625" style="571"/>
    <col min="15873" max="15873" width="4.7109375" style="571" bestFit="1" customWidth="1"/>
    <col min="15874" max="15874" width="19.7109375" style="571" customWidth="1"/>
    <col min="15875" max="15875" width="28.7109375" style="571" customWidth="1"/>
    <col min="15876" max="15876" width="33.42578125" style="571" customWidth="1"/>
    <col min="15877" max="15877" width="10.42578125" style="571" bestFit="1" customWidth="1"/>
    <col min="15878" max="16128" width="9.140625" style="571"/>
    <col min="16129" max="16129" width="4.7109375" style="571" bestFit="1" customWidth="1"/>
    <col min="16130" max="16130" width="19.7109375" style="571" customWidth="1"/>
    <col min="16131" max="16131" width="28.7109375" style="571" customWidth="1"/>
    <col min="16132" max="16132" width="33.42578125" style="571" customWidth="1"/>
    <col min="16133" max="16133" width="10.42578125" style="571" bestFit="1" customWidth="1"/>
    <col min="16134" max="16384" width="9.140625" style="571"/>
  </cols>
  <sheetData>
    <row r="1" spans="1:10" ht="24" customHeight="1" x14ac:dyDescent="0.2">
      <c r="A1" s="1006" t="s">
        <v>12</v>
      </c>
      <c r="B1" s="1006"/>
    </row>
    <row r="2" spans="1:10" s="573" customFormat="1" x14ac:dyDescent="0.25">
      <c r="A2" s="1012" t="s">
        <v>231</v>
      </c>
      <c r="B2" s="1012"/>
      <c r="C2" s="1012"/>
      <c r="D2" s="1012"/>
    </row>
    <row r="3" spans="1:10" x14ac:dyDescent="0.2">
      <c r="A3" s="1013"/>
      <c r="B3" s="1013"/>
      <c r="C3" s="1013"/>
    </row>
    <row r="4" spans="1:10" ht="35.25" customHeight="1" x14ac:dyDescent="0.25">
      <c r="A4" s="1014" t="s">
        <v>406</v>
      </c>
      <c r="B4" s="1014"/>
      <c r="C4" s="1014"/>
      <c r="D4" s="1014"/>
      <c r="E4" s="582"/>
      <c r="F4" s="582"/>
      <c r="G4" s="582"/>
      <c r="H4" s="582"/>
      <c r="I4" s="582"/>
      <c r="J4" s="582"/>
    </row>
    <row r="6" spans="1:10" s="573" customFormat="1" ht="20.100000000000001" customHeight="1" x14ac:dyDescent="0.25">
      <c r="A6" s="1007" t="s">
        <v>1</v>
      </c>
      <c r="B6" s="1007"/>
      <c r="C6" s="1015"/>
      <c r="D6" s="1016"/>
      <c r="E6" s="583"/>
    </row>
    <row r="7" spans="1:10" s="573" customFormat="1" ht="20.100000000000001" customHeight="1" x14ac:dyDescent="0.25">
      <c r="A7" s="1007" t="s">
        <v>2</v>
      </c>
      <c r="B7" s="1007"/>
      <c r="C7" s="1008"/>
      <c r="D7" s="1009"/>
    </row>
    <row r="8" spans="1:10" ht="20.100000000000001" customHeight="1" x14ac:dyDescent="0.2">
      <c r="A8" s="1006" t="s">
        <v>3</v>
      </c>
      <c r="B8" s="1006"/>
      <c r="C8" s="1008"/>
      <c r="D8" s="1009"/>
    </row>
    <row r="9" spans="1:10" ht="20.100000000000001" customHeight="1" x14ac:dyDescent="0.2">
      <c r="A9" s="1006" t="s">
        <v>4</v>
      </c>
      <c r="B9" s="1006"/>
      <c r="C9" s="1008"/>
      <c r="D9" s="1009"/>
    </row>
    <row r="10" spans="1:10" x14ac:dyDescent="0.2">
      <c r="C10" s="572"/>
    </row>
    <row r="11" spans="1:10" s="574" customFormat="1" ht="18" customHeight="1" x14ac:dyDescent="0.25">
      <c r="A11" s="1010" t="s">
        <v>19</v>
      </c>
      <c r="B11" s="1010"/>
      <c r="C11" s="1010"/>
      <c r="D11" s="1010"/>
    </row>
    <row r="12" spans="1:10" ht="52.5" customHeight="1" x14ac:dyDescent="0.2">
      <c r="A12" s="573" t="s">
        <v>0</v>
      </c>
      <c r="B12" s="1007" t="s">
        <v>391</v>
      </c>
      <c r="C12" s="1007"/>
      <c r="D12" s="1007"/>
    </row>
    <row r="13" spans="1:10" ht="40.5" customHeight="1" x14ac:dyDescent="0.2">
      <c r="A13" s="573" t="s">
        <v>0</v>
      </c>
      <c r="B13" s="1007" t="s">
        <v>392</v>
      </c>
      <c r="C13" s="1007"/>
      <c r="D13" s="1007"/>
    </row>
    <row r="14" spans="1:10" ht="41.25" customHeight="1" x14ac:dyDescent="0.2">
      <c r="A14" s="573" t="s">
        <v>0</v>
      </c>
      <c r="B14" s="1007" t="s">
        <v>393</v>
      </c>
      <c r="C14" s="1007"/>
      <c r="D14" s="1007"/>
    </row>
    <row r="16" spans="1:10" s="574" customFormat="1" x14ac:dyDescent="0.25">
      <c r="A16" s="574" t="s">
        <v>8</v>
      </c>
      <c r="B16" s="575"/>
    </row>
    <row r="17" spans="1:5" s="574" customFormat="1" x14ac:dyDescent="0.25">
      <c r="A17" s="574" t="s">
        <v>9</v>
      </c>
      <c r="B17" s="576"/>
    </row>
    <row r="18" spans="1:5" x14ac:dyDescent="0.2">
      <c r="D18" s="577"/>
    </row>
    <row r="19" spans="1:5" x14ac:dyDescent="0.2">
      <c r="C19" s="578" t="s">
        <v>394</v>
      </c>
      <c r="D19" s="575"/>
    </row>
    <row r="20" spans="1:5" x14ac:dyDescent="0.2">
      <c r="C20" s="579"/>
      <c r="D20" s="580" t="s">
        <v>395</v>
      </c>
    </row>
    <row r="21" spans="1:5" s="579" customFormat="1" x14ac:dyDescent="0.2">
      <c r="A21" s="1011" t="s">
        <v>10</v>
      </c>
      <c r="B21" s="1011"/>
    </row>
    <row r="22" spans="1:5" s="585" customFormat="1" ht="12" customHeight="1" x14ac:dyDescent="0.2">
      <c r="A22" s="581"/>
      <c r="B22" s="1006" t="s">
        <v>11</v>
      </c>
      <c r="C22" s="1006"/>
      <c r="D22" s="580"/>
      <c r="E22" s="584"/>
    </row>
  </sheetData>
  <mergeCells count="18">
    <mergeCell ref="A1:B1"/>
    <mergeCell ref="A2:D2"/>
    <mergeCell ref="A3:C3"/>
    <mergeCell ref="A4:D4"/>
    <mergeCell ref="A6:B6"/>
    <mergeCell ref="C6:D6"/>
    <mergeCell ref="B22:C22"/>
    <mergeCell ref="A7:B7"/>
    <mergeCell ref="C7:D7"/>
    <mergeCell ref="A8:B8"/>
    <mergeCell ref="C8:D8"/>
    <mergeCell ref="A9:B9"/>
    <mergeCell ref="C9:D9"/>
    <mergeCell ref="A11:D11"/>
    <mergeCell ref="B12:D12"/>
    <mergeCell ref="B13:D13"/>
    <mergeCell ref="B14:D14"/>
    <mergeCell ref="A21:B21"/>
  </mergeCells>
  <conditionalFormatting sqref="A22">
    <cfRule type="containsBlanks" dxfId="4" priority="2">
      <formula>LEN(TRIM(A22))=0</formula>
    </cfRule>
  </conditionalFormatting>
  <conditionalFormatting sqref="C6:D9">
    <cfRule type="containsBlanks" dxfId="3" priority="4">
      <formula>LEN(TRIM(C6))=0</formula>
    </cfRule>
  </conditionalFormatting>
  <conditionalFormatting sqref="B16:B17">
    <cfRule type="containsBlanks" dxfId="2" priority="3">
      <formula>LEN(TRIM(B16))=0</formula>
    </cfRule>
  </conditionalFormatting>
  <conditionalFormatting sqref="D19">
    <cfRule type="containsBlanks" dxfId="1" priority="1">
      <formula>LEN(TRIM(D19))=0</formula>
    </cfRule>
  </conditionalFormatting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&amp;L&amp;"-,Tučné"Príloha č. 7 SP
&amp;"-,Normálne"Vyhlásenie uchádzača ku konfliktu záujumov</oddHead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F31"/>
  <sheetViews>
    <sheetView zoomScaleNormal="100" workbookViewId="0">
      <selection activeCell="W30" sqref="W30"/>
    </sheetView>
  </sheetViews>
  <sheetFormatPr defaultRowHeight="15" x14ac:dyDescent="0.25"/>
  <cols>
    <col min="1" max="1" width="5" customWidth="1"/>
    <col min="2" max="2" width="15.28515625" customWidth="1"/>
    <col min="3" max="3" width="25.7109375" customWidth="1"/>
    <col min="4" max="4" width="22.42578125" customWidth="1"/>
    <col min="5" max="5" width="10" customWidth="1"/>
    <col min="6" max="6" width="24.140625" customWidth="1"/>
  </cols>
  <sheetData>
    <row r="1" spans="1:6" ht="15" customHeight="1" x14ac:dyDescent="0.25">
      <c r="A1" s="681" t="s">
        <v>12</v>
      </c>
      <c r="B1" s="681"/>
      <c r="C1" s="681"/>
      <c r="D1" s="128"/>
      <c r="E1" s="128"/>
    </row>
    <row r="2" spans="1:6" ht="23.25" customHeight="1" x14ac:dyDescent="0.25">
      <c r="A2" s="678" t="s">
        <v>231</v>
      </c>
      <c r="B2" s="678"/>
      <c r="C2" s="678"/>
      <c r="D2" s="678"/>
      <c r="E2" s="678"/>
      <c r="F2" s="678"/>
    </row>
    <row r="3" spans="1:6" x14ac:dyDescent="0.25">
      <c r="A3" s="683"/>
      <c r="B3" s="683"/>
      <c r="C3" s="683"/>
      <c r="D3" s="683"/>
      <c r="E3" s="683"/>
    </row>
    <row r="4" spans="1:6" x14ac:dyDescent="0.25">
      <c r="A4" s="1022" t="s">
        <v>88</v>
      </c>
      <c r="B4" s="1022"/>
      <c r="C4" s="1022"/>
      <c r="D4" s="1022"/>
      <c r="E4" s="1022"/>
    </row>
    <row r="5" spans="1:6" x14ac:dyDescent="0.25">
      <c r="A5" s="1"/>
      <c r="B5" s="1"/>
      <c r="C5" s="1"/>
      <c r="D5" s="1"/>
      <c r="E5" s="1"/>
    </row>
    <row r="6" spans="1:6" ht="30.75" customHeight="1" x14ac:dyDescent="0.25">
      <c r="A6" s="1023" t="s">
        <v>89</v>
      </c>
      <c r="B6" s="1023"/>
      <c r="C6" s="1023"/>
      <c r="D6" s="1023"/>
      <c r="E6" s="1023"/>
    </row>
    <row r="7" spans="1:6" ht="24.95" customHeight="1" x14ac:dyDescent="0.25">
      <c r="A7" s="2" t="s">
        <v>27</v>
      </c>
      <c r="B7" s="1017" t="s">
        <v>102</v>
      </c>
      <c r="C7" s="1017"/>
      <c r="D7" s="1017"/>
      <c r="E7" s="1017"/>
    </row>
    <row r="8" spans="1:6" ht="24.95" customHeight="1" x14ac:dyDescent="0.25">
      <c r="A8" s="2" t="s">
        <v>28</v>
      </c>
      <c r="B8" s="1017" t="s">
        <v>103</v>
      </c>
      <c r="C8" s="1017"/>
      <c r="D8" s="1017"/>
      <c r="E8" s="1017"/>
    </row>
    <row r="9" spans="1:6" ht="24.95" customHeight="1" x14ac:dyDescent="0.25">
      <c r="A9" s="2" t="s">
        <v>29</v>
      </c>
      <c r="B9" s="1017" t="s">
        <v>90</v>
      </c>
      <c r="C9" s="1017"/>
      <c r="D9" s="1017"/>
      <c r="E9" s="1017"/>
    </row>
    <row r="10" spans="1:6" ht="24.95" customHeight="1" x14ac:dyDescent="0.25">
      <c r="A10" s="2" t="s">
        <v>30</v>
      </c>
      <c r="B10" s="1017" t="s">
        <v>91</v>
      </c>
      <c r="C10" s="1017"/>
      <c r="D10" s="1017"/>
      <c r="E10" s="1017"/>
    </row>
    <row r="11" spans="1:6" ht="15.75" thickBot="1" x14ac:dyDescent="0.3">
      <c r="A11" s="681"/>
      <c r="B11" s="681"/>
      <c r="C11" s="681"/>
      <c r="D11" s="681"/>
      <c r="E11" s="681"/>
    </row>
    <row r="12" spans="1:6" ht="69.75" customHeight="1" x14ac:dyDescent="0.25">
      <c r="A12" s="135" t="s">
        <v>92</v>
      </c>
      <c r="B12" s="136" t="s">
        <v>93</v>
      </c>
      <c r="C12" s="136" t="s">
        <v>94</v>
      </c>
      <c r="D12" s="136" t="s">
        <v>95</v>
      </c>
      <c r="E12" s="151" t="s">
        <v>96</v>
      </c>
      <c r="F12" s="147" t="s">
        <v>104</v>
      </c>
    </row>
    <row r="13" spans="1:6" s="662" customFormat="1" ht="9.75" customHeight="1" x14ac:dyDescent="0.2">
      <c r="A13" s="663" t="s">
        <v>27</v>
      </c>
      <c r="B13" s="505" t="s">
        <v>28</v>
      </c>
      <c r="C13" s="665" t="s">
        <v>29</v>
      </c>
      <c r="D13" s="505" t="s">
        <v>30</v>
      </c>
      <c r="E13" s="664" t="s">
        <v>31</v>
      </c>
      <c r="F13" s="661" t="s">
        <v>32</v>
      </c>
    </row>
    <row r="14" spans="1:6" x14ac:dyDescent="0.25">
      <c r="A14" s="137"/>
      <c r="B14" s="138"/>
      <c r="C14" s="139"/>
      <c r="D14" s="138"/>
      <c r="E14" s="139"/>
      <c r="F14" s="148"/>
    </row>
    <row r="15" spans="1:6" x14ac:dyDescent="0.25">
      <c r="A15" s="137"/>
      <c r="B15" s="138"/>
      <c r="C15" s="139"/>
      <c r="D15" s="138"/>
      <c r="E15" s="139"/>
      <c r="F15" s="148"/>
    </row>
    <row r="16" spans="1:6" x14ac:dyDescent="0.25">
      <c r="A16" s="137"/>
      <c r="B16" s="138"/>
      <c r="C16" s="139"/>
      <c r="D16" s="138"/>
      <c r="E16" s="139"/>
      <c r="F16" s="148"/>
    </row>
    <row r="17" spans="1:6" x14ac:dyDescent="0.25">
      <c r="A17" s="137"/>
      <c r="B17" s="138"/>
      <c r="C17" s="139"/>
      <c r="D17" s="138"/>
      <c r="E17" s="139"/>
      <c r="F17" s="148"/>
    </row>
    <row r="18" spans="1:6" x14ac:dyDescent="0.25">
      <c r="A18" s="140"/>
      <c r="B18" s="141"/>
      <c r="C18" s="142"/>
      <c r="D18" s="141"/>
      <c r="E18" s="142"/>
      <c r="F18" s="149"/>
    </row>
    <row r="19" spans="1:6" ht="15.75" thickBot="1" x14ac:dyDescent="0.3">
      <c r="A19" s="143"/>
      <c r="B19" s="144"/>
      <c r="C19" s="145"/>
      <c r="D19" s="144"/>
      <c r="E19" s="145"/>
      <c r="F19" s="150"/>
    </row>
    <row r="20" spans="1:6" ht="24.75" customHeight="1" x14ac:dyDescent="0.25">
      <c r="A20" s="1021" t="s">
        <v>405</v>
      </c>
      <c r="B20" s="1021"/>
      <c r="C20" s="1021"/>
      <c r="D20" s="1021"/>
      <c r="E20" s="1021"/>
      <c r="F20" s="1021"/>
    </row>
    <row r="21" spans="1:6" x14ac:dyDescent="0.25">
      <c r="A21" s="22"/>
      <c r="B21" s="22"/>
      <c r="C21" s="22"/>
      <c r="D21" s="22"/>
      <c r="E21" s="22"/>
    </row>
    <row r="22" spans="1:6" x14ac:dyDescent="0.25">
      <c r="A22" s="22" t="s">
        <v>8</v>
      </c>
      <c r="B22" s="122"/>
      <c r="C22" s="126"/>
      <c r="D22" s="28"/>
      <c r="E22" s="126"/>
    </row>
    <row r="23" spans="1:6" x14ac:dyDescent="0.25">
      <c r="A23" s="22" t="s">
        <v>9</v>
      </c>
      <c r="B23" s="29"/>
      <c r="C23" s="29"/>
      <c r="D23" s="127"/>
      <c r="E23" s="29"/>
    </row>
    <row r="24" spans="1:6" x14ac:dyDescent="0.25">
      <c r="A24" s="22"/>
      <c r="B24" s="22"/>
      <c r="C24" s="22"/>
      <c r="D24" s="22"/>
      <c r="E24" s="22"/>
    </row>
    <row r="25" spans="1:6" ht="26.25" customHeight="1" x14ac:dyDescent="0.25">
      <c r="A25" s="22"/>
      <c r="B25" s="22"/>
      <c r="C25" s="127"/>
      <c r="D25" s="1020" t="s">
        <v>365</v>
      </c>
      <c r="E25" s="1020"/>
    </row>
    <row r="26" spans="1:6" ht="36.75" customHeight="1" x14ac:dyDescent="0.25">
      <c r="A26" s="22"/>
      <c r="B26" s="22"/>
      <c r="C26" s="113"/>
      <c r="D26" s="1019" t="s">
        <v>105</v>
      </c>
      <c r="E26" s="1019"/>
    </row>
    <row r="27" spans="1:6" x14ac:dyDescent="0.25">
      <c r="A27" s="23"/>
      <c r="B27" s="23"/>
      <c r="C27" s="121"/>
      <c r="D27" s="124"/>
      <c r="E27" s="121"/>
    </row>
    <row r="28" spans="1:6" x14ac:dyDescent="0.25">
      <c r="A28" s="667" t="s">
        <v>10</v>
      </c>
      <c r="B28" s="667"/>
      <c r="C28" s="31"/>
      <c r="D28" s="31"/>
      <c r="E28" s="31"/>
    </row>
    <row r="29" spans="1:6" x14ac:dyDescent="0.25">
      <c r="A29" s="32"/>
      <c r="B29" s="1018" t="s">
        <v>11</v>
      </c>
      <c r="C29" s="689"/>
      <c r="D29" s="689"/>
      <c r="E29" s="689"/>
    </row>
    <row r="30" spans="1:6" x14ac:dyDescent="0.25">
      <c r="A30" s="123"/>
      <c r="B30" s="123"/>
      <c r="C30" s="123"/>
      <c r="D30" s="123"/>
      <c r="E30" s="123"/>
    </row>
    <row r="31" spans="1:6" x14ac:dyDescent="0.25">
      <c r="A31" s="23"/>
      <c r="B31" s="23"/>
      <c r="C31" s="23"/>
      <c r="D31" s="23"/>
      <c r="E31" s="23"/>
    </row>
  </sheetData>
  <mergeCells count="15">
    <mergeCell ref="A1:C1"/>
    <mergeCell ref="A3:E3"/>
    <mergeCell ref="A4:E4"/>
    <mergeCell ref="A6:E6"/>
    <mergeCell ref="A2:F2"/>
    <mergeCell ref="B7:E7"/>
    <mergeCell ref="B29:E29"/>
    <mergeCell ref="A11:E11"/>
    <mergeCell ref="A28:B28"/>
    <mergeCell ref="D26:E26"/>
    <mergeCell ref="D25:E25"/>
    <mergeCell ref="A20:F20"/>
    <mergeCell ref="B8:E8"/>
    <mergeCell ref="B9:E9"/>
    <mergeCell ref="B10:E10"/>
  </mergeCells>
  <conditionalFormatting sqref="B22:B23">
    <cfRule type="containsBlanks" dxfId="0" priority="1">
      <formula>LEN(TRIM(B22))=0</formula>
    </cfRule>
  </conditionalFormatting>
  <pageMargins left="0.9055118110236221" right="0.70866141732283472" top="0.74803149606299213" bottom="0.74803149606299213" header="0.31496062992125984" footer="0.31496062992125984"/>
  <pageSetup paperSize="9" scale="77" orientation="portrait" r:id="rId1"/>
  <headerFooter>
    <oddHeader>&amp;L&amp;"-,Tučné"&amp;9Príloha č. 8 SP&amp;"-,Normálne"
Zoznam subdodávateľov s podiel subdodávok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3">
    <tabColor theme="5" tint="0.39997558519241921"/>
  </sheetPr>
  <dimension ref="A1:J28"/>
  <sheetViews>
    <sheetView showGridLines="0" zoomScaleNormal="100" workbookViewId="0">
      <selection activeCell="L26" sqref="L25:L26"/>
    </sheetView>
  </sheetViews>
  <sheetFormatPr defaultRowHeight="14.25" x14ac:dyDescent="0.2"/>
  <cols>
    <col min="1" max="1" width="5.28515625" style="23" customWidth="1"/>
    <col min="2" max="2" width="19.7109375" style="23" customWidth="1"/>
    <col min="3" max="3" width="28.7109375" style="23" customWidth="1"/>
    <col min="4" max="4" width="30" style="23" customWidth="1"/>
    <col min="5" max="5" width="10.42578125" style="23" bestFit="1" customWidth="1"/>
    <col min="6" max="16384" width="9.140625" style="23"/>
  </cols>
  <sheetData>
    <row r="1" spans="1:10" s="22" customFormat="1" ht="15" customHeight="1" x14ac:dyDescent="0.2">
      <c r="A1" s="681" t="s">
        <v>12</v>
      </c>
      <c r="B1" s="681"/>
      <c r="C1" s="1"/>
      <c r="D1" s="1"/>
    </row>
    <row r="2" spans="1:10" s="22" customFormat="1" ht="39" customHeight="1" x14ac:dyDescent="0.2">
      <c r="A2" s="678" t="str">
        <f>'Príloha č. 1'!A2:D2</f>
        <v>Diagnostické reagencie a spotrebný materiál pre potreby oddelenia laboratórnej medicíny VÚSCH, a.s.</v>
      </c>
      <c r="B2" s="678"/>
      <c r="C2" s="678"/>
      <c r="D2" s="678"/>
    </row>
    <row r="3" spans="1:10" ht="15" customHeight="1" x14ac:dyDescent="0.2">
      <c r="A3" s="683"/>
      <c r="B3" s="683"/>
      <c r="C3" s="683"/>
      <c r="D3" s="1"/>
    </row>
    <row r="4" spans="1:10" s="25" customFormat="1" ht="35.1" customHeight="1" x14ac:dyDescent="0.25">
      <c r="A4" s="697" t="s">
        <v>24</v>
      </c>
      <c r="B4" s="697"/>
      <c r="C4" s="697"/>
      <c r="D4" s="697"/>
      <c r="E4" s="24"/>
      <c r="F4" s="24"/>
      <c r="G4" s="24"/>
      <c r="H4" s="24"/>
      <c r="I4" s="24"/>
      <c r="J4" s="24"/>
    </row>
    <row r="5" spans="1:10" s="22" customFormat="1" ht="15" customHeight="1" x14ac:dyDescent="0.2">
      <c r="A5" s="1"/>
      <c r="B5" s="1"/>
      <c r="C5" s="1"/>
      <c r="D5" s="1"/>
    </row>
    <row r="6" spans="1:10" s="22" customFormat="1" ht="15" customHeight="1" x14ac:dyDescent="0.2">
      <c r="A6" s="681" t="s">
        <v>1</v>
      </c>
      <c r="B6" s="681"/>
      <c r="C6" s="698" t="str">
        <f>IF('Príloha č. 1'!$C$6="","",'Príloha č. 1'!$C$6)</f>
        <v/>
      </c>
      <c r="D6" s="698"/>
      <c r="E6" s="26"/>
    </row>
    <row r="7" spans="1:10" s="22" customFormat="1" ht="15" customHeight="1" x14ac:dyDescent="0.2">
      <c r="A7" s="681" t="s">
        <v>2</v>
      </c>
      <c r="B7" s="681"/>
      <c r="C7" s="690" t="str">
        <f>IF('Príloha č. 1'!$C$7="","",'Príloha č. 1'!$C$7)</f>
        <v/>
      </c>
      <c r="D7" s="690"/>
    </row>
    <row r="8" spans="1:10" s="22" customFormat="1" ht="15" customHeight="1" x14ac:dyDescent="0.2">
      <c r="A8" s="681" t="s">
        <v>3</v>
      </c>
      <c r="B8" s="681"/>
      <c r="C8" s="690" t="str">
        <f>IF('Príloha č. 1'!C8:D8="","",'Príloha č. 1'!C8:D8)</f>
        <v/>
      </c>
      <c r="D8" s="690"/>
    </row>
    <row r="9" spans="1:10" s="22" customFormat="1" ht="15" customHeight="1" x14ac:dyDescent="0.2">
      <c r="A9" s="681" t="s">
        <v>4</v>
      </c>
      <c r="B9" s="681"/>
      <c r="C9" s="690" t="str">
        <f>IF('Príloha č. 1'!C9:D9="","",'Príloha č. 1'!C9:D9)</f>
        <v/>
      </c>
      <c r="D9" s="690"/>
    </row>
    <row r="10" spans="1:10" s="22" customFormat="1" ht="15" customHeight="1" x14ac:dyDescent="0.2">
      <c r="A10" s="1"/>
      <c r="B10" s="1"/>
      <c r="C10" s="128"/>
      <c r="D10" s="1"/>
    </row>
    <row r="11" spans="1:10" s="27" customFormat="1" ht="36.75" customHeight="1" x14ac:dyDescent="0.25">
      <c r="A11" s="669" t="s">
        <v>99</v>
      </c>
      <c r="B11" s="669"/>
      <c r="C11" s="669"/>
      <c r="D11" s="669"/>
    </row>
    <row r="12" spans="1:10" s="27" customFormat="1" ht="33.75" customHeight="1" x14ac:dyDescent="0.25">
      <c r="A12" s="685" t="s">
        <v>265</v>
      </c>
      <c r="B12" s="685"/>
      <c r="C12" s="685"/>
      <c r="D12" s="685"/>
    </row>
    <row r="13" spans="1:10" s="51" customFormat="1" ht="15" customHeight="1" x14ac:dyDescent="0.2">
      <c r="A13" s="691" t="s">
        <v>263</v>
      </c>
      <c r="B13" s="692"/>
      <c r="C13" s="692" t="s">
        <v>264</v>
      </c>
      <c r="D13" s="693"/>
    </row>
    <row r="14" spans="1:10" s="51" customFormat="1" ht="15" customHeight="1" x14ac:dyDescent="0.2">
      <c r="A14" s="694"/>
      <c r="B14" s="695"/>
      <c r="C14" s="695"/>
      <c r="D14" s="696"/>
    </row>
    <row r="15" spans="1:10" s="51" customFormat="1" ht="15" customHeight="1" x14ac:dyDescent="0.2">
      <c r="A15" s="688"/>
      <c r="B15" s="686"/>
      <c r="C15" s="686"/>
      <c r="D15" s="687"/>
    </row>
    <row r="16" spans="1:10" s="51" customFormat="1" ht="15" customHeight="1" x14ac:dyDescent="0.2">
      <c r="A16" s="688"/>
      <c r="B16" s="686"/>
      <c r="C16" s="686"/>
      <c r="D16" s="687"/>
    </row>
    <row r="17" spans="1:5" s="51" customFormat="1" ht="15" customHeight="1" x14ac:dyDescent="0.2">
      <c r="A17" s="688"/>
      <c r="B17" s="686"/>
      <c r="C17" s="686"/>
      <c r="D17" s="687"/>
    </row>
    <row r="18" spans="1:5" s="51" customFormat="1" ht="15" customHeight="1" x14ac:dyDescent="0.2">
      <c r="A18" s="688"/>
      <c r="B18" s="686"/>
      <c r="C18" s="686"/>
      <c r="D18" s="687"/>
    </row>
    <row r="19" spans="1:5" s="51" customFormat="1" ht="15" customHeight="1" x14ac:dyDescent="0.2">
      <c r="A19" s="131"/>
      <c r="B19" s="131"/>
      <c r="C19" s="131"/>
      <c r="D19" s="131"/>
    </row>
    <row r="20" spans="1:5" s="22" customFormat="1" ht="15" customHeight="1" x14ac:dyDescent="0.2">
      <c r="A20" s="1" t="s">
        <v>8</v>
      </c>
      <c r="B20" s="132" t="str">
        <f>IF('Príloha č. 1'!B23:B23="","",'Príloha č. 1'!B23:B23)</f>
        <v/>
      </c>
      <c r="C20" s="17"/>
      <c r="D20" s="1"/>
    </row>
    <row r="21" spans="1:5" s="36" customFormat="1" ht="15" customHeight="1" x14ac:dyDescent="0.25">
      <c r="A21" s="2" t="s">
        <v>9</v>
      </c>
      <c r="B21" s="133" t="str">
        <f>IF('Príloha č. 1'!B24:B24="","",'Príloha č. 1'!B24:B24)</f>
        <v/>
      </c>
      <c r="C21" s="134"/>
      <c r="D21" s="2"/>
    </row>
    <row r="22" spans="1:5" s="22" customFormat="1" ht="15" customHeight="1" x14ac:dyDescent="0.2">
      <c r="A22" s="1"/>
      <c r="B22" s="1"/>
      <c r="C22" s="1"/>
      <c r="D22" s="1"/>
    </row>
    <row r="23" spans="1:5" ht="39.950000000000003" customHeight="1" x14ac:dyDescent="0.2">
      <c r="A23" s="1"/>
      <c r="B23" s="1"/>
      <c r="C23" s="1"/>
      <c r="D23" s="15"/>
    </row>
    <row r="24" spans="1:5" ht="45" customHeight="1" x14ac:dyDescent="0.2">
      <c r="A24" s="1"/>
      <c r="B24" s="1"/>
      <c r="C24" s="1"/>
      <c r="D24" s="30" t="s">
        <v>106</v>
      </c>
    </row>
    <row r="27" spans="1:5" s="31" customFormat="1" ht="11.25" x14ac:dyDescent="0.2">
      <c r="A27" s="667" t="s">
        <v>10</v>
      </c>
      <c r="B27" s="667"/>
    </row>
    <row r="28" spans="1:5" s="35" customFormat="1" ht="12" customHeight="1" x14ac:dyDescent="0.2">
      <c r="A28" s="32"/>
      <c r="B28" s="689" t="s">
        <v>11</v>
      </c>
      <c r="C28" s="689"/>
      <c r="D28" s="33"/>
      <c r="E28" s="34"/>
    </row>
  </sheetData>
  <mergeCells count="28">
    <mergeCell ref="A1:B1"/>
    <mergeCell ref="A2:D2"/>
    <mergeCell ref="A3:C3"/>
    <mergeCell ref="A4:D4"/>
    <mergeCell ref="A6:B6"/>
    <mergeCell ref="C6:D6"/>
    <mergeCell ref="A27:B27"/>
    <mergeCell ref="B28:C28"/>
    <mergeCell ref="A11:D11"/>
    <mergeCell ref="A7:B7"/>
    <mergeCell ref="C7:D7"/>
    <mergeCell ref="A8:B8"/>
    <mergeCell ref="C8:D8"/>
    <mergeCell ref="A9:B9"/>
    <mergeCell ref="C9:D9"/>
    <mergeCell ref="A13:B13"/>
    <mergeCell ref="C13:D13"/>
    <mergeCell ref="A14:B14"/>
    <mergeCell ref="C14:D14"/>
    <mergeCell ref="A15:B15"/>
    <mergeCell ref="C15:D15"/>
    <mergeCell ref="A16:B16"/>
    <mergeCell ref="A12:D12"/>
    <mergeCell ref="C16:D16"/>
    <mergeCell ref="A17:B17"/>
    <mergeCell ref="C17:D17"/>
    <mergeCell ref="A18:B18"/>
    <mergeCell ref="C18:D18"/>
  </mergeCells>
  <conditionalFormatting sqref="C6:D9">
    <cfRule type="containsBlanks" dxfId="66" priority="2">
      <formula>LEN(TRIM(C6))=0</formula>
    </cfRule>
  </conditionalFormatting>
  <conditionalFormatting sqref="B20:B21">
    <cfRule type="containsBlanks" dxfId="65" priority="1">
      <formula>LEN(TRIM(B20))=0</formula>
    </cfRule>
  </conditionalFormatting>
  <pageMargins left="0.98425196850393704" right="0.39370078740157483" top="0.98425196850393704" bottom="0.39370078740157483" header="0.31496062992125984" footer="0.31496062992125984"/>
  <pageSetup paperSize="9" orientation="portrait" r:id="rId1"/>
  <headerFooter>
    <oddHeader>&amp;L&amp;"Arial,Tučné"&amp;10Príloha č. 3 SP&amp;"Arial,Normálne"
Vyhlásenie uchádzača o súhlase s obsahom návrhu zmluvných podmienok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1"/>
  <sheetViews>
    <sheetView zoomScale="70" zoomScaleNormal="70" workbookViewId="0">
      <selection activeCell="E58" sqref="E57:F58"/>
    </sheetView>
  </sheetViews>
  <sheetFormatPr defaultRowHeight="12.75" x14ac:dyDescent="0.2"/>
  <cols>
    <col min="1" max="1" width="6.85546875" style="37" customWidth="1"/>
    <col min="2" max="3" width="22.7109375" style="37" customWidth="1"/>
    <col min="4" max="4" width="25.7109375" style="59" customWidth="1"/>
    <col min="5" max="5" width="19.42578125" style="59" customWidth="1"/>
    <col min="6" max="6" width="27" style="59" customWidth="1"/>
    <col min="7" max="7" width="15.7109375" style="59" customWidth="1"/>
    <col min="8" max="8" width="7.85546875" style="37" customWidth="1"/>
    <col min="9" max="9" width="15.7109375" style="37" customWidth="1"/>
    <col min="10" max="10" width="10.7109375" style="37" customWidth="1"/>
    <col min="11" max="11" width="15.7109375" style="37" customWidth="1"/>
    <col min="12" max="16384" width="9.140625" style="37"/>
  </cols>
  <sheetData>
    <row r="1" spans="1:11" ht="15" customHeight="1" x14ac:dyDescent="0.2">
      <c r="A1" s="701" t="s">
        <v>12</v>
      </c>
      <c r="B1" s="701"/>
      <c r="C1" s="701"/>
      <c r="D1" s="701"/>
    </row>
    <row r="2" spans="1:11" ht="30" customHeight="1" x14ac:dyDescent="0.2">
      <c r="A2" s="702" t="s">
        <v>262</v>
      </c>
      <c r="B2" s="702"/>
      <c r="C2" s="702"/>
      <c r="D2" s="702"/>
      <c r="E2" s="702"/>
      <c r="F2" s="702"/>
      <c r="G2" s="48"/>
      <c r="H2" s="48"/>
      <c r="I2" s="48"/>
      <c r="J2" s="48"/>
      <c r="K2" s="48"/>
    </row>
    <row r="3" spans="1:11" s="38" customFormat="1" ht="30" customHeight="1" x14ac:dyDescent="0.25">
      <c r="A3" s="703" t="s">
        <v>43</v>
      </c>
      <c r="B3" s="703"/>
      <c r="C3" s="703"/>
      <c r="D3" s="703"/>
      <c r="E3" s="703"/>
      <c r="F3" s="703"/>
      <c r="G3" s="47"/>
      <c r="H3" s="47"/>
      <c r="I3" s="47"/>
      <c r="J3" s="47"/>
      <c r="K3" s="47"/>
    </row>
    <row r="4" spans="1:11" s="38" customFormat="1" ht="36" customHeight="1" thickBot="1" x14ac:dyDescent="0.3">
      <c r="A4" s="746" t="s">
        <v>267</v>
      </c>
      <c r="B4" s="746"/>
      <c r="C4" s="746"/>
      <c r="D4" s="746"/>
      <c r="E4" s="746"/>
      <c r="F4" s="746"/>
      <c r="G4" s="47"/>
      <c r="H4" s="47"/>
      <c r="I4" s="47"/>
      <c r="J4" s="47"/>
      <c r="K4" s="47"/>
    </row>
    <row r="5" spans="1:11" s="38" customFormat="1" ht="95.25" customHeight="1" x14ac:dyDescent="0.25">
      <c r="A5" s="704" t="s">
        <v>41</v>
      </c>
      <c r="B5" s="705"/>
      <c r="C5" s="705"/>
      <c r="D5" s="706"/>
      <c r="E5" s="707" t="s">
        <v>370</v>
      </c>
      <c r="F5" s="708"/>
      <c r="G5" s="47"/>
      <c r="H5" s="47"/>
      <c r="I5" s="47"/>
      <c r="J5" s="47"/>
      <c r="K5" s="47"/>
    </row>
    <row r="6" spans="1:11" s="38" customFormat="1" ht="30" customHeight="1" thickBot="1" x14ac:dyDescent="0.3">
      <c r="A6" s="57"/>
      <c r="B6" s="77"/>
      <c r="C6" s="77"/>
      <c r="D6" s="58"/>
      <c r="E6" s="46" t="s">
        <v>46</v>
      </c>
      <c r="F6" s="49" t="s">
        <v>42</v>
      </c>
      <c r="G6" s="47"/>
      <c r="H6" s="47"/>
      <c r="I6" s="47"/>
      <c r="J6" s="47"/>
      <c r="K6" s="47"/>
    </row>
    <row r="7" spans="1:11" s="38" customFormat="1" ht="30" customHeight="1" x14ac:dyDescent="0.25">
      <c r="A7" s="715" t="s">
        <v>125</v>
      </c>
      <c r="B7" s="716"/>
      <c r="C7" s="716"/>
      <c r="D7" s="716"/>
      <c r="E7" s="716"/>
      <c r="F7" s="717"/>
      <c r="G7" s="47"/>
      <c r="H7" s="47"/>
      <c r="I7" s="47"/>
      <c r="J7" s="47"/>
      <c r="K7" s="47"/>
    </row>
    <row r="8" spans="1:11" s="38" customFormat="1" ht="30" customHeight="1" x14ac:dyDescent="0.25">
      <c r="A8" s="91" t="s">
        <v>27</v>
      </c>
      <c r="B8" s="721" t="s">
        <v>47</v>
      </c>
      <c r="C8" s="722"/>
      <c r="D8" s="723"/>
      <c r="E8" s="90"/>
      <c r="F8" s="92"/>
      <c r="G8" s="47"/>
      <c r="H8" s="47"/>
      <c r="I8" s="47"/>
      <c r="J8" s="47"/>
      <c r="K8" s="47"/>
    </row>
    <row r="9" spans="1:11" s="38" customFormat="1" ht="31.5" customHeight="1" x14ac:dyDescent="0.25">
      <c r="A9" s="61"/>
      <c r="B9" s="62" t="s">
        <v>48</v>
      </c>
      <c r="C9" s="63" t="s">
        <v>126</v>
      </c>
      <c r="D9" s="78" t="s">
        <v>127</v>
      </c>
      <c r="E9" s="724" t="s">
        <v>77</v>
      </c>
      <c r="F9" s="725"/>
      <c r="G9" s="47"/>
      <c r="H9" s="47"/>
      <c r="I9" s="47"/>
      <c r="J9" s="47"/>
      <c r="K9" s="47"/>
    </row>
    <row r="10" spans="1:11" s="38" customFormat="1" ht="30" customHeight="1" x14ac:dyDescent="0.25">
      <c r="A10" s="64" t="s">
        <v>49</v>
      </c>
      <c r="B10" s="65" t="s">
        <v>128</v>
      </c>
      <c r="C10" s="171" t="s">
        <v>129</v>
      </c>
      <c r="D10" s="79">
        <v>180</v>
      </c>
      <c r="E10" s="85"/>
      <c r="F10" s="96"/>
      <c r="G10" s="47"/>
      <c r="H10" s="47"/>
      <c r="I10" s="47"/>
      <c r="J10" s="47"/>
      <c r="K10" s="47"/>
    </row>
    <row r="11" spans="1:11" s="38" customFormat="1" ht="30" customHeight="1" x14ac:dyDescent="0.25">
      <c r="A11" s="60" t="s">
        <v>28</v>
      </c>
      <c r="B11" s="726" t="s">
        <v>57</v>
      </c>
      <c r="C11" s="727"/>
      <c r="D11" s="728"/>
      <c r="E11" s="84"/>
      <c r="F11" s="94"/>
      <c r="G11" s="47"/>
      <c r="H11" s="47"/>
      <c r="I11" s="47"/>
      <c r="J11" s="47"/>
      <c r="K11" s="47"/>
    </row>
    <row r="12" spans="1:11" s="38" customFormat="1" ht="32.25" customHeight="1" x14ac:dyDescent="0.25">
      <c r="A12" s="61"/>
      <c r="B12" s="62" t="s">
        <v>48</v>
      </c>
      <c r="C12" s="63" t="s">
        <v>126</v>
      </c>
      <c r="D12" s="78" t="s">
        <v>127</v>
      </c>
      <c r="E12" s="724" t="s">
        <v>77</v>
      </c>
      <c r="F12" s="725"/>
      <c r="G12" s="47"/>
      <c r="H12" s="47"/>
      <c r="I12" s="47"/>
      <c r="J12" s="47"/>
      <c r="K12" s="47"/>
    </row>
    <row r="13" spans="1:11" s="38" customFormat="1" ht="30" customHeight="1" x14ac:dyDescent="0.25">
      <c r="A13" s="64" t="s">
        <v>58</v>
      </c>
      <c r="B13" s="65" t="s">
        <v>130</v>
      </c>
      <c r="C13" s="171" t="s">
        <v>131</v>
      </c>
      <c r="D13" s="79">
        <v>960</v>
      </c>
      <c r="E13" s="88"/>
      <c r="F13" s="94"/>
      <c r="G13" s="47"/>
      <c r="H13" s="47"/>
      <c r="I13" s="47"/>
      <c r="J13" s="47"/>
      <c r="K13" s="47"/>
    </row>
    <row r="14" spans="1:11" s="38" customFormat="1" ht="30" customHeight="1" x14ac:dyDescent="0.25">
      <c r="A14" s="64" t="s">
        <v>59</v>
      </c>
      <c r="B14" s="66" t="s">
        <v>132</v>
      </c>
      <c r="C14" s="171" t="s">
        <v>133</v>
      </c>
      <c r="D14" s="79">
        <v>680</v>
      </c>
      <c r="E14" s="87"/>
      <c r="F14" s="97"/>
      <c r="G14" s="47"/>
      <c r="H14" s="47"/>
      <c r="I14" s="47"/>
      <c r="J14" s="47"/>
      <c r="K14" s="47"/>
    </row>
    <row r="15" spans="1:11" s="38" customFormat="1" ht="30" customHeight="1" x14ac:dyDescent="0.25">
      <c r="A15" s="64" t="s">
        <v>60</v>
      </c>
      <c r="B15" s="66" t="s">
        <v>134</v>
      </c>
      <c r="C15" s="171" t="s">
        <v>135</v>
      </c>
      <c r="D15" s="79">
        <v>60</v>
      </c>
      <c r="E15" s="85"/>
      <c r="F15" s="96"/>
      <c r="G15" s="47"/>
      <c r="H15" s="47"/>
      <c r="I15" s="47"/>
      <c r="J15" s="47"/>
      <c r="K15" s="47"/>
    </row>
    <row r="16" spans="1:11" s="38" customFormat="1" ht="30" customHeight="1" x14ac:dyDescent="0.25">
      <c r="A16" s="60" t="s">
        <v>29</v>
      </c>
      <c r="B16" s="729" t="s">
        <v>65</v>
      </c>
      <c r="C16" s="730"/>
      <c r="D16" s="731"/>
      <c r="E16" s="88"/>
      <c r="F16" s="94"/>
      <c r="G16" s="47"/>
      <c r="H16" s="47"/>
      <c r="I16" s="47"/>
      <c r="J16" s="47"/>
      <c r="K16" s="47"/>
    </row>
    <row r="17" spans="1:11" s="38" customFormat="1" ht="31.5" customHeight="1" x14ac:dyDescent="0.25">
      <c r="A17" s="61"/>
      <c r="B17" s="62" t="s">
        <v>48</v>
      </c>
      <c r="C17" s="63" t="s">
        <v>126</v>
      </c>
      <c r="D17" s="78" t="s">
        <v>127</v>
      </c>
      <c r="E17" s="724" t="s">
        <v>77</v>
      </c>
      <c r="F17" s="725"/>
      <c r="G17" s="47"/>
      <c r="H17" s="47"/>
      <c r="I17" s="47"/>
      <c r="J17" s="47"/>
      <c r="K17" s="47"/>
    </row>
    <row r="18" spans="1:11" s="38" customFormat="1" ht="30" customHeight="1" x14ac:dyDescent="0.25">
      <c r="A18" s="67" t="s">
        <v>66</v>
      </c>
      <c r="B18" s="68" t="s">
        <v>136</v>
      </c>
      <c r="C18" s="172" t="s">
        <v>137</v>
      </c>
      <c r="D18" s="80">
        <v>240</v>
      </c>
      <c r="E18" s="85"/>
      <c r="F18" s="111"/>
      <c r="G18" s="47"/>
      <c r="H18" s="47"/>
      <c r="I18" s="47"/>
      <c r="J18" s="47"/>
      <c r="K18" s="47"/>
    </row>
    <row r="19" spans="1:11" s="38" customFormat="1" ht="30" customHeight="1" x14ac:dyDescent="0.25">
      <c r="A19" s="163" t="s">
        <v>138</v>
      </c>
      <c r="B19" s="732" t="s">
        <v>356</v>
      </c>
      <c r="C19" s="733"/>
      <c r="D19" s="734"/>
      <c r="E19" s="735" t="s">
        <v>77</v>
      </c>
      <c r="F19" s="736"/>
      <c r="G19" s="47"/>
      <c r="H19" s="47"/>
      <c r="I19" s="47"/>
      <c r="J19" s="47"/>
      <c r="K19" s="47"/>
    </row>
    <row r="20" spans="1:11" s="38" customFormat="1" ht="32.25" customHeight="1" x14ac:dyDescent="0.25">
      <c r="A20" s="173" t="s">
        <v>71</v>
      </c>
      <c r="B20" s="747" t="s">
        <v>118</v>
      </c>
      <c r="C20" s="748"/>
      <c r="D20" s="749"/>
      <c r="E20" s="83"/>
      <c r="F20" s="93"/>
      <c r="G20" s="47"/>
      <c r="H20" s="47"/>
      <c r="I20" s="47"/>
      <c r="J20" s="47"/>
      <c r="K20" s="47"/>
    </row>
    <row r="21" spans="1:11" s="38" customFormat="1" ht="32.25" customHeight="1" x14ac:dyDescent="0.25">
      <c r="A21" s="76" t="s">
        <v>72</v>
      </c>
      <c r="B21" s="718" t="s">
        <v>119</v>
      </c>
      <c r="C21" s="719"/>
      <c r="D21" s="720"/>
      <c r="E21" s="84"/>
      <c r="F21" s="95"/>
      <c r="G21" s="47"/>
      <c r="H21" s="47"/>
      <c r="I21" s="47"/>
      <c r="J21" s="47"/>
      <c r="K21" s="47"/>
    </row>
    <row r="22" spans="1:11" s="38" customFormat="1" ht="32.25" customHeight="1" x14ac:dyDescent="0.25">
      <c r="A22" s="76" t="s">
        <v>73</v>
      </c>
      <c r="B22" s="718" t="s">
        <v>120</v>
      </c>
      <c r="C22" s="719"/>
      <c r="D22" s="720"/>
      <c r="E22" s="86"/>
      <c r="F22" s="93"/>
      <c r="G22" s="47"/>
      <c r="H22" s="47"/>
      <c r="I22" s="47"/>
      <c r="J22" s="47"/>
      <c r="K22" s="47"/>
    </row>
    <row r="23" spans="1:11" s="38" customFormat="1" ht="32.25" customHeight="1" x14ac:dyDescent="0.25">
      <c r="A23" s="174" t="s">
        <v>139</v>
      </c>
      <c r="B23" s="718" t="s">
        <v>121</v>
      </c>
      <c r="C23" s="719"/>
      <c r="D23" s="720"/>
      <c r="E23" s="86"/>
      <c r="F23" s="94"/>
      <c r="G23" s="47"/>
      <c r="H23" s="47"/>
      <c r="I23" s="47"/>
      <c r="J23" s="47"/>
      <c r="K23" s="47"/>
    </row>
    <row r="24" spans="1:11" s="38" customFormat="1" ht="32.25" customHeight="1" x14ac:dyDescent="0.25">
      <c r="A24" s="70" t="s">
        <v>140</v>
      </c>
      <c r="B24" s="753" t="s">
        <v>122</v>
      </c>
      <c r="C24" s="754"/>
      <c r="D24" s="755"/>
      <c r="E24" s="85"/>
      <c r="F24" s="111"/>
      <c r="G24" s="47"/>
      <c r="H24" s="47"/>
      <c r="I24" s="47"/>
      <c r="J24" s="47"/>
      <c r="K24" s="47"/>
    </row>
    <row r="25" spans="1:11" s="38" customFormat="1" ht="52.5" customHeight="1" x14ac:dyDescent="0.25">
      <c r="A25" s="72" t="s">
        <v>31</v>
      </c>
      <c r="B25" s="750" t="s">
        <v>141</v>
      </c>
      <c r="C25" s="751"/>
      <c r="D25" s="752"/>
      <c r="E25" s="81"/>
      <c r="F25" s="101"/>
      <c r="G25" s="47"/>
      <c r="H25" s="47"/>
      <c r="I25" s="47"/>
      <c r="J25" s="47"/>
      <c r="K25" s="47"/>
    </row>
    <row r="26" spans="1:11" s="38" customFormat="1" ht="55.5" customHeight="1" thickBot="1" x14ac:dyDescent="0.25">
      <c r="A26" s="73" t="s">
        <v>32</v>
      </c>
      <c r="B26" s="756" t="s">
        <v>142</v>
      </c>
      <c r="C26" s="757"/>
      <c r="D26" s="758"/>
      <c r="E26" s="102"/>
      <c r="F26" s="100"/>
      <c r="G26" s="47"/>
      <c r="H26" s="47"/>
      <c r="I26" s="47"/>
      <c r="J26" s="47"/>
      <c r="K26" s="47"/>
    </row>
    <row r="27" spans="1:11" s="38" customFormat="1" ht="30" customHeight="1" x14ac:dyDescent="0.25">
      <c r="A27" s="715" t="s">
        <v>143</v>
      </c>
      <c r="B27" s="716"/>
      <c r="C27" s="716"/>
      <c r="D27" s="716"/>
      <c r="E27" s="716"/>
      <c r="F27" s="717"/>
      <c r="G27" s="47"/>
      <c r="H27" s="47"/>
      <c r="I27" s="47"/>
      <c r="J27" s="47"/>
      <c r="K27" s="47"/>
    </row>
    <row r="28" spans="1:11" s="38" customFormat="1" ht="30" customHeight="1" x14ac:dyDescent="0.25">
      <c r="A28" s="61" t="s">
        <v>27</v>
      </c>
      <c r="B28" s="105" t="s">
        <v>48</v>
      </c>
      <c r="C28" s="106" t="s">
        <v>126</v>
      </c>
      <c r="D28" s="107" t="s">
        <v>127</v>
      </c>
      <c r="E28" s="735" t="s">
        <v>77</v>
      </c>
      <c r="F28" s="759"/>
      <c r="G28" s="47"/>
      <c r="H28" s="47"/>
      <c r="I28" s="47"/>
      <c r="J28" s="47"/>
      <c r="K28" s="47"/>
    </row>
    <row r="29" spans="1:11" s="38" customFormat="1" ht="30" customHeight="1" x14ac:dyDescent="0.25">
      <c r="A29" s="75" t="s">
        <v>49</v>
      </c>
      <c r="B29" s="65" t="s">
        <v>144</v>
      </c>
      <c r="C29" s="171" t="s">
        <v>145</v>
      </c>
      <c r="D29" s="79">
        <v>2000</v>
      </c>
      <c r="E29" s="87"/>
      <c r="F29" s="97"/>
      <c r="G29" s="47"/>
      <c r="H29" s="47"/>
      <c r="I29" s="47"/>
      <c r="J29" s="47"/>
      <c r="K29" s="47"/>
    </row>
    <row r="30" spans="1:11" s="38" customFormat="1" ht="30" customHeight="1" x14ac:dyDescent="0.25">
      <c r="A30" s="75" t="s">
        <v>50</v>
      </c>
      <c r="B30" s="65" t="s">
        <v>146</v>
      </c>
      <c r="C30" s="171" t="s">
        <v>147</v>
      </c>
      <c r="D30" s="79">
        <v>250</v>
      </c>
      <c r="E30" s="88"/>
      <c r="F30" s="94"/>
      <c r="G30" s="47"/>
      <c r="H30" s="47"/>
      <c r="I30" s="47"/>
      <c r="J30" s="47"/>
      <c r="K30" s="47"/>
    </row>
    <row r="31" spans="1:11" s="38" customFormat="1" ht="30" customHeight="1" x14ac:dyDescent="0.25">
      <c r="A31" s="76" t="s">
        <v>51</v>
      </c>
      <c r="B31" s="65" t="s">
        <v>148</v>
      </c>
      <c r="C31" s="171" t="s">
        <v>149</v>
      </c>
      <c r="D31" s="79">
        <v>400</v>
      </c>
      <c r="E31" s="87"/>
      <c r="F31" s="97"/>
      <c r="G31" s="47"/>
      <c r="H31" s="47"/>
      <c r="I31" s="47"/>
      <c r="J31" s="47"/>
      <c r="K31" s="47"/>
    </row>
    <row r="32" spans="1:11" s="38" customFormat="1" ht="30" customHeight="1" x14ac:dyDescent="0.25">
      <c r="A32" s="76" t="s">
        <v>52</v>
      </c>
      <c r="B32" s="65" t="s">
        <v>150</v>
      </c>
      <c r="C32" s="171" t="s">
        <v>151</v>
      </c>
      <c r="D32" s="79">
        <v>10000</v>
      </c>
      <c r="E32" s="87"/>
      <c r="F32" s="97"/>
      <c r="G32" s="47"/>
      <c r="H32" s="47"/>
      <c r="I32" s="47"/>
      <c r="J32" s="47"/>
      <c r="K32" s="47"/>
    </row>
    <row r="33" spans="1:13" s="38" customFormat="1" ht="30" customHeight="1" x14ac:dyDescent="0.25">
      <c r="A33" s="76" t="s">
        <v>53</v>
      </c>
      <c r="B33" s="65" t="s">
        <v>152</v>
      </c>
      <c r="C33" s="171" t="s">
        <v>153</v>
      </c>
      <c r="D33" s="79">
        <v>200</v>
      </c>
      <c r="E33" s="89"/>
      <c r="F33" s="99"/>
      <c r="G33" s="47"/>
      <c r="H33" s="47"/>
      <c r="I33" s="47"/>
      <c r="J33" s="47"/>
      <c r="K33" s="47"/>
    </row>
    <row r="34" spans="1:13" s="38" customFormat="1" ht="30" customHeight="1" x14ac:dyDescent="0.25">
      <c r="A34" s="76" t="s">
        <v>54</v>
      </c>
      <c r="B34" s="103" t="s">
        <v>154</v>
      </c>
      <c r="C34" s="175" t="s">
        <v>155</v>
      </c>
      <c r="D34" s="176">
        <v>200</v>
      </c>
      <c r="E34" s="83"/>
      <c r="F34" s="93"/>
      <c r="G34" s="47"/>
      <c r="H34" s="47"/>
      <c r="I34" s="47"/>
      <c r="J34" s="47"/>
      <c r="K34" s="47"/>
    </row>
    <row r="35" spans="1:13" s="38" customFormat="1" ht="30" customHeight="1" x14ac:dyDescent="0.25">
      <c r="A35" s="174" t="s">
        <v>55</v>
      </c>
      <c r="B35" s="108" t="s">
        <v>156</v>
      </c>
      <c r="C35" s="177" t="s">
        <v>157</v>
      </c>
      <c r="D35" s="104">
        <v>1200</v>
      </c>
      <c r="E35" s="88"/>
      <c r="F35" s="94"/>
      <c r="G35" s="47"/>
      <c r="H35" s="47"/>
      <c r="I35" s="47"/>
      <c r="J35" s="47"/>
      <c r="K35" s="47"/>
    </row>
    <row r="36" spans="1:13" s="38" customFormat="1" ht="30" customHeight="1" x14ac:dyDescent="0.25">
      <c r="A36" s="70" t="s">
        <v>56</v>
      </c>
      <c r="B36" s="108" t="s">
        <v>158</v>
      </c>
      <c r="C36" s="178" t="s">
        <v>159</v>
      </c>
      <c r="D36" s="109">
        <v>1200</v>
      </c>
      <c r="E36" s="85"/>
      <c r="F36" s="111"/>
      <c r="G36" s="47"/>
      <c r="H36" s="47"/>
      <c r="I36" s="47"/>
      <c r="J36" s="47"/>
      <c r="K36" s="47"/>
    </row>
    <row r="37" spans="1:13" s="38" customFormat="1" ht="32.25" customHeight="1" x14ac:dyDescent="0.25">
      <c r="A37" s="74" t="s">
        <v>28</v>
      </c>
      <c r="B37" s="709" t="s">
        <v>356</v>
      </c>
      <c r="C37" s="710"/>
      <c r="D37" s="711"/>
      <c r="E37" s="81"/>
      <c r="F37" s="101"/>
      <c r="G37" s="47"/>
      <c r="H37" s="47"/>
      <c r="I37" s="47"/>
      <c r="J37" s="47"/>
      <c r="K37" s="47"/>
    </row>
    <row r="38" spans="1:13" s="38" customFormat="1" ht="32.25" customHeight="1" x14ac:dyDescent="0.25">
      <c r="A38" s="179" t="s">
        <v>58</v>
      </c>
      <c r="B38" s="760" t="s">
        <v>118</v>
      </c>
      <c r="C38" s="761"/>
      <c r="D38" s="762"/>
      <c r="E38" s="81"/>
      <c r="F38" s="101"/>
      <c r="G38" s="47"/>
      <c r="H38" s="47"/>
      <c r="I38" s="47"/>
      <c r="J38" s="47"/>
      <c r="K38" s="47"/>
    </row>
    <row r="39" spans="1:13" s="38" customFormat="1" ht="32.25" customHeight="1" x14ac:dyDescent="0.25">
      <c r="A39" s="179" t="s">
        <v>59</v>
      </c>
      <c r="B39" s="709" t="s">
        <v>119</v>
      </c>
      <c r="C39" s="710"/>
      <c r="D39" s="711"/>
      <c r="E39" s="81"/>
      <c r="F39" s="101"/>
      <c r="G39" s="47"/>
      <c r="H39" s="47"/>
      <c r="I39" s="47"/>
      <c r="J39" s="47"/>
      <c r="K39" s="47"/>
    </row>
    <row r="40" spans="1:13" s="38" customFormat="1" ht="32.25" customHeight="1" x14ac:dyDescent="0.25">
      <c r="A40" s="179" t="s">
        <v>60</v>
      </c>
      <c r="B40" s="709" t="s">
        <v>120</v>
      </c>
      <c r="C40" s="710"/>
      <c r="D40" s="711"/>
      <c r="E40" s="81"/>
      <c r="F40" s="101"/>
      <c r="G40" s="47"/>
      <c r="H40" s="47"/>
      <c r="I40" s="47"/>
      <c r="J40" s="47"/>
      <c r="K40" s="47"/>
    </row>
    <row r="41" spans="1:13" s="38" customFormat="1" ht="32.25" customHeight="1" x14ac:dyDescent="0.25">
      <c r="A41" s="179" t="s">
        <v>61</v>
      </c>
      <c r="B41" s="709" t="s">
        <v>121</v>
      </c>
      <c r="C41" s="710"/>
      <c r="D41" s="711"/>
      <c r="E41" s="81"/>
      <c r="F41" s="101"/>
      <c r="G41" s="47"/>
      <c r="H41" s="47"/>
      <c r="I41" s="47"/>
      <c r="J41" s="47"/>
      <c r="K41" s="47"/>
    </row>
    <row r="42" spans="1:13" s="38" customFormat="1" ht="32.25" customHeight="1" x14ac:dyDescent="0.25">
      <c r="A42" s="179" t="s">
        <v>62</v>
      </c>
      <c r="B42" s="712" t="s">
        <v>122</v>
      </c>
      <c r="C42" s="713"/>
      <c r="D42" s="714"/>
      <c r="E42" s="81"/>
      <c r="F42" s="101"/>
      <c r="G42" s="47"/>
      <c r="H42" s="47"/>
      <c r="I42" s="47"/>
      <c r="J42" s="47"/>
      <c r="K42" s="47"/>
    </row>
    <row r="43" spans="1:13" s="38" customFormat="1" ht="55.5" customHeight="1" x14ac:dyDescent="0.25">
      <c r="A43" s="74" t="s">
        <v>29</v>
      </c>
      <c r="B43" s="750" t="s">
        <v>160</v>
      </c>
      <c r="C43" s="751"/>
      <c r="D43" s="752"/>
      <c r="E43" s="81"/>
      <c r="F43" s="101"/>
      <c r="G43" s="47"/>
      <c r="H43" s="47"/>
      <c r="I43" s="47"/>
      <c r="J43" s="47"/>
      <c r="K43" s="47"/>
    </row>
    <row r="44" spans="1:13" s="38" customFormat="1" ht="51.75" customHeight="1" thickBot="1" x14ac:dyDescent="0.3">
      <c r="A44" s="73" t="s">
        <v>30</v>
      </c>
      <c r="B44" s="738" t="s">
        <v>161</v>
      </c>
      <c r="C44" s="739"/>
      <c r="D44" s="740"/>
      <c r="E44" s="180"/>
      <c r="F44" s="181"/>
      <c r="G44" s="47"/>
      <c r="H44" s="47"/>
      <c r="I44" s="170"/>
      <c r="J44" s="170"/>
      <c r="K44" s="170"/>
      <c r="L44" s="182"/>
      <c r="M44" s="182"/>
    </row>
    <row r="45" spans="1:13" s="38" customFormat="1" ht="11.25" customHeight="1" x14ac:dyDescent="0.25">
      <c r="A45" s="155"/>
      <c r="B45" s="155"/>
      <c r="C45" s="165"/>
      <c r="D45" s="165"/>
      <c r="E45" s="47"/>
      <c r="F45" s="47"/>
      <c r="G45" s="47"/>
      <c r="H45" s="47"/>
      <c r="I45" s="47"/>
      <c r="J45" s="47"/>
      <c r="K45" s="47"/>
    </row>
    <row r="46" spans="1:13" s="38" customFormat="1" ht="11.25" customHeight="1" x14ac:dyDescent="0.25">
      <c r="A46" s="155"/>
      <c r="B46" s="155"/>
      <c r="C46" s="155"/>
      <c r="D46" s="155"/>
      <c r="E46" s="47"/>
      <c r="F46" s="47"/>
      <c r="G46" s="47"/>
      <c r="H46" s="47"/>
      <c r="I46" s="47"/>
      <c r="J46" s="47"/>
      <c r="K46" s="47"/>
    </row>
    <row r="47" spans="1:13" s="38" customFormat="1" ht="11.25" customHeight="1" x14ac:dyDescent="0.25">
      <c r="A47" s="155"/>
      <c r="B47" s="155"/>
      <c r="C47" s="155"/>
      <c r="D47" s="155"/>
      <c r="E47" s="47"/>
      <c r="F47" s="47"/>
      <c r="G47" s="47"/>
      <c r="H47" s="47"/>
      <c r="I47" s="47"/>
      <c r="J47" s="47"/>
      <c r="K47" s="47"/>
    </row>
    <row r="48" spans="1:13" s="19" customFormat="1" ht="20.100000000000001" customHeight="1" x14ac:dyDescent="0.25">
      <c r="A48" s="745" t="s">
        <v>37</v>
      </c>
      <c r="B48" s="745"/>
      <c r="C48" s="745"/>
      <c r="D48" s="745"/>
      <c r="E48" s="50"/>
      <c r="F48" s="50"/>
      <c r="G48" s="50"/>
      <c r="H48" s="50"/>
      <c r="I48" s="50"/>
      <c r="J48" s="50"/>
    </row>
    <row r="49" spans="1:10" s="19" customFormat="1" ht="20.100000000000001" customHeight="1" x14ac:dyDescent="0.25">
      <c r="A49" s="286"/>
      <c r="B49" s="286"/>
      <c r="C49" s="286"/>
      <c r="D49" s="286"/>
      <c r="E49" s="50"/>
      <c r="F49" s="50"/>
      <c r="G49" s="50"/>
      <c r="H49" s="50"/>
      <c r="I49" s="50"/>
      <c r="J49" s="50"/>
    </row>
    <row r="50" spans="1:10" s="40" customFormat="1" ht="30" customHeight="1" x14ac:dyDescent="0.25">
      <c r="A50" s="741" t="s">
        <v>1</v>
      </c>
      <c r="B50" s="741"/>
      <c r="C50" s="742"/>
      <c r="D50" s="742"/>
      <c r="G50" s="41"/>
    </row>
    <row r="51" spans="1:10" s="40" customFormat="1" ht="15" customHeight="1" x14ac:dyDescent="0.25">
      <c r="A51" s="743" t="s">
        <v>2</v>
      </c>
      <c r="B51" s="743"/>
      <c r="C51" s="744"/>
      <c r="D51" s="744"/>
    </row>
    <row r="52" spans="1:10" s="40" customFormat="1" ht="15" customHeight="1" x14ac:dyDescent="0.25">
      <c r="A52" s="743" t="s">
        <v>3</v>
      </c>
      <c r="B52" s="743"/>
      <c r="C52" s="744"/>
      <c r="D52" s="744"/>
    </row>
    <row r="53" spans="1:10" s="40" customFormat="1" ht="15" customHeight="1" x14ac:dyDescent="0.25">
      <c r="A53" s="743" t="s">
        <v>4</v>
      </c>
      <c r="B53" s="743"/>
      <c r="C53" s="744" t="str">
        <f>IF('[1]Príloha č. 1'!C21:D21="","",'[1]Príloha č. 1'!C21:D21)</f>
        <v/>
      </c>
      <c r="D53" s="744"/>
    </row>
    <row r="56" spans="1:10" ht="15" customHeight="1" x14ac:dyDescent="0.2">
      <c r="A56" s="37" t="s">
        <v>8</v>
      </c>
      <c r="B56" s="287" t="str">
        <f>IF('[1]Príloha č. 1'!B35:B35="","",'[1]Príloha č. 1'!B35:B35)</f>
        <v/>
      </c>
      <c r="C56" s="59"/>
      <c r="E56" s="37"/>
      <c r="F56" s="37"/>
      <c r="G56" s="37"/>
    </row>
    <row r="57" spans="1:10" ht="15" customHeight="1" x14ac:dyDescent="0.2">
      <c r="A57" s="37" t="s">
        <v>9</v>
      </c>
      <c r="B57" s="29" t="str">
        <f>IF('[1]Príloha č. 1'!B36:B36="","",'[1]Príloha č. 1'!B36:B36)</f>
        <v/>
      </c>
      <c r="C57" s="59"/>
      <c r="E57" s="37"/>
      <c r="F57" s="37"/>
      <c r="G57" s="37"/>
    </row>
    <row r="58" spans="1:10" ht="39.950000000000003" customHeight="1" x14ac:dyDescent="0.2">
      <c r="D58" s="166"/>
    </row>
    <row r="59" spans="1:10" ht="45" customHeight="1" x14ac:dyDescent="0.2">
      <c r="D59" s="288" t="s">
        <v>266</v>
      </c>
      <c r="E59" s="44"/>
      <c r="F59" s="44"/>
      <c r="G59" s="44"/>
    </row>
    <row r="60" spans="1:10" s="42" customFormat="1" x14ac:dyDescent="0.2">
      <c r="A60" s="737" t="s">
        <v>10</v>
      </c>
      <c r="B60" s="737"/>
      <c r="C60" s="158"/>
      <c r="D60" s="44"/>
      <c r="E60" s="59"/>
      <c r="F60" s="59"/>
      <c r="G60" s="59"/>
    </row>
    <row r="61" spans="1:10" s="45" customFormat="1" ht="18" customHeight="1" x14ac:dyDescent="0.2">
      <c r="A61" s="43"/>
      <c r="B61" s="699" t="s">
        <v>11</v>
      </c>
      <c r="C61" s="700"/>
      <c r="D61" s="39"/>
      <c r="E61" s="59"/>
      <c r="F61" s="59"/>
      <c r="G61" s="59"/>
      <c r="H61" s="44"/>
    </row>
  </sheetData>
  <mergeCells count="43">
    <mergeCell ref="A4:F4"/>
    <mergeCell ref="A52:B52"/>
    <mergeCell ref="C52:D52"/>
    <mergeCell ref="A53:B53"/>
    <mergeCell ref="C53:D53"/>
    <mergeCell ref="B20:D20"/>
    <mergeCell ref="B21:D21"/>
    <mergeCell ref="B22:D22"/>
    <mergeCell ref="B43:D43"/>
    <mergeCell ref="B24:D24"/>
    <mergeCell ref="B25:D25"/>
    <mergeCell ref="B26:D26"/>
    <mergeCell ref="A27:F27"/>
    <mergeCell ref="E28:F28"/>
    <mergeCell ref="B37:D37"/>
    <mergeCell ref="B38:D38"/>
    <mergeCell ref="B16:D16"/>
    <mergeCell ref="E17:F17"/>
    <mergeCell ref="B19:D19"/>
    <mergeCell ref="E19:F19"/>
    <mergeCell ref="A60:B60"/>
    <mergeCell ref="B44:D44"/>
    <mergeCell ref="A50:B50"/>
    <mergeCell ref="C50:D50"/>
    <mergeCell ref="A51:B51"/>
    <mergeCell ref="C51:D51"/>
    <mergeCell ref="A48:D48"/>
    <mergeCell ref="B61:C61"/>
    <mergeCell ref="A1:D1"/>
    <mergeCell ref="A2:F2"/>
    <mergeCell ref="A3:F3"/>
    <mergeCell ref="A5:D5"/>
    <mergeCell ref="E5:F5"/>
    <mergeCell ref="B39:D39"/>
    <mergeCell ref="B40:D40"/>
    <mergeCell ref="B41:D41"/>
    <mergeCell ref="B42:D42"/>
    <mergeCell ref="A7:F7"/>
    <mergeCell ref="B23:D23"/>
    <mergeCell ref="B8:D8"/>
    <mergeCell ref="E9:F9"/>
    <mergeCell ref="B11:D11"/>
    <mergeCell ref="E12:F12"/>
  </mergeCells>
  <conditionalFormatting sqref="C50:D50">
    <cfRule type="containsBlanks" dxfId="64" priority="1">
      <formula>LEN(TRIM(C50))=0</formula>
    </cfRule>
  </conditionalFormatting>
  <conditionalFormatting sqref="B56:B57">
    <cfRule type="containsBlanks" dxfId="63" priority="3">
      <formula>LEN(TRIM(B56))=0</formula>
    </cfRule>
  </conditionalFormatting>
  <conditionalFormatting sqref="C51:D53">
    <cfRule type="containsBlanks" dxfId="62" priority="2">
      <formula>LEN(TRIM(C51))=0</formula>
    </cfRule>
  </conditionalFormatting>
  <pageMargins left="0.70866141732283472" right="0.70866141732283472" top="0.74803149606299213" bottom="0.74803149606299213" header="0.31496062992125984" footer="0.31496062992125984"/>
  <pageSetup paperSize="9" scale="70" fitToHeight="0" orientation="portrait" r:id="rId1"/>
  <headerFooter>
    <oddHeader>&amp;L&amp;"-,Tučné"Príloha č. 4 SP &amp;"-,Normálne"
Špecifikácia predmetu zákazky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0"/>
  <sheetViews>
    <sheetView zoomScale="70" zoomScaleNormal="70" workbookViewId="0">
      <selection activeCell="B38" sqref="B38:C38"/>
    </sheetView>
  </sheetViews>
  <sheetFormatPr defaultRowHeight="12.75" x14ac:dyDescent="0.2"/>
  <cols>
    <col min="1" max="1" width="6.85546875" style="37" customWidth="1"/>
    <col min="2" max="3" width="22.7109375" style="37" customWidth="1"/>
    <col min="4" max="4" width="25.7109375" style="59" customWidth="1"/>
    <col min="5" max="5" width="19.42578125" style="59" customWidth="1"/>
    <col min="6" max="6" width="29.28515625" style="59" customWidth="1"/>
    <col min="7" max="7" width="15.7109375" style="59" customWidth="1"/>
    <col min="8" max="8" width="7.85546875" style="37" customWidth="1"/>
    <col min="9" max="9" width="15.7109375" style="37" customWidth="1"/>
    <col min="10" max="10" width="10.7109375" style="37" customWidth="1"/>
    <col min="11" max="11" width="15.7109375" style="37" customWidth="1"/>
    <col min="12" max="16384" width="9.140625" style="37"/>
  </cols>
  <sheetData>
    <row r="1" spans="1:11" ht="15" customHeight="1" x14ac:dyDescent="0.2">
      <c r="A1" s="701" t="s">
        <v>12</v>
      </c>
      <c r="B1" s="701"/>
      <c r="C1" s="701"/>
      <c r="D1" s="701"/>
    </row>
    <row r="2" spans="1:11" ht="30" customHeight="1" x14ac:dyDescent="0.2">
      <c r="A2" s="702" t="s">
        <v>262</v>
      </c>
      <c r="B2" s="702"/>
      <c r="C2" s="702"/>
      <c r="D2" s="702"/>
      <c r="E2" s="702"/>
      <c r="F2" s="702"/>
      <c r="G2" s="48"/>
      <c r="H2" s="48"/>
      <c r="I2" s="48"/>
      <c r="J2" s="48"/>
      <c r="K2" s="48"/>
    </row>
    <row r="3" spans="1:11" s="38" customFormat="1" ht="30" customHeight="1" x14ac:dyDescent="0.25">
      <c r="A3" s="703" t="s">
        <v>43</v>
      </c>
      <c r="B3" s="703"/>
      <c r="C3" s="703"/>
      <c r="D3" s="703"/>
      <c r="E3" s="703"/>
      <c r="F3" s="703"/>
      <c r="G3" s="47"/>
      <c r="H3" s="47"/>
      <c r="I3" s="47"/>
      <c r="J3" s="47"/>
      <c r="K3" s="47"/>
    </row>
    <row r="4" spans="1:11" s="38" customFormat="1" ht="27" customHeight="1" thickBot="1" x14ac:dyDescent="0.3">
      <c r="A4" s="746" t="s">
        <v>268</v>
      </c>
      <c r="B4" s="746"/>
      <c r="C4" s="746"/>
      <c r="D4" s="746"/>
      <c r="E4" s="746"/>
      <c r="F4" s="746"/>
      <c r="G4" s="47"/>
      <c r="H4" s="47"/>
      <c r="I4" s="47"/>
      <c r="J4" s="47"/>
      <c r="K4" s="47"/>
    </row>
    <row r="5" spans="1:11" s="38" customFormat="1" ht="81" customHeight="1" x14ac:dyDescent="0.25">
      <c r="A5" s="704" t="s">
        <v>41</v>
      </c>
      <c r="B5" s="705"/>
      <c r="C5" s="705"/>
      <c r="D5" s="706"/>
      <c r="E5" s="707" t="s">
        <v>371</v>
      </c>
      <c r="F5" s="708"/>
      <c r="G5" s="47"/>
      <c r="H5" s="47"/>
      <c r="I5" s="47"/>
      <c r="J5" s="47"/>
      <c r="K5" s="47"/>
    </row>
    <row r="6" spans="1:11" s="38" customFormat="1" ht="30" customHeight="1" thickBot="1" x14ac:dyDescent="0.3">
      <c r="A6" s="57"/>
      <c r="B6" s="77"/>
      <c r="C6" s="77"/>
      <c r="D6" s="58"/>
      <c r="E6" s="46" t="s">
        <v>46</v>
      </c>
      <c r="F6" s="49" t="s">
        <v>42</v>
      </c>
      <c r="G6" s="47"/>
      <c r="H6" s="47"/>
      <c r="I6" s="47"/>
      <c r="J6" s="47"/>
      <c r="K6" s="47"/>
    </row>
    <row r="7" spans="1:11" s="38" customFormat="1" ht="31.5" customHeight="1" x14ac:dyDescent="0.25">
      <c r="A7" s="61" t="s">
        <v>27</v>
      </c>
      <c r="B7" s="763" t="s">
        <v>48</v>
      </c>
      <c r="C7" s="764"/>
      <c r="D7" s="78" t="s">
        <v>127</v>
      </c>
      <c r="E7" s="724" t="s">
        <v>77</v>
      </c>
      <c r="F7" s="725"/>
      <c r="G7" s="47"/>
      <c r="H7" s="47"/>
      <c r="I7" s="47"/>
      <c r="J7" s="47"/>
      <c r="K7" s="47"/>
    </row>
    <row r="8" spans="1:11" s="38" customFormat="1" ht="31.5" customHeight="1" x14ac:dyDescent="0.25">
      <c r="A8" s="64" t="s">
        <v>49</v>
      </c>
      <c r="B8" s="765" t="s">
        <v>217</v>
      </c>
      <c r="C8" s="767"/>
      <c r="D8" s="198">
        <v>9000</v>
      </c>
      <c r="E8" s="184"/>
      <c r="F8" s="185"/>
      <c r="G8" s="47"/>
      <c r="H8" s="47"/>
      <c r="I8" s="47"/>
      <c r="J8" s="47"/>
      <c r="K8" s="47"/>
    </row>
    <row r="9" spans="1:11" s="38" customFormat="1" ht="30" customHeight="1" x14ac:dyDescent="0.25">
      <c r="A9" s="64" t="s">
        <v>50</v>
      </c>
      <c r="B9" s="753" t="s">
        <v>218</v>
      </c>
      <c r="C9" s="768"/>
      <c r="D9" s="79">
        <v>24000</v>
      </c>
      <c r="E9" s="85"/>
      <c r="F9" s="96"/>
      <c r="G9" s="47"/>
      <c r="H9" s="47"/>
      <c r="I9" s="47"/>
      <c r="J9" s="47"/>
      <c r="K9" s="47"/>
    </row>
    <row r="10" spans="1:11" s="38" customFormat="1" ht="32.25" customHeight="1" x14ac:dyDescent="0.25">
      <c r="A10" s="71" t="s">
        <v>28</v>
      </c>
      <c r="B10" s="760" t="s">
        <v>219</v>
      </c>
      <c r="C10" s="761"/>
      <c r="D10" s="762"/>
      <c r="E10" s="81"/>
      <c r="F10" s="101"/>
      <c r="G10" s="47"/>
      <c r="H10" s="47"/>
      <c r="I10" s="47"/>
      <c r="J10" s="47"/>
      <c r="K10" s="47"/>
    </row>
    <row r="11" spans="1:11" s="38" customFormat="1" ht="22.5" customHeight="1" x14ac:dyDescent="0.25">
      <c r="A11" s="202" t="s">
        <v>29</v>
      </c>
      <c r="B11" s="203" t="s">
        <v>220</v>
      </c>
      <c r="C11" s="204"/>
      <c r="D11" s="205"/>
      <c r="E11" s="206"/>
      <c r="F11" s="207"/>
      <c r="G11" s="47"/>
      <c r="H11" s="47"/>
      <c r="I11" s="47"/>
      <c r="J11" s="47"/>
      <c r="K11" s="47"/>
    </row>
    <row r="12" spans="1:11" s="38" customFormat="1" ht="38.25" customHeight="1" x14ac:dyDescent="0.25">
      <c r="A12" s="208" t="s">
        <v>66</v>
      </c>
      <c r="B12" s="769" t="s">
        <v>221</v>
      </c>
      <c r="C12" s="770"/>
      <c r="D12" s="771"/>
      <c r="E12" s="85"/>
      <c r="F12" s="111"/>
      <c r="G12" s="47"/>
      <c r="H12" s="47"/>
      <c r="I12" s="47"/>
      <c r="J12" s="47"/>
      <c r="K12" s="47"/>
    </row>
    <row r="13" spans="1:11" s="38" customFormat="1" ht="25.5" customHeight="1" x14ac:dyDescent="0.25">
      <c r="A13" s="209" t="s">
        <v>138</v>
      </c>
      <c r="B13" s="773" t="s">
        <v>222</v>
      </c>
      <c r="C13" s="774"/>
      <c r="D13" s="775"/>
      <c r="E13" s="735" t="s">
        <v>77</v>
      </c>
      <c r="F13" s="736"/>
      <c r="G13" s="47"/>
      <c r="H13" s="47"/>
      <c r="I13" s="47"/>
      <c r="J13" s="47"/>
      <c r="K13" s="47"/>
    </row>
    <row r="14" spans="1:11" s="38" customFormat="1" ht="22.5" customHeight="1" x14ac:dyDescent="0.25">
      <c r="A14" s="210" t="s">
        <v>71</v>
      </c>
      <c r="B14" s="167" t="s">
        <v>223</v>
      </c>
      <c r="C14" s="168"/>
      <c r="D14" s="169"/>
      <c r="E14" s="83"/>
      <c r="F14" s="94"/>
      <c r="G14" s="47"/>
      <c r="H14" s="47"/>
      <c r="I14" s="47"/>
      <c r="J14" s="47"/>
      <c r="K14" s="47"/>
    </row>
    <row r="15" spans="1:11" s="38" customFormat="1" ht="25.5" customHeight="1" x14ac:dyDescent="0.25">
      <c r="A15" s="211" t="s">
        <v>72</v>
      </c>
      <c r="B15" s="212" t="s">
        <v>224</v>
      </c>
      <c r="C15" s="213"/>
      <c r="D15" s="214"/>
      <c r="E15" s="85"/>
      <c r="F15" s="111"/>
      <c r="G15" s="47"/>
      <c r="H15" s="47"/>
      <c r="I15" s="47"/>
      <c r="J15" s="47"/>
      <c r="K15" s="47"/>
    </row>
    <row r="16" spans="1:11" s="38" customFormat="1" ht="32.25" customHeight="1" x14ac:dyDescent="0.25">
      <c r="A16" s="200" t="s">
        <v>31</v>
      </c>
      <c r="B16" s="729" t="s">
        <v>356</v>
      </c>
      <c r="C16" s="730"/>
      <c r="D16" s="731"/>
      <c r="E16" s="735" t="s">
        <v>77</v>
      </c>
      <c r="F16" s="736"/>
      <c r="G16" s="47"/>
      <c r="H16" s="47"/>
      <c r="I16" s="47"/>
      <c r="J16" s="47"/>
      <c r="K16" s="47"/>
    </row>
    <row r="17" spans="1:11" s="38" customFormat="1" ht="32.25" customHeight="1" x14ac:dyDescent="0.25">
      <c r="A17" s="76" t="s">
        <v>225</v>
      </c>
      <c r="B17" s="765" t="s">
        <v>119</v>
      </c>
      <c r="C17" s="766"/>
      <c r="D17" s="772"/>
      <c r="E17" s="83"/>
      <c r="F17" s="97"/>
      <c r="G17" s="47"/>
      <c r="H17" s="47"/>
      <c r="I17" s="47"/>
      <c r="J17" s="47"/>
      <c r="K17" s="47"/>
    </row>
    <row r="18" spans="1:11" s="38" customFormat="1" ht="32.25" customHeight="1" x14ac:dyDescent="0.25">
      <c r="A18" s="215" t="s">
        <v>226</v>
      </c>
      <c r="B18" s="765" t="s">
        <v>120</v>
      </c>
      <c r="C18" s="766"/>
      <c r="D18" s="772"/>
      <c r="E18" s="87"/>
      <c r="F18" s="97"/>
      <c r="G18" s="170"/>
      <c r="H18" s="47"/>
      <c r="I18" s="47"/>
      <c r="J18" s="47"/>
      <c r="K18" s="47"/>
    </row>
    <row r="19" spans="1:11" s="38" customFormat="1" ht="32.25" customHeight="1" x14ac:dyDescent="0.25">
      <c r="A19" s="215" t="s">
        <v>227</v>
      </c>
      <c r="B19" s="765" t="s">
        <v>121</v>
      </c>
      <c r="C19" s="766"/>
      <c r="D19" s="766"/>
      <c r="E19" s="83"/>
      <c r="F19" s="97"/>
      <c r="G19" s="170"/>
      <c r="H19" s="47"/>
      <c r="I19" s="47"/>
      <c r="J19" s="47"/>
      <c r="K19" s="47"/>
    </row>
    <row r="20" spans="1:11" s="38" customFormat="1" ht="32.25" customHeight="1" x14ac:dyDescent="0.25">
      <c r="A20" s="152" t="s">
        <v>228</v>
      </c>
      <c r="B20" s="712" t="s">
        <v>122</v>
      </c>
      <c r="C20" s="713"/>
      <c r="D20" s="714"/>
      <c r="E20" s="82"/>
      <c r="F20" s="110"/>
      <c r="G20" s="47"/>
      <c r="H20" s="47"/>
      <c r="I20" s="47"/>
      <c r="J20" s="47"/>
      <c r="K20" s="47"/>
    </row>
    <row r="21" spans="1:11" s="38" customFormat="1" ht="51.75" customHeight="1" x14ac:dyDescent="0.25">
      <c r="A21" s="72" t="s">
        <v>32</v>
      </c>
      <c r="B21" s="750" t="s">
        <v>229</v>
      </c>
      <c r="C21" s="751"/>
      <c r="D21" s="752"/>
      <c r="E21" s="81"/>
      <c r="F21" s="101"/>
      <c r="G21" s="47"/>
      <c r="H21" s="47"/>
      <c r="I21" s="47"/>
      <c r="J21" s="47"/>
      <c r="K21" s="47"/>
    </row>
    <row r="22" spans="1:11" s="38" customFormat="1" ht="40.5" customHeight="1" thickBot="1" x14ac:dyDescent="0.3">
      <c r="A22" s="73" t="s">
        <v>33</v>
      </c>
      <c r="B22" s="738" t="s">
        <v>230</v>
      </c>
      <c r="C22" s="739"/>
      <c r="D22" s="740"/>
      <c r="E22" s="102"/>
      <c r="F22" s="100"/>
      <c r="G22" s="47"/>
      <c r="H22" s="47"/>
      <c r="I22" s="47"/>
      <c r="J22" s="47"/>
      <c r="K22" s="47"/>
    </row>
    <row r="23" spans="1:11" s="38" customFormat="1" ht="11.25" customHeight="1" x14ac:dyDescent="0.25">
      <c r="A23" s="155"/>
      <c r="B23" s="155"/>
      <c r="C23" s="165"/>
      <c r="D23" s="165"/>
      <c r="E23" s="47"/>
      <c r="F23" s="47"/>
      <c r="G23" s="47"/>
      <c r="H23" s="47"/>
      <c r="I23" s="47"/>
      <c r="J23" s="47"/>
      <c r="K23" s="47"/>
    </row>
    <row r="24" spans="1:11" s="38" customFormat="1" ht="11.25" customHeight="1" x14ac:dyDescent="0.25">
      <c r="A24" s="155"/>
      <c r="B24" s="155"/>
      <c r="C24" s="155"/>
      <c r="D24" s="155"/>
      <c r="E24" s="47"/>
      <c r="F24" s="47"/>
      <c r="G24" s="47"/>
      <c r="H24" s="47"/>
      <c r="I24" s="47"/>
      <c r="J24" s="47"/>
      <c r="K24" s="47"/>
    </row>
    <row r="25" spans="1:11" s="19" customFormat="1" ht="20.100000000000001" customHeight="1" x14ac:dyDescent="0.25">
      <c r="A25" s="745" t="s">
        <v>37</v>
      </c>
      <c r="B25" s="745"/>
      <c r="C25" s="745"/>
      <c r="D25" s="745"/>
      <c r="E25" s="50"/>
      <c r="F25" s="50"/>
      <c r="G25" s="50"/>
      <c r="H25" s="50"/>
      <c r="I25" s="50"/>
      <c r="J25" s="50"/>
    </row>
    <row r="26" spans="1:11" s="19" customFormat="1" ht="20.100000000000001" customHeight="1" x14ac:dyDescent="0.25">
      <c r="A26" s="286"/>
      <c r="B26" s="286"/>
      <c r="C26" s="286"/>
      <c r="D26" s="286"/>
      <c r="E26" s="50"/>
      <c r="F26" s="50"/>
      <c r="G26" s="50"/>
      <c r="H26" s="50"/>
      <c r="I26" s="50"/>
      <c r="J26" s="50"/>
    </row>
    <row r="27" spans="1:11" s="40" customFormat="1" ht="30" customHeight="1" x14ac:dyDescent="0.25">
      <c r="A27" s="741" t="s">
        <v>1</v>
      </c>
      <c r="B27" s="741"/>
      <c r="C27" s="742"/>
      <c r="D27" s="742"/>
      <c r="G27" s="41"/>
    </row>
    <row r="28" spans="1:11" s="40" customFormat="1" ht="15" customHeight="1" x14ac:dyDescent="0.25">
      <c r="A28" s="743" t="s">
        <v>2</v>
      </c>
      <c r="B28" s="743"/>
      <c r="C28" s="744"/>
      <c r="D28" s="744"/>
    </row>
    <row r="29" spans="1:11" s="40" customFormat="1" ht="15" customHeight="1" x14ac:dyDescent="0.25">
      <c r="A29" s="743" t="s">
        <v>3</v>
      </c>
      <c r="B29" s="743"/>
      <c r="C29" s="744"/>
      <c r="D29" s="744"/>
    </row>
    <row r="30" spans="1:11" s="40" customFormat="1" ht="15" customHeight="1" x14ac:dyDescent="0.25">
      <c r="A30" s="743" t="s">
        <v>4</v>
      </c>
      <c r="B30" s="743"/>
      <c r="C30" s="744"/>
      <c r="D30" s="744"/>
    </row>
    <row r="33" spans="1:8" ht="15" customHeight="1" x14ac:dyDescent="0.2">
      <c r="A33" s="37" t="s">
        <v>8</v>
      </c>
      <c r="B33" s="287"/>
      <c r="C33" s="59"/>
      <c r="E33" s="37"/>
      <c r="F33" s="37"/>
      <c r="G33" s="37"/>
    </row>
    <row r="34" spans="1:8" ht="15" customHeight="1" x14ac:dyDescent="0.2">
      <c r="A34" s="37" t="s">
        <v>9</v>
      </c>
      <c r="B34" s="29"/>
      <c r="C34" s="59"/>
      <c r="E34" s="37"/>
      <c r="F34" s="37"/>
      <c r="G34" s="37"/>
    </row>
    <row r="35" spans="1:8" ht="39.950000000000003" customHeight="1" x14ac:dyDescent="0.2">
      <c r="D35" s="166"/>
    </row>
    <row r="36" spans="1:8" ht="45" customHeight="1" x14ac:dyDescent="0.2">
      <c r="D36" s="288" t="s">
        <v>266</v>
      </c>
      <c r="E36" s="44"/>
      <c r="F36" s="44"/>
      <c r="G36" s="44"/>
    </row>
    <row r="37" spans="1:8" s="42" customFormat="1" x14ac:dyDescent="0.2">
      <c r="A37" s="737" t="s">
        <v>10</v>
      </c>
      <c r="B37" s="737"/>
      <c r="C37" s="289"/>
      <c r="D37" s="44"/>
      <c r="E37" s="59"/>
      <c r="F37" s="59"/>
      <c r="G37" s="59"/>
    </row>
    <row r="38" spans="1:8" s="45" customFormat="1" ht="18" customHeight="1" x14ac:dyDescent="0.2">
      <c r="A38" s="43"/>
      <c r="B38" s="699" t="s">
        <v>11</v>
      </c>
      <c r="C38" s="700"/>
      <c r="D38" s="39"/>
      <c r="E38" s="59"/>
      <c r="F38" s="59"/>
      <c r="G38" s="59"/>
      <c r="H38" s="44"/>
    </row>
    <row r="40" spans="1:8" x14ac:dyDescent="0.2">
      <c r="D40" s="37"/>
      <c r="H40" s="59"/>
    </row>
  </sheetData>
  <mergeCells count="33">
    <mergeCell ref="B38:C38"/>
    <mergeCell ref="A37:B37"/>
    <mergeCell ref="B12:D12"/>
    <mergeCell ref="B17:D17"/>
    <mergeCell ref="A25:D25"/>
    <mergeCell ref="A29:B29"/>
    <mergeCell ref="C29:D29"/>
    <mergeCell ref="A30:B30"/>
    <mergeCell ref="C30:D30"/>
    <mergeCell ref="B22:D22"/>
    <mergeCell ref="A27:B27"/>
    <mergeCell ref="C27:D27"/>
    <mergeCell ref="A28:B28"/>
    <mergeCell ref="C28:D28"/>
    <mergeCell ref="B18:D18"/>
    <mergeCell ref="B13:D13"/>
    <mergeCell ref="A1:D1"/>
    <mergeCell ref="A2:F2"/>
    <mergeCell ref="A3:F3"/>
    <mergeCell ref="A5:D5"/>
    <mergeCell ref="E5:F5"/>
    <mergeCell ref="A4:F4"/>
    <mergeCell ref="B7:C7"/>
    <mergeCell ref="E7:F7"/>
    <mergeCell ref="B19:D19"/>
    <mergeCell ref="B21:D21"/>
    <mergeCell ref="B20:D20"/>
    <mergeCell ref="B8:C8"/>
    <mergeCell ref="B9:C9"/>
    <mergeCell ref="E16:F16"/>
    <mergeCell ref="B10:D10"/>
    <mergeCell ref="B16:D16"/>
    <mergeCell ref="E13:F13"/>
  </mergeCells>
  <conditionalFormatting sqref="C27:D27">
    <cfRule type="containsBlanks" dxfId="61" priority="1">
      <formula>LEN(TRIM(C27))=0</formula>
    </cfRule>
  </conditionalFormatting>
  <conditionalFormatting sqref="B33:B34">
    <cfRule type="containsBlanks" dxfId="60" priority="3">
      <formula>LEN(TRIM(B33))=0</formula>
    </cfRule>
  </conditionalFormatting>
  <conditionalFormatting sqref="C28:D30">
    <cfRule type="containsBlanks" dxfId="59" priority="2">
      <formula>LEN(TRIM(C28))=0</formula>
    </cfRule>
  </conditionalFormatting>
  <pageMargins left="0.70866141732283472" right="0.70866141732283472" top="0.74803149606299213" bottom="0.74803149606299213" header="0.31496062992125984" footer="0.31496062992125984"/>
  <pageSetup paperSize="9" scale="68" fitToHeight="0" orientation="portrait" r:id="rId1"/>
  <headerFooter>
    <oddHeader>&amp;L&amp;"-,Tučné"Príloha č. 4 SP &amp;"-,Normálne"
Špecifikácia predmetu zákazky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5"/>
  <sheetViews>
    <sheetView zoomScale="80" zoomScaleNormal="80" workbookViewId="0">
      <selection activeCell="B52" sqref="B52"/>
    </sheetView>
  </sheetViews>
  <sheetFormatPr defaultRowHeight="12.75" x14ac:dyDescent="0.2"/>
  <cols>
    <col min="1" max="1" width="6.85546875" style="37" customWidth="1"/>
    <col min="2" max="3" width="22.7109375" style="37" customWidth="1"/>
    <col min="4" max="4" width="25.7109375" style="59" customWidth="1"/>
    <col min="5" max="5" width="19.42578125" style="59" customWidth="1"/>
    <col min="6" max="6" width="29.28515625" style="59" customWidth="1"/>
    <col min="7" max="7" width="15.7109375" style="59" customWidth="1"/>
    <col min="8" max="8" width="7.85546875" style="37" customWidth="1"/>
    <col min="9" max="9" width="15.7109375" style="37" customWidth="1"/>
    <col min="10" max="10" width="10.7109375" style="37" customWidth="1"/>
    <col min="11" max="11" width="15.7109375" style="37" customWidth="1"/>
    <col min="12" max="16384" width="9.140625" style="37"/>
  </cols>
  <sheetData>
    <row r="1" spans="1:11" ht="15" customHeight="1" x14ac:dyDescent="0.2">
      <c r="A1" s="701" t="s">
        <v>12</v>
      </c>
      <c r="B1" s="701"/>
      <c r="C1" s="701"/>
      <c r="D1" s="701"/>
    </row>
    <row r="2" spans="1:11" ht="30" customHeight="1" x14ac:dyDescent="0.2">
      <c r="A2" s="702" t="s">
        <v>262</v>
      </c>
      <c r="B2" s="702"/>
      <c r="C2" s="702"/>
      <c r="D2" s="702"/>
      <c r="E2" s="702"/>
      <c r="F2" s="702"/>
      <c r="G2" s="48"/>
      <c r="H2" s="48"/>
      <c r="I2" s="48"/>
      <c r="J2" s="48"/>
      <c r="K2" s="48"/>
    </row>
    <row r="3" spans="1:11" s="38" customFormat="1" ht="41.25" customHeight="1" x14ac:dyDescent="0.25">
      <c r="A3" s="703" t="s">
        <v>43</v>
      </c>
      <c r="B3" s="703"/>
      <c r="C3" s="703"/>
      <c r="D3" s="703"/>
      <c r="E3" s="703"/>
      <c r="F3" s="703"/>
      <c r="G3" s="47"/>
      <c r="H3" s="47"/>
      <c r="I3" s="47"/>
      <c r="J3" s="47"/>
      <c r="K3" s="47"/>
    </row>
    <row r="4" spans="1:11" s="38" customFormat="1" ht="27.75" customHeight="1" thickBot="1" x14ac:dyDescent="0.3">
      <c r="A4" s="746" t="s">
        <v>347</v>
      </c>
      <c r="B4" s="746"/>
      <c r="C4" s="746"/>
      <c r="D4" s="746"/>
      <c r="E4" s="746"/>
      <c r="F4" s="746"/>
      <c r="G4" s="47"/>
      <c r="H4" s="47"/>
      <c r="I4" s="47"/>
      <c r="J4" s="47"/>
      <c r="K4" s="47"/>
    </row>
    <row r="5" spans="1:11" s="38" customFormat="1" ht="80.25" customHeight="1" x14ac:dyDescent="0.25">
      <c r="A5" s="704" t="s">
        <v>41</v>
      </c>
      <c r="B5" s="705"/>
      <c r="C5" s="705"/>
      <c r="D5" s="706"/>
      <c r="E5" s="707" t="s">
        <v>371</v>
      </c>
      <c r="F5" s="708"/>
      <c r="G5" s="47"/>
      <c r="H5" s="47"/>
      <c r="I5" s="47"/>
      <c r="J5" s="47"/>
      <c r="K5" s="47"/>
    </row>
    <row r="6" spans="1:11" s="38" customFormat="1" ht="30" customHeight="1" thickBot="1" x14ac:dyDescent="0.3">
      <c r="A6" s="57"/>
      <c r="B6" s="77"/>
      <c r="C6" s="77"/>
      <c r="D6" s="58"/>
      <c r="E6" s="46" t="s">
        <v>46</v>
      </c>
      <c r="F6" s="49" t="s">
        <v>42</v>
      </c>
      <c r="G6" s="47"/>
      <c r="H6" s="47"/>
      <c r="I6" s="47"/>
      <c r="J6" s="47"/>
      <c r="K6" s="47"/>
    </row>
    <row r="7" spans="1:11" s="38" customFormat="1" ht="31.5" customHeight="1" x14ac:dyDescent="0.25">
      <c r="A7" s="183" t="s">
        <v>27</v>
      </c>
      <c r="B7" s="779" t="s">
        <v>162</v>
      </c>
      <c r="C7" s="780"/>
      <c r="D7" s="781"/>
      <c r="E7" s="782" t="s">
        <v>77</v>
      </c>
      <c r="F7" s="783"/>
      <c r="G7" s="47"/>
      <c r="H7" s="47"/>
      <c r="I7" s="47"/>
      <c r="J7" s="47"/>
      <c r="K7" s="47"/>
    </row>
    <row r="8" spans="1:11" s="38" customFormat="1" ht="39" customHeight="1" x14ac:dyDescent="0.25">
      <c r="A8" s="64" t="s">
        <v>49</v>
      </c>
      <c r="B8" s="776" t="s">
        <v>163</v>
      </c>
      <c r="C8" s="777"/>
      <c r="D8" s="784"/>
      <c r="E8" s="184"/>
      <c r="F8" s="185"/>
      <c r="G8" s="47"/>
      <c r="H8" s="47"/>
      <c r="I8" s="47"/>
      <c r="J8" s="47"/>
      <c r="K8" s="47"/>
    </row>
    <row r="9" spans="1:11" s="38" customFormat="1" ht="39" customHeight="1" x14ac:dyDescent="0.25">
      <c r="A9" s="186" t="s">
        <v>50</v>
      </c>
      <c r="B9" s="785" t="s">
        <v>164</v>
      </c>
      <c r="C9" s="786"/>
      <c r="D9" s="786"/>
      <c r="E9" s="83"/>
      <c r="F9" s="95"/>
      <c r="G9" s="170"/>
      <c r="H9" s="47"/>
      <c r="I9" s="47"/>
      <c r="J9" s="47"/>
      <c r="K9" s="47"/>
    </row>
    <row r="10" spans="1:11" s="38" customFormat="1" ht="39" customHeight="1" x14ac:dyDescent="0.25">
      <c r="A10" s="186" t="s">
        <v>51</v>
      </c>
      <c r="B10" s="785" t="s">
        <v>165</v>
      </c>
      <c r="C10" s="786"/>
      <c r="D10" s="787"/>
      <c r="E10" s="83"/>
      <c r="F10" s="93"/>
      <c r="G10" s="47"/>
      <c r="H10" s="47"/>
      <c r="I10" s="47"/>
      <c r="J10" s="47"/>
      <c r="K10" s="47"/>
    </row>
    <row r="11" spans="1:11" s="38" customFormat="1" ht="39" customHeight="1" x14ac:dyDescent="0.25">
      <c r="A11" s="186" t="s">
        <v>52</v>
      </c>
      <c r="B11" s="788" t="s">
        <v>166</v>
      </c>
      <c r="C11" s="789"/>
      <c r="D11" s="790"/>
      <c r="E11" s="83"/>
      <c r="F11" s="93"/>
      <c r="G11" s="47"/>
      <c r="H11" s="47"/>
      <c r="I11" s="47"/>
      <c r="J11" s="47"/>
      <c r="K11" s="47"/>
    </row>
    <row r="12" spans="1:11" s="38" customFormat="1" ht="39" customHeight="1" x14ac:dyDescent="0.25">
      <c r="A12" s="186" t="s">
        <v>53</v>
      </c>
      <c r="B12" s="776" t="s">
        <v>167</v>
      </c>
      <c r="C12" s="777"/>
      <c r="D12" s="778"/>
      <c r="E12" s="86"/>
      <c r="F12" s="95"/>
      <c r="G12" s="47"/>
      <c r="H12" s="47"/>
      <c r="I12" s="47"/>
      <c r="J12" s="47"/>
      <c r="K12" s="47"/>
    </row>
    <row r="13" spans="1:11" s="38" customFormat="1" ht="39" customHeight="1" x14ac:dyDescent="0.25">
      <c r="A13" s="186" t="s">
        <v>54</v>
      </c>
      <c r="B13" s="776" t="s">
        <v>168</v>
      </c>
      <c r="C13" s="777"/>
      <c r="D13" s="778"/>
      <c r="E13" s="83"/>
      <c r="F13" s="93"/>
      <c r="G13" s="47"/>
      <c r="H13" s="47"/>
      <c r="I13" s="47"/>
      <c r="J13" s="47"/>
      <c r="K13" s="47"/>
    </row>
    <row r="14" spans="1:11" s="38" customFormat="1" ht="39" customHeight="1" x14ac:dyDescent="0.25">
      <c r="A14" s="186" t="s">
        <v>55</v>
      </c>
      <c r="B14" s="776" t="s">
        <v>169</v>
      </c>
      <c r="C14" s="777"/>
      <c r="D14" s="778"/>
      <c r="E14" s="83"/>
      <c r="F14" s="94"/>
      <c r="G14" s="47"/>
      <c r="H14" s="47"/>
      <c r="I14" s="47"/>
      <c r="J14" s="47"/>
      <c r="K14" s="47"/>
    </row>
    <row r="15" spans="1:11" s="38" customFormat="1" ht="39" customHeight="1" x14ac:dyDescent="0.25">
      <c r="A15" s="186" t="s">
        <v>56</v>
      </c>
      <c r="B15" s="791" t="s">
        <v>170</v>
      </c>
      <c r="C15" s="792"/>
      <c r="D15" s="793"/>
      <c r="E15" s="86"/>
      <c r="F15" s="95"/>
      <c r="G15" s="47"/>
      <c r="H15" s="47"/>
      <c r="I15" s="47"/>
      <c r="J15" s="47"/>
      <c r="K15" s="47"/>
    </row>
    <row r="16" spans="1:11" s="38" customFormat="1" ht="39" customHeight="1" x14ac:dyDescent="0.25">
      <c r="A16" s="186" t="s">
        <v>75</v>
      </c>
      <c r="B16" s="791" t="s">
        <v>171</v>
      </c>
      <c r="C16" s="792"/>
      <c r="D16" s="793"/>
      <c r="E16" s="83"/>
      <c r="F16" s="93"/>
      <c r="G16" s="47"/>
      <c r="H16" s="47"/>
      <c r="I16" s="47"/>
      <c r="J16" s="47"/>
      <c r="K16" s="47"/>
    </row>
    <row r="17" spans="1:11" s="38" customFormat="1" ht="39" customHeight="1" x14ac:dyDescent="0.25">
      <c r="A17" s="186" t="s">
        <v>76</v>
      </c>
      <c r="B17" s="788" t="s">
        <v>172</v>
      </c>
      <c r="C17" s="789"/>
      <c r="D17" s="790"/>
      <c r="E17" s="83"/>
      <c r="F17" s="97"/>
      <c r="G17" s="47"/>
      <c r="H17" s="47"/>
      <c r="I17" s="47"/>
      <c r="J17" s="47"/>
      <c r="K17" s="47"/>
    </row>
    <row r="18" spans="1:11" s="38" customFormat="1" ht="39" customHeight="1" x14ac:dyDescent="0.25">
      <c r="A18" s="186" t="s">
        <v>173</v>
      </c>
      <c r="B18" s="791" t="s">
        <v>174</v>
      </c>
      <c r="C18" s="792"/>
      <c r="D18" s="792"/>
      <c r="E18" s="83"/>
      <c r="F18" s="97"/>
      <c r="G18" s="170"/>
      <c r="H18" s="47"/>
      <c r="I18" s="47"/>
      <c r="J18" s="47"/>
      <c r="K18" s="47"/>
    </row>
    <row r="19" spans="1:11" s="38" customFormat="1" ht="39" customHeight="1" x14ac:dyDescent="0.25">
      <c r="A19" s="186" t="s">
        <v>175</v>
      </c>
      <c r="B19" s="791" t="s">
        <v>176</v>
      </c>
      <c r="C19" s="792"/>
      <c r="D19" s="793"/>
      <c r="E19" s="83"/>
      <c r="F19" s="97"/>
      <c r="G19" s="170"/>
      <c r="H19" s="47"/>
      <c r="I19" s="47"/>
      <c r="J19" s="47"/>
      <c r="K19" s="47"/>
    </row>
    <row r="20" spans="1:11" s="38" customFormat="1" ht="39" customHeight="1" x14ac:dyDescent="0.25">
      <c r="A20" s="186" t="s">
        <v>177</v>
      </c>
      <c r="B20" s="791" t="s">
        <v>178</v>
      </c>
      <c r="C20" s="792"/>
      <c r="D20" s="793"/>
      <c r="E20" s="84"/>
      <c r="F20" s="94"/>
      <c r="G20" s="47"/>
      <c r="H20" s="47"/>
      <c r="I20" s="47"/>
      <c r="J20" s="47"/>
      <c r="K20" s="47"/>
    </row>
    <row r="21" spans="1:11" s="38" customFormat="1" ht="39" customHeight="1" x14ac:dyDescent="0.25">
      <c r="A21" s="186" t="s">
        <v>179</v>
      </c>
      <c r="B21" s="791" t="s">
        <v>180</v>
      </c>
      <c r="C21" s="792"/>
      <c r="D21" s="793"/>
      <c r="E21" s="83"/>
      <c r="F21" s="93"/>
      <c r="G21" s="47"/>
      <c r="H21" s="47"/>
      <c r="I21" s="47"/>
      <c r="J21" s="47"/>
      <c r="K21" s="47"/>
    </row>
    <row r="22" spans="1:11" s="38" customFormat="1" ht="39" customHeight="1" x14ac:dyDescent="0.25">
      <c r="A22" s="186" t="s">
        <v>181</v>
      </c>
      <c r="B22" s="791" t="s">
        <v>182</v>
      </c>
      <c r="C22" s="792"/>
      <c r="D22" s="793"/>
      <c r="E22" s="83"/>
      <c r="F22" s="93"/>
      <c r="G22" s="47"/>
      <c r="H22" s="47"/>
      <c r="I22" s="47"/>
      <c r="J22" s="47"/>
      <c r="K22" s="47"/>
    </row>
    <row r="23" spans="1:11" s="38" customFormat="1" ht="39" customHeight="1" x14ac:dyDescent="0.25">
      <c r="A23" s="186" t="s">
        <v>183</v>
      </c>
      <c r="B23" s="791" t="s">
        <v>184</v>
      </c>
      <c r="C23" s="792"/>
      <c r="D23" s="793"/>
      <c r="E23" s="83"/>
      <c r="F23" s="93"/>
      <c r="G23" s="47"/>
      <c r="H23" s="47"/>
      <c r="I23" s="47"/>
      <c r="J23" s="47"/>
      <c r="K23" s="47"/>
    </row>
    <row r="24" spans="1:11" s="38" customFormat="1" ht="39" customHeight="1" x14ac:dyDescent="0.25">
      <c r="A24" s="186" t="s">
        <v>185</v>
      </c>
      <c r="B24" s="791" t="s">
        <v>186</v>
      </c>
      <c r="C24" s="792"/>
      <c r="D24" s="793"/>
      <c r="E24" s="83"/>
      <c r="F24" s="93"/>
      <c r="G24" s="47"/>
      <c r="H24" s="47"/>
      <c r="I24" s="47"/>
      <c r="J24" s="47"/>
      <c r="K24" s="47"/>
    </row>
    <row r="25" spans="1:11" s="38" customFormat="1" ht="39" customHeight="1" x14ac:dyDescent="0.25">
      <c r="A25" s="186" t="s">
        <v>187</v>
      </c>
      <c r="B25" s="791" t="s">
        <v>188</v>
      </c>
      <c r="C25" s="792"/>
      <c r="D25" s="793"/>
      <c r="E25" s="83"/>
      <c r="F25" s="93"/>
      <c r="G25" s="47"/>
      <c r="H25" s="47"/>
      <c r="I25" s="47"/>
      <c r="J25" s="47"/>
      <c r="K25" s="47"/>
    </row>
    <row r="26" spans="1:11" s="38" customFormat="1" ht="39" customHeight="1" x14ac:dyDescent="0.25">
      <c r="A26" s="186" t="s">
        <v>189</v>
      </c>
      <c r="B26" s="791" t="s">
        <v>190</v>
      </c>
      <c r="C26" s="792"/>
      <c r="D26" s="793"/>
      <c r="E26" s="83"/>
      <c r="F26" s="93"/>
      <c r="G26" s="47"/>
      <c r="H26" s="47"/>
      <c r="I26" s="47"/>
      <c r="J26" s="47"/>
      <c r="K26" s="47"/>
    </row>
    <row r="27" spans="1:11" s="38" customFormat="1" ht="39" customHeight="1" x14ac:dyDescent="0.25">
      <c r="A27" s="186" t="s">
        <v>191</v>
      </c>
      <c r="B27" s="797" t="s">
        <v>192</v>
      </c>
      <c r="C27" s="798"/>
      <c r="D27" s="799"/>
      <c r="E27" s="83"/>
      <c r="F27" s="93"/>
      <c r="G27" s="47"/>
      <c r="H27" s="47"/>
      <c r="I27" s="47"/>
      <c r="J27" s="47"/>
      <c r="K27" s="47"/>
    </row>
    <row r="28" spans="1:11" s="38" customFormat="1" ht="39" customHeight="1" x14ac:dyDescent="0.25">
      <c r="A28" s="75" t="s">
        <v>193</v>
      </c>
      <c r="B28" s="800" t="s">
        <v>194</v>
      </c>
      <c r="C28" s="801"/>
      <c r="D28" s="802"/>
      <c r="E28" s="86"/>
      <c r="F28" s="95"/>
      <c r="G28" s="47"/>
      <c r="H28" s="47"/>
      <c r="I28" s="47"/>
      <c r="J28" s="47"/>
      <c r="K28" s="47"/>
    </row>
    <row r="29" spans="1:11" s="38" customFormat="1" ht="39" customHeight="1" x14ac:dyDescent="0.25">
      <c r="A29" s="187" t="s">
        <v>195</v>
      </c>
      <c r="B29" s="803" t="s">
        <v>196</v>
      </c>
      <c r="C29" s="804"/>
      <c r="D29" s="805"/>
      <c r="E29" s="86"/>
      <c r="F29" s="95"/>
      <c r="G29" s="47"/>
      <c r="H29" s="47"/>
      <c r="I29" s="47"/>
      <c r="J29" s="47"/>
      <c r="K29" s="47"/>
    </row>
    <row r="30" spans="1:11" s="38" customFormat="1" ht="39" customHeight="1" x14ac:dyDescent="0.25">
      <c r="A30" s="67" t="s">
        <v>197</v>
      </c>
      <c r="B30" s="806" t="s">
        <v>198</v>
      </c>
      <c r="C30" s="807"/>
      <c r="D30" s="808"/>
      <c r="E30" s="86"/>
      <c r="F30" s="95"/>
      <c r="G30" s="47"/>
      <c r="H30" s="47"/>
      <c r="I30" s="47"/>
      <c r="J30" s="47"/>
      <c r="K30" s="47"/>
    </row>
    <row r="31" spans="1:11" s="38" customFormat="1" ht="39" customHeight="1" x14ac:dyDescent="0.25">
      <c r="A31" s="188" t="s">
        <v>28</v>
      </c>
      <c r="B31" s="730" t="s">
        <v>388</v>
      </c>
      <c r="C31" s="730"/>
      <c r="D31" s="731"/>
      <c r="E31" s="735" t="s">
        <v>77</v>
      </c>
      <c r="F31" s="736"/>
      <c r="G31" s="47"/>
      <c r="H31" s="47"/>
      <c r="I31" s="47"/>
      <c r="J31" s="47"/>
      <c r="K31" s="47"/>
    </row>
    <row r="32" spans="1:11" s="38" customFormat="1" ht="39" customHeight="1" x14ac:dyDescent="0.25">
      <c r="A32" s="189" t="s">
        <v>58</v>
      </c>
      <c r="B32" s="766" t="s">
        <v>119</v>
      </c>
      <c r="C32" s="766"/>
      <c r="D32" s="772"/>
      <c r="E32" s="83"/>
      <c r="F32" s="95"/>
      <c r="G32" s="47"/>
      <c r="H32" s="47"/>
      <c r="I32" s="47"/>
      <c r="J32" s="47"/>
      <c r="K32" s="47"/>
    </row>
    <row r="33" spans="1:11" s="38" customFormat="1" ht="39" customHeight="1" x14ac:dyDescent="0.25">
      <c r="A33" s="190" t="s">
        <v>59</v>
      </c>
      <c r="B33" s="766" t="s">
        <v>120</v>
      </c>
      <c r="C33" s="766"/>
      <c r="D33" s="772"/>
      <c r="E33" s="83"/>
      <c r="F33" s="93"/>
      <c r="G33" s="47"/>
      <c r="H33" s="47"/>
      <c r="I33" s="47"/>
      <c r="J33" s="47"/>
      <c r="K33" s="47"/>
    </row>
    <row r="34" spans="1:11" s="38" customFormat="1" ht="39" customHeight="1" x14ac:dyDescent="0.25">
      <c r="A34" s="190" t="s">
        <v>60</v>
      </c>
      <c r="B34" s="766" t="s">
        <v>121</v>
      </c>
      <c r="C34" s="766"/>
      <c r="D34" s="772"/>
      <c r="E34" s="83"/>
      <c r="F34" s="191"/>
      <c r="G34" s="47"/>
      <c r="H34" s="47"/>
      <c r="I34" s="47"/>
      <c r="J34" s="47"/>
      <c r="K34" s="47"/>
    </row>
    <row r="35" spans="1:11" s="38" customFormat="1" ht="39" customHeight="1" x14ac:dyDescent="0.25">
      <c r="A35" s="192" t="s">
        <v>61</v>
      </c>
      <c r="B35" s="713" t="s">
        <v>122</v>
      </c>
      <c r="C35" s="713"/>
      <c r="D35" s="714"/>
      <c r="E35" s="85"/>
      <c r="F35" s="95"/>
      <c r="G35" s="47"/>
      <c r="H35" s="47"/>
      <c r="I35" s="47"/>
      <c r="J35" s="47"/>
      <c r="K35" s="47"/>
    </row>
    <row r="36" spans="1:11" s="38" customFormat="1" ht="54.75" customHeight="1" x14ac:dyDescent="0.25">
      <c r="A36" s="193" t="s">
        <v>29</v>
      </c>
      <c r="B36" s="794" t="s">
        <v>199</v>
      </c>
      <c r="C36" s="795"/>
      <c r="D36" s="796"/>
      <c r="E36" s="84"/>
      <c r="F36" s="194"/>
      <c r="G36" s="47"/>
      <c r="H36" s="47"/>
      <c r="I36" s="47"/>
      <c r="J36" s="47"/>
      <c r="K36" s="47"/>
    </row>
    <row r="37" spans="1:11" s="38" customFormat="1" ht="45.75" customHeight="1" x14ac:dyDescent="0.25">
      <c r="A37" s="195" t="s">
        <v>30</v>
      </c>
      <c r="B37" s="809" t="s">
        <v>200</v>
      </c>
      <c r="C37" s="810"/>
      <c r="D37" s="811"/>
      <c r="E37" s="81"/>
      <c r="F37" s="196"/>
      <c r="G37" s="47"/>
      <c r="H37" s="47"/>
      <c r="I37" s="47"/>
      <c r="J37" s="47"/>
      <c r="K37" s="47"/>
    </row>
    <row r="38" spans="1:11" s="38" customFormat="1" ht="41.25" customHeight="1" thickBot="1" x14ac:dyDescent="0.3">
      <c r="A38" s="73" t="s">
        <v>31</v>
      </c>
      <c r="B38" s="738" t="s">
        <v>201</v>
      </c>
      <c r="C38" s="739"/>
      <c r="D38" s="740"/>
      <c r="E38" s="102"/>
      <c r="F38" s="197"/>
      <c r="G38" s="47"/>
      <c r="H38" s="47"/>
      <c r="I38" s="47"/>
      <c r="J38" s="47"/>
      <c r="K38" s="47"/>
    </row>
    <row r="39" spans="1:11" s="38" customFormat="1" ht="11.25" customHeight="1" x14ac:dyDescent="0.25">
      <c r="A39" s="155"/>
      <c r="B39" s="155"/>
      <c r="C39" s="165"/>
      <c r="D39" s="165"/>
      <c r="E39" s="47"/>
      <c r="F39" s="47"/>
      <c r="G39" s="47"/>
      <c r="H39" s="47"/>
      <c r="I39" s="47"/>
      <c r="J39" s="47"/>
      <c r="K39" s="47"/>
    </row>
    <row r="40" spans="1:11" s="38" customFormat="1" ht="11.25" customHeight="1" x14ac:dyDescent="0.25">
      <c r="A40" s="155"/>
      <c r="B40" s="155"/>
      <c r="C40" s="155"/>
      <c r="D40" s="155"/>
      <c r="E40" s="47"/>
      <c r="F40" s="47"/>
      <c r="G40" s="47"/>
      <c r="H40" s="47"/>
      <c r="I40" s="47"/>
      <c r="J40" s="47"/>
      <c r="K40" s="47"/>
    </row>
    <row r="41" spans="1:11" s="19" customFormat="1" ht="20.100000000000001" customHeight="1" x14ac:dyDescent="0.25">
      <c r="A41" s="745" t="s">
        <v>37</v>
      </c>
      <c r="B41" s="745"/>
      <c r="C41" s="745"/>
      <c r="D41" s="745"/>
      <c r="E41" s="50"/>
      <c r="F41" s="50"/>
      <c r="G41" s="50"/>
      <c r="H41" s="50"/>
      <c r="I41" s="50"/>
      <c r="J41" s="50"/>
    </row>
    <row r="42" spans="1:11" s="19" customFormat="1" ht="20.100000000000001" customHeight="1" x14ac:dyDescent="0.25">
      <c r="A42" s="286"/>
      <c r="B42" s="286"/>
      <c r="C42" s="286"/>
      <c r="D42" s="286"/>
      <c r="E42" s="50"/>
      <c r="F42" s="50"/>
      <c r="G42" s="50"/>
      <c r="H42" s="50"/>
      <c r="I42" s="50"/>
      <c r="J42" s="50"/>
    </row>
    <row r="43" spans="1:11" s="40" customFormat="1" ht="30" customHeight="1" x14ac:dyDescent="0.25">
      <c r="A43" s="741" t="s">
        <v>1</v>
      </c>
      <c r="B43" s="741"/>
      <c r="C43" s="742"/>
      <c r="D43" s="742"/>
      <c r="G43" s="41"/>
    </row>
    <row r="44" spans="1:11" s="40" customFormat="1" ht="15" customHeight="1" x14ac:dyDescent="0.25">
      <c r="A44" s="743" t="s">
        <v>2</v>
      </c>
      <c r="B44" s="743"/>
      <c r="C44" s="744"/>
      <c r="D44" s="744"/>
    </row>
    <row r="45" spans="1:11" s="40" customFormat="1" ht="15" customHeight="1" x14ac:dyDescent="0.25">
      <c r="A45" s="743" t="s">
        <v>3</v>
      </c>
      <c r="B45" s="743"/>
      <c r="C45" s="744"/>
      <c r="D45" s="744"/>
    </row>
    <row r="46" spans="1:11" s="40" customFormat="1" ht="15" customHeight="1" x14ac:dyDescent="0.25">
      <c r="A46" s="743" t="s">
        <v>4</v>
      </c>
      <c r="B46" s="743"/>
      <c r="C46" s="744"/>
      <c r="D46" s="744"/>
    </row>
    <row r="49" spans="1:8" ht="15" customHeight="1" x14ac:dyDescent="0.2">
      <c r="A49" s="37" t="s">
        <v>8</v>
      </c>
      <c r="B49" s="287" t="str">
        <f>IF('[1]Príloha č. 1'!B28:B28="","",'[1]Príloha č. 1'!B28:B28)</f>
        <v/>
      </c>
      <c r="C49" s="59"/>
      <c r="E49" s="37"/>
      <c r="F49" s="37"/>
      <c r="G49" s="37"/>
    </row>
    <row r="50" spans="1:8" ht="15" customHeight="1" x14ac:dyDescent="0.2">
      <c r="A50" s="37" t="s">
        <v>9</v>
      </c>
      <c r="B50" s="29"/>
      <c r="C50" s="59"/>
      <c r="E50" s="37"/>
      <c r="F50" s="37"/>
      <c r="G50" s="37"/>
    </row>
    <row r="51" spans="1:8" ht="39.950000000000003" customHeight="1" x14ac:dyDescent="0.2">
      <c r="D51" s="166"/>
    </row>
    <row r="52" spans="1:8" ht="45" customHeight="1" x14ac:dyDescent="0.2">
      <c r="D52" s="288" t="s">
        <v>266</v>
      </c>
      <c r="E52" s="44"/>
      <c r="F52" s="44"/>
      <c r="G52" s="44"/>
    </row>
    <row r="53" spans="1:8" s="42" customFormat="1" x14ac:dyDescent="0.2">
      <c r="A53" s="737" t="s">
        <v>10</v>
      </c>
      <c r="B53" s="737"/>
      <c r="C53" s="289"/>
      <c r="D53" s="44"/>
      <c r="E53" s="59"/>
      <c r="F53" s="59"/>
      <c r="G53" s="59"/>
    </row>
    <row r="54" spans="1:8" s="45" customFormat="1" ht="18" customHeight="1" x14ac:dyDescent="0.2">
      <c r="A54" s="43"/>
      <c r="B54" s="699" t="s">
        <v>11</v>
      </c>
      <c r="C54" s="700"/>
      <c r="D54" s="39"/>
      <c r="E54" s="59"/>
      <c r="F54" s="59"/>
      <c r="G54" s="59"/>
      <c r="H54" s="44"/>
    </row>
    <row r="55" spans="1:8" x14ac:dyDescent="0.2">
      <c r="D55" s="37"/>
      <c r="H55" s="59"/>
    </row>
  </sheetData>
  <mergeCells count="51">
    <mergeCell ref="A53:B53"/>
    <mergeCell ref="A45:B45"/>
    <mergeCell ref="C45:D45"/>
    <mergeCell ref="A46:B46"/>
    <mergeCell ref="C46:D46"/>
    <mergeCell ref="A44:B44"/>
    <mergeCell ref="C44:D44"/>
    <mergeCell ref="E31:F31"/>
    <mergeCell ref="B32:D32"/>
    <mergeCell ref="B33:D33"/>
    <mergeCell ref="B34:D34"/>
    <mergeCell ref="B35:D35"/>
    <mergeCell ref="A41:D41"/>
    <mergeCell ref="B37:D37"/>
    <mergeCell ref="B38:D38"/>
    <mergeCell ref="A43:B43"/>
    <mergeCell ref="C43:D43"/>
    <mergeCell ref="B24:D24"/>
    <mergeCell ref="B36:D36"/>
    <mergeCell ref="B26:D26"/>
    <mergeCell ref="B27:D27"/>
    <mergeCell ref="B28:D28"/>
    <mergeCell ref="B29:D29"/>
    <mergeCell ref="B30:D30"/>
    <mergeCell ref="B31:D31"/>
    <mergeCell ref="B19:D19"/>
    <mergeCell ref="B20:D20"/>
    <mergeCell ref="B21:D21"/>
    <mergeCell ref="B22:D22"/>
    <mergeCell ref="B23:D23"/>
    <mergeCell ref="B14:D14"/>
    <mergeCell ref="B15:D15"/>
    <mergeCell ref="B16:D16"/>
    <mergeCell ref="B17:D17"/>
    <mergeCell ref="B18:D18"/>
    <mergeCell ref="B54:C54"/>
    <mergeCell ref="B13:D13"/>
    <mergeCell ref="A1:D1"/>
    <mergeCell ref="A2:F2"/>
    <mergeCell ref="A3:F3"/>
    <mergeCell ref="A5:D5"/>
    <mergeCell ref="E5:F5"/>
    <mergeCell ref="B7:D7"/>
    <mergeCell ref="E7:F7"/>
    <mergeCell ref="B8:D8"/>
    <mergeCell ref="B9:D9"/>
    <mergeCell ref="B10:D10"/>
    <mergeCell ref="B11:D11"/>
    <mergeCell ref="B12:D12"/>
    <mergeCell ref="A4:F4"/>
    <mergeCell ref="B25:D25"/>
  </mergeCells>
  <conditionalFormatting sqref="C43:D43">
    <cfRule type="containsBlanks" dxfId="58" priority="1">
      <formula>LEN(TRIM(C43))=0</formula>
    </cfRule>
  </conditionalFormatting>
  <conditionalFormatting sqref="B49:B50">
    <cfRule type="containsBlanks" dxfId="57" priority="3">
      <formula>LEN(TRIM(B49))=0</formula>
    </cfRule>
  </conditionalFormatting>
  <conditionalFormatting sqref="C44:D46">
    <cfRule type="containsBlanks" dxfId="56" priority="2">
      <formula>LEN(TRIM(C44))=0</formula>
    </cfRule>
  </conditionalFormatting>
  <pageMargins left="0.70866141732283472" right="0.70866141732283472" top="0.74803149606299213" bottom="0.74803149606299213" header="0.31496062992125984" footer="0.31496062992125984"/>
  <pageSetup paperSize="9" scale="68" fitToHeight="0" orientation="portrait" r:id="rId1"/>
  <headerFooter>
    <oddHeader>&amp;L&amp;"-,Tučné"Príloha č. 4 SP &amp;"-,Normálne"
Špecifikácia predmetu zákazky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6"/>
  <sheetViews>
    <sheetView zoomScale="70" zoomScaleNormal="70" workbookViewId="0">
      <selection activeCell="E31" sqref="E31"/>
    </sheetView>
  </sheetViews>
  <sheetFormatPr defaultRowHeight="12.75" x14ac:dyDescent="0.2"/>
  <cols>
    <col min="1" max="1" width="6.85546875" style="37" customWidth="1"/>
    <col min="2" max="3" width="22.7109375" style="37" customWidth="1"/>
    <col min="4" max="4" width="25.7109375" style="59" customWidth="1"/>
    <col min="5" max="5" width="19.42578125" style="59" customWidth="1"/>
    <col min="6" max="6" width="26.28515625" style="59" customWidth="1"/>
    <col min="7" max="7" width="15.7109375" style="59" customWidth="1"/>
    <col min="8" max="8" width="7.85546875" style="37" customWidth="1"/>
    <col min="9" max="9" width="15.7109375" style="37" customWidth="1"/>
    <col min="10" max="10" width="10.7109375" style="37" customWidth="1"/>
    <col min="11" max="11" width="15.7109375" style="37" customWidth="1"/>
    <col min="12" max="16384" width="9.140625" style="37"/>
  </cols>
  <sheetData>
    <row r="1" spans="1:11" x14ac:dyDescent="0.2">
      <c r="A1" s="701" t="s">
        <v>12</v>
      </c>
      <c r="B1" s="701"/>
      <c r="C1" s="701"/>
      <c r="D1" s="701"/>
    </row>
    <row r="2" spans="1:11" x14ac:dyDescent="0.2">
      <c r="A2" s="702" t="s">
        <v>262</v>
      </c>
      <c r="B2" s="702"/>
      <c r="C2" s="702"/>
      <c r="D2" s="702"/>
      <c r="E2" s="702"/>
      <c r="F2" s="702"/>
      <c r="G2" s="48"/>
      <c r="H2" s="48"/>
      <c r="I2" s="48"/>
      <c r="J2" s="48"/>
      <c r="K2" s="48"/>
    </row>
    <row r="3" spans="1:11" s="38" customFormat="1" ht="87" customHeight="1" x14ac:dyDescent="0.25">
      <c r="A3" s="703" t="s">
        <v>43</v>
      </c>
      <c r="B3" s="703"/>
      <c r="C3" s="703"/>
      <c r="D3" s="703"/>
      <c r="E3" s="703"/>
      <c r="F3" s="703"/>
      <c r="G3" s="47"/>
      <c r="H3" s="47"/>
      <c r="I3" s="47"/>
      <c r="J3" s="47"/>
      <c r="K3" s="47"/>
    </row>
    <row r="4" spans="1:11" s="38" customFormat="1" ht="34.5" customHeight="1" thickBot="1" x14ac:dyDescent="0.3">
      <c r="A4" s="746" t="s">
        <v>348</v>
      </c>
      <c r="B4" s="746"/>
      <c r="C4" s="746"/>
      <c r="D4" s="746"/>
      <c r="E4" s="746"/>
      <c r="F4" s="746"/>
      <c r="G4" s="47"/>
      <c r="H4" s="47"/>
      <c r="I4" s="47"/>
      <c r="J4" s="47"/>
      <c r="K4" s="47"/>
    </row>
    <row r="5" spans="1:11" s="38" customFormat="1" ht="84" customHeight="1" x14ac:dyDescent="0.25">
      <c r="A5" s="704" t="s">
        <v>41</v>
      </c>
      <c r="B5" s="705"/>
      <c r="C5" s="705"/>
      <c r="D5" s="706"/>
      <c r="E5" s="707" t="s">
        <v>371</v>
      </c>
      <c r="F5" s="708"/>
      <c r="G5" s="47"/>
      <c r="H5" s="47"/>
      <c r="I5" s="47"/>
      <c r="J5" s="47"/>
      <c r="K5" s="47"/>
    </row>
    <row r="6" spans="1:11" s="38" customFormat="1" ht="27" customHeight="1" thickBot="1" x14ac:dyDescent="0.3">
      <c r="A6" s="57"/>
      <c r="B6" s="77"/>
      <c r="C6" s="77"/>
      <c r="D6" s="58"/>
      <c r="E6" s="46" t="s">
        <v>46</v>
      </c>
      <c r="F6" s="49" t="s">
        <v>42</v>
      </c>
      <c r="G6" s="47"/>
      <c r="H6" s="47"/>
      <c r="I6" s="47"/>
      <c r="J6" s="47"/>
      <c r="K6" s="47"/>
    </row>
    <row r="7" spans="1:11" s="38" customFormat="1" ht="36.75" customHeight="1" x14ac:dyDescent="0.25">
      <c r="A7" s="812" t="s">
        <v>202</v>
      </c>
      <c r="B7" s="813"/>
      <c r="C7" s="813"/>
      <c r="D7" s="813"/>
      <c r="E7" s="813"/>
      <c r="F7" s="814"/>
      <c r="G7" s="47"/>
      <c r="H7" s="47"/>
      <c r="I7" s="47"/>
      <c r="J7" s="47"/>
      <c r="K7" s="47"/>
    </row>
    <row r="8" spans="1:11" s="38" customFormat="1" ht="33.75" customHeight="1" x14ac:dyDescent="0.25">
      <c r="A8" s="61" t="s">
        <v>27</v>
      </c>
      <c r="B8" s="815" t="s">
        <v>48</v>
      </c>
      <c r="C8" s="816"/>
      <c r="D8" s="107" t="s">
        <v>127</v>
      </c>
      <c r="E8" s="817" t="s">
        <v>77</v>
      </c>
      <c r="F8" s="818"/>
      <c r="G8" s="47"/>
      <c r="H8" s="47"/>
      <c r="I8" s="47"/>
      <c r="J8" s="47"/>
      <c r="K8" s="47"/>
    </row>
    <row r="9" spans="1:11" s="38" customFormat="1" ht="25.5" customHeight="1" x14ac:dyDescent="0.25">
      <c r="A9" s="64" t="s">
        <v>49</v>
      </c>
      <c r="B9" s="765" t="s">
        <v>203</v>
      </c>
      <c r="C9" s="767"/>
      <c r="D9" s="198">
        <v>2500</v>
      </c>
      <c r="E9" s="184"/>
      <c r="F9" s="199"/>
      <c r="G9" s="47"/>
      <c r="H9" s="47"/>
      <c r="I9" s="47"/>
      <c r="J9" s="47"/>
      <c r="K9" s="47"/>
    </row>
    <row r="10" spans="1:11" s="38" customFormat="1" ht="25.5" customHeight="1" x14ac:dyDescent="0.25">
      <c r="A10" s="71" t="s">
        <v>28</v>
      </c>
      <c r="B10" s="760" t="s">
        <v>204</v>
      </c>
      <c r="C10" s="761"/>
      <c r="D10" s="762"/>
      <c r="E10" s="81"/>
      <c r="F10" s="101"/>
      <c r="G10" s="47"/>
      <c r="H10" s="47"/>
      <c r="I10" s="47"/>
      <c r="J10" s="170"/>
      <c r="K10" s="170"/>
    </row>
    <row r="11" spans="1:11" s="38" customFormat="1" ht="25.5" customHeight="1" x14ac:dyDescent="0.25">
      <c r="A11" s="200" t="s">
        <v>29</v>
      </c>
      <c r="B11" s="729" t="s">
        <v>356</v>
      </c>
      <c r="C11" s="730"/>
      <c r="D11" s="731"/>
      <c r="E11" s="735" t="s">
        <v>77</v>
      </c>
      <c r="F11" s="736"/>
      <c r="G11" s="47"/>
      <c r="H11" s="47"/>
      <c r="I11" s="47"/>
      <c r="J11" s="47"/>
      <c r="K11" s="47"/>
    </row>
    <row r="12" spans="1:11" s="38" customFormat="1" ht="25.5" customHeight="1" x14ac:dyDescent="0.25">
      <c r="A12" s="76" t="s">
        <v>66</v>
      </c>
      <c r="B12" s="765" t="s">
        <v>119</v>
      </c>
      <c r="C12" s="766"/>
      <c r="D12" s="772"/>
      <c r="E12" s="83"/>
      <c r="F12" s="97"/>
      <c r="G12" s="47"/>
      <c r="H12" s="47"/>
      <c r="I12" s="47"/>
      <c r="J12" s="47"/>
      <c r="K12" s="47"/>
    </row>
    <row r="13" spans="1:11" s="38" customFormat="1" ht="25.5" customHeight="1" x14ac:dyDescent="0.25">
      <c r="A13" s="76" t="s">
        <v>67</v>
      </c>
      <c r="B13" s="765" t="s">
        <v>120</v>
      </c>
      <c r="C13" s="766"/>
      <c r="D13" s="772"/>
      <c r="E13" s="87"/>
      <c r="F13" s="97"/>
      <c r="G13" s="170"/>
      <c r="H13" s="47"/>
      <c r="I13" s="47"/>
      <c r="J13" s="47"/>
      <c r="K13" s="47"/>
    </row>
    <row r="14" spans="1:11" s="38" customFormat="1" ht="25.5" customHeight="1" x14ac:dyDescent="0.25">
      <c r="A14" s="76" t="s">
        <v>68</v>
      </c>
      <c r="B14" s="765" t="s">
        <v>121</v>
      </c>
      <c r="C14" s="766"/>
      <c r="D14" s="766"/>
      <c r="E14" s="83"/>
      <c r="F14" s="97"/>
      <c r="G14" s="170"/>
      <c r="H14" s="47"/>
      <c r="I14" s="47"/>
      <c r="J14" s="47"/>
      <c r="K14" s="47"/>
    </row>
    <row r="15" spans="1:11" s="38" customFormat="1" ht="25.5" customHeight="1" x14ac:dyDescent="0.25">
      <c r="A15" s="76" t="s">
        <v>69</v>
      </c>
      <c r="B15" s="712" t="s">
        <v>122</v>
      </c>
      <c r="C15" s="713"/>
      <c r="D15" s="714"/>
      <c r="E15" s="82"/>
      <c r="F15" s="110"/>
      <c r="G15" s="47"/>
      <c r="H15" s="47"/>
      <c r="I15" s="47"/>
      <c r="J15" s="47"/>
      <c r="K15" s="170"/>
    </row>
    <row r="16" spans="1:11" s="38" customFormat="1" ht="51.75" customHeight="1" x14ac:dyDescent="0.25">
      <c r="A16" s="72" t="s">
        <v>30</v>
      </c>
      <c r="B16" s="750" t="s">
        <v>205</v>
      </c>
      <c r="C16" s="751"/>
      <c r="D16" s="752"/>
      <c r="E16" s="81"/>
      <c r="F16" s="101"/>
      <c r="G16" s="47"/>
      <c r="H16" s="47"/>
      <c r="I16" s="47"/>
      <c r="J16" s="47"/>
      <c r="K16" s="170"/>
    </row>
    <row r="17" spans="1:11" s="38" customFormat="1" ht="27.75" customHeight="1" x14ac:dyDescent="0.25">
      <c r="A17" s="69" t="s">
        <v>31</v>
      </c>
      <c r="B17" s="750" t="s">
        <v>200</v>
      </c>
      <c r="C17" s="751"/>
      <c r="D17" s="752"/>
      <c r="E17" s="81"/>
      <c r="F17" s="94"/>
      <c r="G17" s="47"/>
      <c r="H17" s="47"/>
      <c r="I17" s="47"/>
      <c r="J17" s="47"/>
      <c r="K17" s="47"/>
    </row>
    <row r="18" spans="1:11" s="38" customFormat="1" ht="51" customHeight="1" thickBot="1" x14ac:dyDescent="0.3">
      <c r="A18" s="73" t="s">
        <v>32</v>
      </c>
      <c r="B18" s="738" t="s">
        <v>206</v>
      </c>
      <c r="C18" s="739"/>
      <c r="D18" s="740"/>
      <c r="E18" s="102"/>
      <c r="F18" s="197"/>
      <c r="G18" s="47"/>
      <c r="H18" s="47"/>
      <c r="I18" s="47"/>
      <c r="J18" s="47"/>
      <c r="K18" s="47"/>
    </row>
    <row r="19" spans="1:11" s="38" customFormat="1" ht="18" x14ac:dyDescent="0.25">
      <c r="A19" s="155"/>
      <c r="B19" s="155"/>
      <c r="C19" s="165"/>
      <c r="D19" s="165"/>
      <c r="E19" s="47"/>
      <c r="F19" s="47"/>
      <c r="G19" s="47"/>
      <c r="H19" s="47"/>
      <c r="I19" s="47"/>
      <c r="J19" s="47"/>
      <c r="K19" s="47"/>
    </row>
    <row r="20" spans="1:11" s="38" customFormat="1" ht="18" x14ac:dyDescent="0.25">
      <c r="A20" s="155"/>
      <c r="B20" s="155"/>
      <c r="C20" s="155"/>
      <c r="D20" s="155"/>
      <c r="E20" s="47"/>
      <c r="F20" s="47"/>
      <c r="G20" s="47"/>
      <c r="H20" s="47"/>
      <c r="I20" s="47"/>
      <c r="J20" s="47"/>
      <c r="K20" s="47"/>
    </row>
    <row r="21" spans="1:11" s="19" customFormat="1" ht="20.100000000000001" customHeight="1" x14ac:dyDescent="0.25">
      <c r="A21" s="745" t="s">
        <v>37</v>
      </c>
      <c r="B21" s="745"/>
      <c r="C21" s="745"/>
      <c r="D21" s="745"/>
      <c r="E21" s="50"/>
      <c r="F21" s="50"/>
      <c r="G21" s="50"/>
      <c r="H21" s="50"/>
      <c r="I21" s="50"/>
      <c r="J21" s="50"/>
    </row>
    <row r="22" spans="1:11" s="19" customFormat="1" ht="20.100000000000001" customHeight="1" x14ac:dyDescent="0.25">
      <c r="A22" s="286"/>
      <c r="B22" s="286"/>
      <c r="C22" s="286"/>
      <c r="D22" s="286"/>
      <c r="E22" s="50"/>
      <c r="F22" s="50"/>
      <c r="G22" s="50"/>
      <c r="H22" s="50"/>
      <c r="I22" s="50"/>
      <c r="J22" s="50"/>
    </row>
    <row r="23" spans="1:11" s="40" customFormat="1" ht="30" customHeight="1" x14ac:dyDescent="0.25">
      <c r="A23" s="741" t="s">
        <v>1</v>
      </c>
      <c r="B23" s="741"/>
      <c r="C23" s="742"/>
      <c r="D23" s="742"/>
      <c r="G23" s="41"/>
    </row>
    <row r="24" spans="1:11" s="40" customFormat="1" ht="15" customHeight="1" x14ac:dyDescent="0.25">
      <c r="A24" s="743" t="s">
        <v>2</v>
      </c>
      <c r="B24" s="743"/>
      <c r="C24" s="744"/>
      <c r="D24" s="744"/>
    </row>
    <row r="25" spans="1:11" s="40" customFormat="1" ht="15" customHeight="1" x14ac:dyDescent="0.25">
      <c r="A25" s="743" t="s">
        <v>3</v>
      </c>
      <c r="B25" s="743"/>
      <c r="C25" s="744"/>
      <c r="D25" s="744"/>
    </row>
    <row r="26" spans="1:11" s="40" customFormat="1" ht="15" customHeight="1" x14ac:dyDescent="0.25">
      <c r="A26" s="743" t="s">
        <v>4</v>
      </c>
      <c r="B26" s="743"/>
      <c r="C26" s="744"/>
      <c r="D26" s="744"/>
    </row>
    <row r="29" spans="1:11" ht="15" customHeight="1" x14ac:dyDescent="0.2">
      <c r="A29" s="37" t="s">
        <v>8</v>
      </c>
      <c r="B29" s="287"/>
      <c r="C29" s="59"/>
      <c r="E29" s="37"/>
      <c r="F29" s="37"/>
      <c r="G29" s="37"/>
    </row>
    <row r="30" spans="1:11" ht="15" customHeight="1" x14ac:dyDescent="0.2">
      <c r="A30" s="37" t="s">
        <v>9</v>
      </c>
      <c r="B30" s="29"/>
      <c r="C30" s="59"/>
      <c r="E30" s="37"/>
      <c r="F30" s="37"/>
      <c r="G30" s="37"/>
    </row>
    <row r="31" spans="1:11" ht="39.950000000000003" customHeight="1" x14ac:dyDescent="0.2">
      <c r="D31" s="166"/>
    </row>
    <row r="32" spans="1:11" ht="45" customHeight="1" x14ac:dyDescent="0.2">
      <c r="D32" s="288" t="s">
        <v>266</v>
      </c>
      <c r="E32" s="44"/>
      <c r="F32" s="44"/>
      <c r="G32" s="44"/>
    </row>
    <row r="33" spans="1:8" s="42" customFormat="1" x14ac:dyDescent="0.2">
      <c r="A33" s="737" t="s">
        <v>10</v>
      </c>
      <c r="B33" s="737"/>
      <c r="C33" s="289"/>
      <c r="D33" s="44"/>
      <c r="E33" s="59"/>
      <c r="F33" s="59"/>
      <c r="G33" s="59"/>
    </row>
    <row r="34" spans="1:8" s="45" customFormat="1" ht="18" customHeight="1" x14ac:dyDescent="0.2">
      <c r="A34" s="43"/>
      <c r="B34" s="699" t="s">
        <v>11</v>
      </c>
      <c r="C34" s="700"/>
      <c r="D34" s="39"/>
      <c r="E34" s="59"/>
      <c r="F34" s="59"/>
      <c r="G34" s="59"/>
      <c r="H34" s="44"/>
    </row>
    <row r="35" spans="1:8" x14ac:dyDescent="0.2">
      <c r="D35" s="37"/>
      <c r="H35" s="59"/>
    </row>
    <row r="36" spans="1:8" x14ac:dyDescent="0.2">
      <c r="D36" s="37"/>
      <c r="H36" s="59"/>
    </row>
  </sheetData>
  <mergeCells count="31">
    <mergeCell ref="A26:B26"/>
    <mergeCell ref="C26:D26"/>
    <mergeCell ref="B18:D18"/>
    <mergeCell ref="A23:B23"/>
    <mergeCell ref="C23:D23"/>
    <mergeCell ref="A24:B24"/>
    <mergeCell ref="C24:D24"/>
    <mergeCell ref="B12:D12"/>
    <mergeCell ref="A4:F4"/>
    <mergeCell ref="A25:B25"/>
    <mergeCell ref="C25:D25"/>
    <mergeCell ref="B17:D17"/>
    <mergeCell ref="B8:C8"/>
    <mergeCell ref="E8:F8"/>
    <mergeCell ref="A21:D21"/>
    <mergeCell ref="A33:B33"/>
    <mergeCell ref="B34:C34"/>
    <mergeCell ref="A1:D1"/>
    <mergeCell ref="A2:F2"/>
    <mergeCell ref="A3:F3"/>
    <mergeCell ref="A5:D5"/>
    <mergeCell ref="E5:F5"/>
    <mergeCell ref="B13:D13"/>
    <mergeCell ref="B14:D14"/>
    <mergeCell ref="B15:D15"/>
    <mergeCell ref="B16:D16"/>
    <mergeCell ref="A7:F7"/>
    <mergeCell ref="B9:C9"/>
    <mergeCell ref="B10:D10"/>
    <mergeCell ref="B11:D11"/>
    <mergeCell ref="E11:F11"/>
  </mergeCells>
  <conditionalFormatting sqref="C23:D23">
    <cfRule type="containsBlanks" dxfId="55" priority="1">
      <formula>LEN(TRIM(C23))=0</formula>
    </cfRule>
  </conditionalFormatting>
  <conditionalFormatting sqref="B29:B30">
    <cfRule type="containsBlanks" dxfId="54" priority="3">
      <formula>LEN(TRIM(B29))=0</formula>
    </cfRule>
  </conditionalFormatting>
  <conditionalFormatting sqref="C24:D26">
    <cfRule type="containsBlanks" dxfId="53" priority="2">
      <formula>LEN(TRIM(C24))=0</formula>
    </cfRule>
  </conditionalFormatting>
  <pageMargins left="0.70866141732283472" right="0.70866141732283472" top="0.74803149606299213" bottom="0.74803149606299213" header="0.31496062992125984" footer="0.31496062992125984"/>
  <pageSetup paperSize="9" scale="70" fitToHeight="0" orientation="portrait" r:id="rId1"/>
  <headerFooter>
    <oddHeader>&amp;L&amp;"-,Tučné" Príloha č. 4 SP&amp;"-,Normálne" 
Špecifikácia predmetu zákazky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4"/>
  <sheetViews>
    <sheetView zoomScale="70" zoomScaleNormal="70" workbookViewId="0">
      <selection activeCell="C31" sqref="C31"/>
    </sheetView>
  </sheetViews>
  <sheetFormatPr defaultRowHeight="12.75" x14ac:dyDescent="0.2"/>
  <cols>
    <col min="1" max="1" width="6.85546875" style="37" customWidth="1"/>
    <col min="2" max="3" width="22.7109375" style="37" customWidth="1"/>
    <col min="4" max="4" width="25.7109375" style="59" customWidth="1"/>
    <col min="5" max="5" width="19.42578125" style="59" customWidth="1"/>
    <col min="6" max="6" width="27.5703125" style="59" customWidth="1"/>
    <col min="7" max="7" width="15.7109375" style="59" customWidth="1"/>
    <col min="8" max="8" width="7.85546875" style="37" customWidth="1"/>
    <col min="9" max="9" width="15.7109375" style="37" customWidth="1"/>
    <col min="10" max="10" width="10.7109375" style="37" customWidth="1"/>
    <col min="11" max="11" width="15.7109375" style="37" customWidth="1"/>
    <col min="12" max="16384" width="9.140625" style="37"/>
  </cols>
  <sheetData>
    <row r="1" spans="1:11" x14ac:dyDescent="0.2">
      <c r="A1" s="701" t="s">
        <v>12</v>
      </c>
      <c r="B1" s="701"/>
      <c r="C1" s="701"/>
      <c r="D1" s="701"/>
    </row>
    <row r="2" spans="1:11" ht="24.75" customHeight="1" x14ac:dyDescent="0.2">
      <c r="A2" s="702" t="s">
        <v>262</v>
      </c>
      <c r="B2" s="702"/>
      <c r="C2" s="702"/>
      <c r="D2" s="702"/>
      <c r="E2" s="702"/>
      <c r="F2" s="702"/>
      <c r="G2" s="48"/>
      <c r="H2" s="48"/>
      <c r="I2" s="48"/>
      <c r="J2" s="48"/>
      <c r="K2" s="48"/>
    </row>
    <row r="3" spans="1:11" s="38" customFormat="1" ht="56.25" customHeight="1" x14ac:dyDescent="0.25">
      <c r="A3" s="703" t="s">
        <v>43</v>
      </c>
      <c r="B3" s="703"/>
      <c r="C3" s="703"/>
      <c r="D3" s="703"/>
      <c r="E3" s="703"/>
      <c r="F3" s="703"/>
      <c r="G3" s="47"/>
      <c r="H3" s="47"/>
      <c r="I3" s="47"/>
      <c r="J3" s="47"/>
      <c r="K3" s="47"/>
    </row>
    <row r="4" spans="1:11" s="38" customFormat="1" ht="22.5" customHeight="1" thickBot="1" x14ac:dyDescent="0.3">
      <c r="A4" s="746" t="s">
        <v>256</v>
      </c>
      <c r="B4" s="746"/>
      <c r="C4" s="746"/>
      <c r="D4" s="746"/>
      <c r="E4" s="746"/>
      <c r="F4" s="746"/>
      <c r="G4" s="47"/>
      <c r="H4" s="47"/>
      <c r="I4" s="47"/>
      <c r="J4" s="47"/>
      <c r="K4" s="47"/>
    </row>
    <row r="5" spans="1:11" s="38" customFormat="1" ht="81.75" customHeight="1" x14ac:dyDescent="0.25">
      <c r="A5" s="704" t="s">
        <v>41</v>
      </c>
      <c r="B5" s="705"/>
      <c r="C5" s="705"/>
      <c r="D5" s="706"/>
      <c r="E5" s="707" t="s">
        <v>371</v>
      </c>
      <c r="F5" s="708"/>
      <c r="G5" s="47"/>
      <c r="H5" s="47"/>
      <c r="I5" s="47"/>
      <c r="J5" s="47"/>
      <c r="K5" s="47"/>
    </row>
    <row r="6" spans="1:11" s="38" customFormat="1" ht="29.25" customHeight="1" thickBot="1" x14ac:dyDescent="0.3">
      <c r="A6" s="57"/>
      <c r="B6" s="77"/>
      <c r="C6" s="77"/>
      <c r="D6" s="58"/>
      <c r="E6" s="46" t="s">
        <v>46</v>
      </c>
      <c r="F6" s="49" t="s">
        <v>42</v>
      </c>
      <c r="G6" s="47"/>
      <c r="H6" s="47"/>
      <c r="I6" s="47"/>
      <c r="J6" s="47"/>
      <c r="K6" s="47"/>
    </row>
    <row r="7" spans="1:11" s="38" customFormat="1" ht="25.5" customHeight="1" x14ac:dyDescent="0.25">
      <c r="A7" s="819" t="s">
        <v>207</v>
      </c>
      <c r="B7" s="820"/>
      <c r="C7" s="820"/>
      <c r="D7" s="820"/>
      <c r="E7" s="820"/>
      <c r="F7" s="821"/>
      <c r="G7" s="47"/>
      <c r="H7" s="47"/>
      <c r="I7" s="47"/>
      <c r="J7" s="47"/>
      <c r="K7" s="47"/>
    </row>
    <row r="8" spans="1:11" s="38" customFormat="1" ht="35.25" customHeight="1" x14ac:dyDescent="0.25">
      <c r="A8" s="61" t="s">
        <v>27</v>
      </c>
      <c r="B8" s="815" t="s">
        <v>48</v>
      </c>
      <c r="C8" s="816"/>
      <c r="D8" s="78" t="s">
        <v>127</v>
      </c>
      <c r="E8" s="724" t="s">
        <v>77</v>
      </c>
      <c r="F8" s="725"/>
      <c r="G8" s="47"/>
      <c r="H8" s="47"/>
      <c r="I8" s="47"/>
      <c r="J8" s="47"/>
      <c r="K8" s="47"/>
    </row>
    <row r="9" spans="1:11" s="38" customFormat="1" ht="25.5" customHeight="1" x14ac:dyDescent="0.25">
      <c r="A9" s="64" t="s">
        <v>49</v>
      </c>
      <c r="B9" s="765" t="s">
        <v>208</v>
      </c>
      <c r="C9" s="767"/>
      <c r="D9" s="198">
        <v>45000</v>
      </c>
      <c r="E9" s="184"/>
      <c r="F9" s="199"/>
      <c r="G9" s="47"/>
      <c r="H9" s="47"/>
      <c r="I9" s="47"/>
      <c r="J9" s="47"/>
      <c r="K9" s="47"/>
    </row>
    <row r="10" spans="1:11" s="38" customFormat="1" ht="25.5" customHeight="1" x14ac:dyDescent="0.25">
      <c r="A10" s="71" t="s">
        <v>28</v>
      </c>
      <c r="B10" s="760" t="s">
        <v>209</v>
      </c>
      <c r="C10" s="761"/>
      <c r="D10" s="762"/>
      <c r="E10" s="81"/>
      <c r="F10" s="101"/>
      <c r="G10" s="47"/>
      <c r="H10" s="47"/>
      <c r="I10" s="47"/>
      <c r="J10" s="47"/>
      <c r="K10" s="47"/>
    </row>
    <row r="11" spans="1:11" s="38" customFormat="1" ht="25.5" customHeight="1" x14ac:dyDescent="0.25">
      <c r="A11" s="200" t="s">
        <v>29</v>
      </c>
      <c r="B11" s="729" t="s">
        <v>356</v>
      </c>
      <c r="C11" s="730"/>
      <c r="D11" s="731"/>
      <c r="E11" s="735" t="s">
        <v>77</v>
      </c>
      <c r="F11" s="736"/>
      <c r="G11" s="47"/>
      <c r="H11" s="47"/>
      <c r="I11" s="47"/>
      <c r="J11" s="47"/>
      <c r="K11" s="47"/>
    </row>
    <row r="12" spans="1:11" s="38" customFormat="1" ht="25.5" customHeight="1" x14ac:dyDescent="0.25">
      <c r="A12" s="76" t="s">
        <v>66</v>
      </c>
      <c r="B12" s="765" t="s">
        <v>119</v>
      </c>
      <c r="C12" s="766"/>
      <c r="D12" s="772"/>
      <c r="E12" s="83"/>
      <c r="F12" s="97"/>
      <c r="G12" s="47"/>
      <c r="H12" s="47"/>
      <c r="I12" s="47"/>
      <c r="J12" s="47"/>
      <c r="K12" s="47"/>
    </row>
    <row r="13" spans="1:11" s="38" customFormat="1" ht="25.5" customHeight="1" x14ac:dyDescent="0.25">
      <c r="A13" s="76" t="s">
        <v>67</v>
      </c>
      <c r="B13" s="765" t="s">
        <v>120</v>
      </c>
      <c r="C13" s="766"/>
      <c r="D13" s="772"/>
      <c r="E13" s="87"/>
      <c r="F13" s="97"/>
      <c r="G13" s="170"/>
      <c r="H13" s="47"/>
      <c r="I13" s="47"/>
      <c r="J13" s="47"/>
      <c r="K13" s="47"/>
    </row>
    <row r="14" spans="1:11" s="38" customFormat="1" ht="25.5" customHeight="1" x14ac:dyDescent="0.25">
      <c r="A14" s="76" t="s">
        <v>68</v>
      </c>
      <c r="B14" s="765" t="s">
        <v>121</v>
      </c>
      <c r="C14" s="766"/>
      <c r="D14" s="766"/>
      <c r="E14" s="83"/>
      <c r="F14" s="97"/>
      <c r="G14" s="170"/>
      <c r="H14" s="47"/>
      <c r="I14" s="47"/>
      <c r="J14" s="47"/>
      <c r="K14" s="47"/>
    </row>
    <row r="15" spans="1:11" s="38" customFormat="1" ht="25.5" customHeight="1" x14ac:dyDescent="0.25">
      <c r="A15" s="76" t="s">
        <v>69</v>
      </c>
      <c r="B15" s="712" t="s">
        <v>122</v>
      </c>
      <c r="C15" s="713"/>
      <c r="D15" s="714"/>
      <c r="E15" s="82"/>
      <c r="F15" s="110"/>
      <c r="G15" s="47"/>
      <c r="H15" s="47"/>
      <c r="I15" s="47"/>
      <c r="J15" s="47"/>
      <c r="K15" s="47"/>
    </row>
    <row r="16" spans="1:11" s="38" customFormat="1" ht="57.75" customHeight="1" x14ac:dyDescent="0.25">
      <c r="A16" s="72" t="s">
        <v>30</v>
      </c>
      <c r="B16" s="750" t="s">
        <v>210</v>
      </c>
      <c r="C16" s="751"/>
      <c r="D16" s="752"/>
      <c r="E16" s="81"/>
      <c r="F16" s="101"/>
      <c r="G16" s="47"/>
      <c r="H16" s="47"/>
      <c r="I16" s="47"/>
      <c r="J16" s="47"/>
      <c r="K16" s="47"/>
    </row>
    <row r="17" spans="1:11" s="38" customFormat="1" ht="32.25" customHeight="1" x14ac:dyDescent="0.25">
      <c r="A17" s="69" t="s">
        <v>31</v>
      </c>
      <c r="B17" s="750" t="s">
        <v>200</v>
      </c>
      <c r="C17" s="751"/>
      <c r="D17" s="752"/>
      <c r="E17" s="84"/>
      <c r="F17" s="94"/>
      <c r="G17" s="47"/>
      <c r="H17" s="47"/>
      <c r="I17" s="47"/>
      <c r="J17" s="47"/>
      <c r="K17" s="47"/>
    </row>
    <row r="18" spans="1:11" s="38" customFormat="1" ht="56.25" customHeight="1" thickBot="1" x14ac:dyDescent="0.3">
      <c r="A18" s="73" t="s">
        <v>32</v>
      </c>
      <c r="B18" s="738" t="s">
        <v>211</v>
      </c>
      <c r="C18" s="739"/>
      <c r="D18" s="740"/>
      <c r="E18" s="102"/>
      <c r="F18" s="100"/>
      <c r="G18" s="47"/>
      <c r="H18" s="47"/>
      <c r="I18" s="47"/>
      <c r="J18" s="47"/>
      <c r="K18" s="47"/>
    </row>
    <row r="19" spans="1:11" s="38" customFormat="1" ht="18" x14ac:dyDescent="0.25">
      <c r="A19" s="155"/>
      <c r="B19" s="155"/>
      <c r="C19" s="165"/>
      <c r="D19" s="165"/>
      <c r="E19" s="47"/>
      <c r="F19" s="47"/>
      <c r="G19" s="47"/>
      <c r="H19" s="47"/>
      <c r="I19" s="47"/>
      <c r="J19" s="47"/>
      <c r="K19" s="47"/>
    </row>
    <row r="20" spans="1:11" s="38" customFormat="1" ht="18" x14ac:dyDescent="0.25">
      <c r="A20" s="155"/>
      <c r="B20" s="155"/>
      <c r="C20" s="155"/>
      <c r="D20" s="155"/>
      <c r="E20" s="47"/>
      <c r="F20" s="47"/>
      <c r="G20" s="47"/>
      <c r="H20" s="47"/>
      <c r="I20" s="47"/>
      <c r="J20" s="47"/>
      <c r="K20" s="47"/>
    </row>
    <row r="21" spans="1:11" s="19" customFormat="1" ht="20.100000000000001" customHeight="1" x14ac:dyDescent="0.25">
      <c r="A21" s="745" t="s">
        <v>37</v>
      </c>
      <c r="B21" s="745"/>
      <c r="C21" s="745"/>
      <c r="D21" s="745"/>
      <c r="E21" s="50"/>
      <c r="F21" s="50"/>
      <c r="G21" s="50"/>
      <c r="H21" s="50"/>
      <c r="I21" s="50"/>
      <c r="J21" s="50"/>
    </row>
    <row r="22" spans="1:11" s="19" customFormat="1" ht="20.100000000000001" customHeight="1" x14ac:dyDescent="0.25">
      <c r="A22" s="286"/>
      <c r="B22" s="286"/>
      <c r="C22" s="286"/>
      <c r="D22" s="286"/>
      <c r="E22" s="50"/>
      <c r="F22" s="50"/>
      <c r="G22" s="50"/>
      <c r="H22" s="50"/>
      <c r="I22" s="50"/>
      <c r="J22" s="50"/>
    </row>
    <row r="23" spans="1:11" s="40" customFormat="1" ht="30" customHeight="1" x14ac:dyDescent="0.25">
      <c r="A23" s="741" t="s">
        <v>1</v>
      </c>
      <c r="B23" s="741"/>
      <c r="C23" s="742"/>
      <c r="D23" s="742"/>
      <c r="G23" s="41"/>
    </row>
    <row r="24" spans="1:11" s="40" customFormat="1" ht="15" customHeight="1" x14ac:dyDescent="0.25">
      <c r="A24" s="743" t="s">
        <v>2</v>
      </c>
      <c r="B24" s="743"/>
      <c r="C24" s="744"/>
      <c r="D24" s="744"/>
    </row>
    <row r="25" spans="1:11" s="40" customFormat="1" ht="15" customHeight="1" x14ac:dyDescent="0.25">
      <c r="A25" s="743" t="s">
        <v>3</v>
      </c>
      <c r="B25" s="743"/>
      <c r="C25" s="744"/>
      <c r="D25" s="744"/>
    </row>
    <row r="26" spans="1:11" s="40" customFormat="1" ht="15" customHeight="1" x14ac:dyDescent="0.25">
      <c r="A26" s="743" t="s">
        <v>4</v>
      </c>
      <c r="B26" s="743"/>
      <c r="C26" s="744"/>
      <c r="D26" s="744"/>
    </row>
    <row r="29" spans="1:11" ht="15" customHeight="1" x14ac:dyDescent="0.2">
      <c r="A29" s="37" t="s">
        <v>8</v>
      </c>
      <c r="B29" s="287"/>
      <c r="C29" s="59"/>
      <c r="E29" s="37"/>
      <c r="F29" s="37"/>
      <c r="G29" s="37"/>
    </row>
    <row r="30" spans="1:11" ht="15" customHeight="1" x14ac:dyDescent="0.2">
      <c r="A30" s="37" t="s">
        <v>9</v>
      </c>
      <c r="B30" s="29"/>
      <c r="C30" s="59"/>
      <c r="E30" s="37"/>
      <c r="F30" s="37"/>
      <c r="G30" s="37"/>
    </row>
    <row r="31" spans="1:11" ht="39.950000000000003" customHeight="1" x14ac:dyDescent="0.2">
      <c r="D31" s="166"/>
    </row>
    <row r="32" spans="1:11" ht="45" customHeight="1" x14ac:dyDescent="0.2">
      <c r="D32" s="288" t="s">
        <v>266</v>
      </c>
      <c r="E32" s="44"/>
      <c r="F32" s="44"/>
      <c r="G32" s="44"/>
    </row>
    <row r="33" spans="1:8" s="42" customFormat="1" x14ac:dyDescent="0.2">
      <c r="A33" s="737" t="s">
        <v>10</v>
      </c>
      <c r="B33" s="737"/>
      <c r="C33" s="289"/>
      <c r="D33" s="44"/>
      <c r="E33" s="59"/>
      <c r="F33" s="59"/>
      <c r="G33" s="59"/>
    </row>
    <row r="34" spans="1:8" s="45" customFormat="1" ht="18" customHeight="1" x14ac:dyDescent="0.2">
      <c r="A34" s="43"/>
      <c r="B34" s="699" t="s">
        <v>11</v>
      </c>
      <c r="C34" s="700"/>
      <c r="D34" s="39"/>
      <c r="E34" s="59"/>
      <c r="F34" s="59"/>
      <c r="G34" s="59"/>
      <c r="H34" s="44"/>
    </row>
  </sheetData>
  <mergeCells count="31">
    <mergeCell ref="A26:B26"/>
    <mergeCell ref="C26:D26"/>
    <mergeCell ref="B18:D18"/>
    <mergeCell ref="A23:B23"/>
    <mergeCell ref="C23:D23"/>
    <mergeCell ref="A24:B24"/>
    <mergeCell ref="C24:D24"/>
    <mergeCell ref="B12:D12"/>
    <mergeCell ref="A4:F4"/>
    <mergeCell ref="A25:B25"/>
    <mergeCell ref="C25:D25"/>
    <mergeCell ref="B17:D17"/>
    <mergeCell ref="B8:C8"/>
    <mergeCell ref="E8:F8"/>
    <mergeCell ref="A21:D21"/>
    <mergeCell ref="A33:B33"/>
    <mergeCell ref="B34:C34"/>
    <mergeCell ref="A1:D1"/>
    <mergeCell ref="A2:F2"/>
    <mergeCell ref="A3:F3"/>
    <mergeCell ref="A5:D5"/>
    <mergeCell ref="E5:F5"/>
    <mergeCell ref="B13:D13"/>
    <mergeCell ref="B14:D14"/>
    <mergeCell ref="B15:D15"/>
    <mergeCell ref="B16:D16"/>
    <mergeCell ref="A7:F7"/>
    <mergeCell ref="B9:C9"/>
    <mergeCell ref="B10:D10"/>
    <mergeCell ref="B11:D11"/>
    <mergeCell ref="E11:F11"/>
  </mergeCells>
  <conditionalFormatting sqref="C23:D23">
    <cfRule type="containsBlanks" dxfId="52" priority="1">
      <formula>LEN(TRIM(C23))=0</formula>
    </cfRule>
  </conditionalFormatting>
  <conditionalFormatting sqref="B29:B30">
    <cfRule type="containsBlanks" dxfId="51" priority="3">
      <formula>LEN(TRIM(B29))=0</formula>
    </cfRule>
  </conditionalFormatting>
  <conditionalFormatting sqref="C24:D26">
    <cfRule type="containsBlanks" dxfId="50" priority="2">
      <formula>LEN(TRIM(C24))=0</formula>
    </cfRule>
  </conditionalFormatting>
  <pageMargins left="0.70866141732283472" right="0.70866141732283472" top="0.74803149606299213" bottom="0.74803149606299213" header="0.31496062992125984" footer="0.31496062992125984"/>
  <pageSetup paperSize="9" scale="69" fitToHeight="0" orientation="portrait" r:id="rId1"/>
  <headerFooter>
    <oddHeader>&amp;LPríloha č. 4 SP 
Špecifikácia predmetu zákazky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5"/>
  <sheetViews>
    <sheetView zoomScale="70" zoomScaleNormal="70" workbookViewId="0">
      <selection activeCell="B30" sqref="B29:B30"/>
    </sheetView>
  </sheetViews>
  <sheetFormatPr defaultRowHeight="12.75" x14ac:dyDescent="0.2"/>
  <cols>
    <col min="1" max="1" width="6.85546875" style="37" customWidth="1"/>
    <col min="2" max="3" width="22.7109375" style="37" customWidth="1"/>
    <col min="4" max="4" width="25.7109375" style="59" customWidth="1"/>
    <col min="5" max="5" width="19.42578125" style="59" customWidth="1"/>
    <col min="6" max="6" width="25.140625" style="59" customWidth="1"/>
    <col min="7" max="7" width="15.7109375" style="59" customWidth="1"/>
    <col min="8" max="8" width="7.85546875" style="37" customWidth="1"/>
    <col min="9" max="9" width="15.7109375" style="37" customWidth="1"/>
    <col min="10" max="10" width="10.7109375" style="37" customWidth="1"/>
    <col min="11" max="11" width="15.7109375" style="37" customWidth="1"/>
    <col min="12" max="16384" width="9.140625" style="37"/>
  </cols>
  <sheetData>
    <row r="1" spans="1:11" ht="18" customHeight="1" x14ac:dyDescent="0.2">
      <c r="A1" s="701" t="s">
        <v>12</v>
      </c>
      <c r="B1" s="701"/>
      <c r="C1" s="701"/>
      <c r="D1" s="701"/>
    </row>
    <row r="2" spans="1:11" ht="25.5" customHeight="1" x14ac:dyDescent="0.2">
      <c r="A2" s="702" t="s">
        <v>262</v>
      </c>
      <c r="B2" s="702"/>
      <c r="C2" s="702"/>
      <c r="D2" s="702"/>
      <c r="E2" s="702"/>
      <c r="F2" s="702"/>
      <c r="G2" s="48"/>
      <c r="H2" s="48"/>
      <c r="I2" s="48"/>
      <c r="J2" s="48"/>
      <c r="K2" s="48"/>
    </row>
    <row r="3" spans="1:11" s="38" customFormat="1" ht="47.25" customHeight="1" x14ac:dyDescent="0.25">
      <c r="A3" s="703" t="s">
        <v>43</v>
      </c>
      <c r="B3" s="703"/>
      <c r="C3" s="703"/>
      <c r="D3" s="703"/>
      <c r="E3" s="703"/>
      <c r="F3" s="703"/>
      <c r="G3" s="47"/>
      <c r="H3" s="47"/>
      <c r="I3" s="47"/>
      <c r="J3" s="47"/>
      <c r="K3" s="47"/>
    </row>
    <row r="4" spans="1:11" s="38" customFormat="1" ht="27" customHeight="1" thickBot="1" x14ac:dyDescent="0.3">
      <c r="A4" s="746" t="s">
        <v>259</v>
      </c>
      <c r="B4" s="746"/>
      <c r="C4" s="746"/>
      <c r="D4" s="746"/>
      <c r="E4" s="746"/>
      <c r="F4" s="746"/>
      <c r="G4" s="47"/>
      <c r="H4" s="47"/>
      <c r="I4" s="47"/>
      <c r="J4" s="47"/>
      <c r="K4" s="47"/>
    </row>
    <row r="5" spans="1:11" s="38" customFormat="1" ht="96" customHeight="1" x14ac:dyDescent="0.25">
      <c r="A5" s="704" t="s">
        <v>41</v>
      </c>
      <c r="B5" s="705"/>
      <c r="C5" s="705"/>
      <c r="D5" s="706"/>
      <c r="E5" s="707" t="s">
        <v>371</v>
      </c>
      <c r="F5" s="708"/>
      <c r="G5" s="47"/>
      <c r="H5" s="47"/>
      <c r="I5" s="47"/>
      <c r="J5" s="47"/>
      <c r="K5" s="47"/>
    </row>
    <row r="6" spans="1:11" s="38" customFormat="1" ht="30.75" customHeight="1" thickBot="1" x14ac:dyDescent="0.3">
      <c r="A6" s="57"/>
      <c r="B6" s="77"/>
      <c r="C6" s="77"/>
      <c r="D6" s="58"/>
      <c r="E6" s="46" t="s">
        <v>46</v>
      </c>
      <c r="F6" s="49" t="s">
        <v>42</v>
      </c>
      <c r="G6" s="47"/>
      <c r="H6" s="47"/>
      <c r="I6" s="47"/>
      <c r="J6" s="47"/>
      <c r="K6" s="47"/>
    </row>
    <row r="7" spans="1:11" s="38" customFormat="1" ht="25.5" customHeight="1" x14ac:dyDescent="0.25">
      <c r="A7" s="819" t="s">
        <v>212</v>
      </c>
      <c r="B7" s="820"/>
      <c r="C7" s="820"/>
      <c r="D7" s="820"/>
      <c r="E7" s="820"/>
      <c r="F7" s="821"/>
      <c r="G7" s="47"/>
      <c r="H7" s="47"/>
      <c r="I7" s="47"/>
      <c r="J7" s="47"/>
      <c r="K7" s="47"/>
    </row>
    <row r="8" spans="1:11" s="38" customFormat="1" ht="32.25" customHeight="1" x14ac:dyDescent="0.25">
      <c r="A8" s="61" t="s">
        <v>27</v>
      </c>
      <c r="B8" s="815" t="s">
        <v>48</v>
      </c>
      <c r="C8" s="816"/>
      <c r="D8" s="78" t="s">
        <v>127</v>
      </c>
      <c r="E8" s="724" t="s">
        <v>77</v>
      </c>
      <c r="F8" s="725"/>
      <c r="G8" s="47"/>
      <c r="H8" s="47"/>
      <c r="I8" s="47"/>
      <c r="J8" s="47"/>
      <c r="K8" s="47"/>
    </row>
    <row r="9" spans="1:11" s="38" customFormat="1" ht="25.5" customHeight="1" x14ac:dyDescent="0.25">
      <c r="A9" s="64" t="s">
        <v>49</v>
      </c>
      <c r="B9" s="765" t="s">
        <v>213</v>
      </c>
      <c r="C9" s="767"/>
      <c r="D9" s="198">
        <v>3750</v>
      </c>
      <c r="E9" s="184"/>
      <c r="F9" s="199"/>
      <c r="G9" s="47"/>
      <c r="H9" s="47"/>
      <c r="I9" s="47"/>
      <c r="J9" s="47"/>
      <c r="K9" s="47"/>
    </row>
    <row r="10" spans="1:11" s="38" customFormat="1" ht="25.5" customHeight="1" x14ac:dyDescent="0.25">
      <c r="A10" s="71" t="s">
        <v>28</v>
      </c>
      <c r="B10" s="760" t="s">
        <v>214</v>
      </c>
      <c r="C10" s="761"/>
      <c r="D10" s="762"/>
      <c r="E10" s="81"/>
      <c r="F10" s="101"/>
      <c r="G10" s="47"/>
      <c r="H10" s="47"/>
      <c r="I10" s="47"/>
      <c r="J10" s="47"/>
      <c r="K10" s="47"/>
    </row>
    <row r="11" spans="1:11" s="38" customFormat="1" ht="25.5" customHeight="1" x14ac:dyDescent="0.25">
      <c r="A11" s="200" t="s">
        <v>29</v>
      </c>
      <c r="B11" s="729" t="s">
        <v>356</v>
      </c>
      <c r="C11" s="730"/>
      <c r="D11" s="731"/>
      <c r="E11" s="735" t="s">
        <v>77</v>
      </c>
      <c r="F11" s="736"/>
      <c r="G11" s="47"/>
      <c r="H11" s="47"/>
      <c r="I11" s="47"/>
      <c r="J11" s="47"/>
      <c r="K11" s="47"/>
    </row>
    <row r="12" spans="1:11" s="38" customFormat="1" ht="25.5" customHeight="1" x14ac:dyDescent="0.25">
      <c r="A12" s="76" t="s">
        <v>66</v>
      </c>
      <c r="B12" s="765" t="s">
        <v>119</v>
      </c>
      <c r="C12" s="766"/>
      <c r="D12" s="772"/>
      <c r="E12" s="83"/>
      <c r="F12" s="97"/>
      <c r="G12" s="47"/>
      <c r="H12" s="47"/>
      <c r="I12" s="47"/>
      <c r="J12" s="47"/>
      <c r="K12" s="47"/>
    </row>
    <row r="13" spans="1:11" s="38" customFormat="1" ht="25.5" customHeight="1" x14ac:dyDescent="0.25">
      <c r="A13" s="76" t="s">
        <v>68</v>
      </c>
      <c r="B13" s="765" t="s">
        <v>121</v>
      </c>
      <c r="C13" s="766"/>
      <c r="D13" s="766"/>
      <c r="E13" s="83"/>
      <c r="F13" s="97"/>
      <c r="G13" s="170"/>
      <c r="H13" s="47"/>
      <c r="I13" s="47"/>
      <c r="J13" s="47"/>
      <c r="K13" s="47"/>
    </row>
    <row r="14" spans="1:11" s="38" customFormat="1" ht="25.5" customHeight="1" x14ac:dyDescent="0.25">
      <c r="A14" s="76" t="s">
        <v>69</v>
      </c>
      <c r="B14" s="712" t="s">
        <v>122</v>
      </c>
      <c r="C14" s="713"/>
      <c r="D14" s="714"/>
      <c r="E14" s="82"/>
      <c r="F14" s="110"/>
      <c r="G14" s="47"/>
      <c r="H14" s="47"/>
      <c r="I14" s="47"/>
      <c r="J14" s="47"/>
      <c r="K14" s="47"/>
    </row>
    <row r="15" spans="1:11" s="38" customFormat="1" ht="60" customHeight="1" x14ac:dyDescent="0.25">
      <c r="A15" s="72" t="s">
        <v>30</v>
      </c>
      <c r="B15" s="750" t="s">
        <v>215</v>
      </c>
      <c r="C15" s="751"/>
      <c r="D15" s="752"/>
      <c r="E15" s="81"/>
      <c r="F15" s="101"/>
      <c r="G15" s="47"/>
      <c r="H15" s="47"/>
      <c r="I15" s="47"/>
      <c r="J15" s="47"/>
      <c r="K15" s="47"/>
    </row>
    <row r="16" spans="1:11" s="38" customFormat="1" ht="25.5" customHeight="1" x14ac:dyDescent="0.25">
      <c r="A16" s="69" t="s">
        <v>31</v>
      </c>
      <c r="B16" s="750" t="s">
        <v>200</v>
      </c>
      <c r="C16" s="751"/>
      <c r="D16" s="752"/>
      <c r="E16" s="84"/>
      <c r="F16" s="94"/>
      <c r="G16" s="47"/>
      <c r="H16" s="47"/>
      <c r="I16" s="47"/>
      <c r="J16" s="47"/>
      <c r="K16" s="47"/>
    </row>
    <row r="17" spans="1:11" s="38" customFormat="1" ht="46.5" customHeight="1" thickBot="1" x14ac:dyDescent="0.3">
      <c r="A17" s="73" t="s">
        <v>32</v>
      </c>
      <c r="B17" s="738" t="s">
        <v>216</v>
      </c>
      <c r="C17" s="739"/>
      <c r="D17" s="740"/>
      <c r="E17" s="102"/>
      <c r="F17" s="100"/>
      <c r="G17" s="47"/>
      <c r="H17" s="47"/>
      <c r="I17" s="47"/>
      <c r="J17" s="47"/>
      <c r="K17" s="47"/>
    </row>
    <row r="18" spans="1:11" s="38" customFormat="1" ht="18" x14ac:dyDescent="0.25">
      <c r="A18" s="155"/>
      <c r="B18" s="155"/>
      <c r="C18" s="165"/>
      <c r="D18" s="165"/>
      <c r="E18" s="47"/>
      <c r="F18" s="47"/>
      <c r="G18" s="47"/>
      <c r="H18" s="47"/>
      <c r="I18" s="47"/>
      <c r="J18" s="47"/>
      <c r="K18" s="47"/>
    </row>
    <row r="19" spans="1:11" s="38" customFormat="1" ht="18" x14ac:dyDescent="0.25">
      <c r="A19" s="155"/>
      <c r="B19" s="155"/>
      <c r="C19" s="155"/>
      <c r="D19" s="155"/>
      <c r="E19" s="47"/>
      <c r="F19" s="47"/>
      <c r="G19" s="47"/>
      <c r="H19" s="47"/>
      <c r="I19" s="47"/>
      <c r="J19" s="47"/>
      <c r="K19" s="47"/>
    </row>
    <row r="20" spans="1:11" s="19" customFormat="1" ht="20.100000000000001" customHeight="1" x14ac:dyDescent="0.25">
      <c r="A20" s="745" t="s">
        <v>37</v>
      </c>
      <c r="B20" s="745"/>
      <c r="C20" s="745"/>
      <c r="D20" s="745"/>
      <c r="E20" s="50"/>
      <c r="F20" s="50"/>
      <c r="G20" s="50"/>
      <c r="H20" s="50"/>
      <c r="I20" s="50"/>
      <c r="J20" s="50"/>
    </row>
    <row r="21" spans="1:11" s="19" customFormat="1" ht="20.100000000000001" customHeight="1" x14ac:dyDescent="0.25">
      <c r="A21" s="286"/>
      <c r="B21" s="286"/>
      <c r="C21" s="286"/>
      <c r="D21" s="286"/>
      <c r="E21" s="50"/>
      <c r="F21" s="50"/>
      <c r="G21" s="50"/>
      <c r="H21" s="50"/>
      <c r="I21" s="50"/>
      <c r="J21" s="50"/>
    </row>
    <row r="22" spans="1:11" s="40" customFormat="1" ht="30" customHeight="1" x14ac:dyDescent="0.25">
      <c r="A22" s="741" t="s">
        <v>1</v>
      </c>
      <c r="B22" s="741"/>
      <c r="C22" s="742"/>
      <c r="D22" s="742"/>
      <c r="G22" s="41"/>
    </row>
    <row r="23" spans="1:11" s="40" customFormat="1" ht="15" customHeight="1" x14ac:dyDescent="0.25">
      <c r="A23" s="743" t="s">
        <v>2</v>
      </c>
      <c r="B23" s="743"/>
      <c r="C23" s="744"/>
      <c r="D23" s="744"/>
    </row>
    <row r="24" spans="1:11" s="40" customFormat="1" ht="15" customHeight="1" x14ac:dyDescent="0.25">
      <c r="A24" s="743" t="s">
        <v>3</v>
      </c>
      <c r="B24" s="743"/>
      <c r="C24" s="744"/>
      <c r="D24" s="744"/>
    </row>
    <row r="25" spans="1:11" s="40" customFormat="1" ht="15" customHeight="1" x14ac:dyDescent="0.25">
      <c r="A25" s="743" t="s">
        <v>4</v>
      </c>
      <c r="B25" s="743"/>
      <c r="C25" s="744"/>
      <c r="D25" s="744"/>
    </row>
    <row r="28" spans="1:11" ht="15" customHeight="1" x14ac:dyDescent="0.2">
      <c r="A28" s="37" t="s">
        <v>8</v>
      </c>
      <c r="B28" s="287"/>
      <c r="C28" s="59"/>
      <c r="E28" s="37"/>
      <c r="F28" s="37"/>
      <c r="G28" s="37"/>
    </row>
    <row r="29" spans="1:11" ht="15" customHeight="1" x14ac:dyDescent="0.2">
      <c r="A29" s="37" t="s">
        <v>9</v>
      </c>
      <c r="B29" s="29"/>
      <c r="C29" s="59"/>
      <c r="E29" s="37"/>
      <c r="F29" s="37"/>
      <c r="G29" s="37"/>
    </row>
    <row r="30" spans="1:11" ht="39.950000000000003" customHeight="1" x14ac:dyDescent="0.2">
      <c r="D30" s="166"/>
    </row>
    <row r="31" spans="1:11" ht="45" customHeight="1" x14ac:dyDescent="0.2">
      <c r="D31" s="288" t="s">
        <v>266</v>
      </c>
      <c r="E31" s="44"/>
      <c r="F31" s="44"/>
      <c r="G31" s="44"/>
    </row>
    <row r="32" spans="1:11" s="42" customFormat="1" x14ac:dyDescent="0.2">
      <c r="A32" s="737" t="s">
        <v>10</v>
      </c>
      <c r="B32" s="737"/>
      <c r="C32" s="289"/>
      <c r="D32" s="44"/>
      <c r="E32" s="59"/>
      <c r="F32" s="59"/>
      <c r="G32" s="59"/>
    </row>
    <row r="33" spans="1:8" s="45" customFormat="1" ht="18" customHeight="1" x14ac:dyDescent="0.2">
      <c r="A33" s="43"/>
      <c r="B33" s="699" t="s">
        <v>11</v>
      </c>
      <c r="C33" s="700"/>
      <c r="D33" s="39"/>
      <c r="E33" s="59"/>
      <c r="F33" s="59"/>
      <c r="G33" s="59"/>
      <c r="H33" s="44"/>
    </row>
    <row r="34" spans="1:8" x14ac:dyDescent="0.2">
      <c r="D34" s="37"/>
      <c r="H34" s="59"/>
    </row>
    <row r="35" spans="1:8" x14ac:dyDescent="0.2">
      <c r="D35" s="37"/>
      <c r="H35" s="59"/>
    </row>
  </sheetData>
  <mergeCells count="30">
    <mergeCell ref="A20:D20"/>
    <mergeCell ref="A25:B25"/>
    <mergeCell ref="C25:D25"/>
    <mergeCell ref="A4:F4"/>
    <mergeCell ref="A24:B24"/>
    <mergeCell ref="C24:D24"/>
    <mergeCell ref="B12:D12"/>
    <mergeCell ref="B13:D13"/>
    <mergeCell ref="B14:D14"/>
    <mergeCell ref="B15:D15"/>
    <mergeCell ref="B16:D16"/>
    <mergeCell ref="B17:D17"/>
    <mergeCell ref="A22:B22"/>
    <mergeCell ref="C22:D22"/>
    <mergeCell ref="A32:B32"/>
    <mergeCell ref="B33:C33"/>
    <mergeCell ref="A7:F7"/>
    <mergeCell ref="A1:D1"/>
    <mergeCell ref="A2:F2"/>
    <mergeCell ref="A3:F3"/>
    <mergeCell ref="A5:D5"/>
    <mergeCell ref="E5:F5"/>
    <mergeCell ref="A23:B23"/>
    <mergeCell ref="C23:D23"/>
    <mergeCell ref="B8:C8"/>
    <mergeCell ref="E8:F8"/>
    <mergeCell ref="B9:C9"/>
    <mergeCell ref="B10:D10"/>
    <mergeCell ref="B11:D11"/>
    <mergeCell ref="E11:F11"/>
  </mergeCells>
  <conditionalFormatting sqref="C22:D22">
    <cfRule type="containsBlanks" dxfId="49" priority="1">
      <formula>LEN(TRIM(C22))=0</formula>
    </cfRule>
  </conditionalFormatting>
  <conditionalFormatting sqref="B28:B29">
    <cfRule type="containsBlanks" dxfId="48" priority="3">
      <formula>LEN(TRIM(B28))=0</formula>
    </cfRule>
  </conditionalFormatting>
  <conditionalFormatting sqref="C23:D25">
    <cfRule type="containsBlanks" dxfId="47" priority="2">
      <formula>LEN(TRIM(C23))=0</formula>
    </cfRule>
  </conditionalFormatting>
  <pageMargins left="0.70866141732283472" right="0.70866141732283472" top="0.74803149606299213" bottom="0.74803149606299213" header="0.31496062992125984" footer="0.31496062992125984"/>
  <pageSetup paperSize="9" scale="71" fitToHeight="0" orientation="portrait" r:id="rId1"/>
  <headerFooter>
    <oddHeader>&amp;L&amp;"-,Tučné"Príloha č. 4 SP&amp;"-,Normálne"
Špecifikácia predmetu zákazky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25</vt:i4>
      </vt:variant>
      <vt:variant>
        <vt:lpstr>Pomenované rozsahy</vt:lpstr>
      </vt:variant>
      <vt:variant>
        <vt:i4>5</vt:i4>
      </vt:variant>
    </vt:vector>
  </HeadingPairs>
  <TitlesOfParts>
    <vt:vector size="30" baseType="lpstr">
      <vt:lpstr>Príloha č. 1</vt:lpstr>
      <vt:lpstr>Príloha č. 2</vt:lpstr>
      <vt:lpstr>Príloha č. 3</vt:lpstr>
      <vt:lpstr>Priloha 4 pre časť 1</vt:lpstr>
      <vt:lpstr>Príloha 4 pre časť 2</vt:lpstr>
      <vt:lpstr>Príloha 4 pre časť 3</vt:lpstr>
      <vt:lpstr>Príloha 4 pre časť 4</vt:lpstr>
      <vt:lpstr>Príloha 4 pre časť 5</vt:lpstr>
      <vt:lpstr>Príloha 4 pre časť 6</vt:lpstr>
      <vt:lpstr>Príloha 4 pre časť 7</vt:lpstr>
      <vt:lpstr>Príloha 5 pre časť 1</vt:lpstr>
      <vt:lpstr>Príloha 5 pre časť 2</vt:lpstr>
      <vt:lpstr>Príloha 5 pre časť 3</vt:lpstr>
      <vt:lpstr>Príloha 5 pre časť 4</vt:lpstr>
      <vt:lpstr>Príloha 5 pre časť 5</vt:lpstr>
      <vt:lpstr>Príloha 5 pre časť 6</vt:lpstr>
      <vt:lpstr>Príloha 5 pre časť 7</vt:lpstr>
      <vt:lpstr>Príloha 6 pre časť 1</vt:lpstr>
      <vt:lpstr>Príloha 6 pre časť 2 </vt:lpstr>
      <vt:lpstr>Príloha 6 pre časť 4</vt:lpstr>
      <vt:lpstr>Príloha 6 pre časť 5</vt:lpstr>
      <vt:lpstr>Príloha 6 pre časť 6</vt:lpstr>
      <vt:lpstr>Príloha 6 pre časť 7</vt:lpstr>
      <vt:lpstr>Príloha č. 7</vt:lpstr>
      <vt:lpstr>Príloha č. 8</vt:lpstr>
      <vt:lpstr>'Príloha 6 pre časť 2 '!Oblasť_tlače</vt:lpstr>
      <vt:lpstr>'Príloha č. 1'!Oblasť_tlače</vt:lpstr>
      <vt:lpstr>'Príloha č. 2'!Oblasť_tlače</vt:lpstr>
      <vt:lpstr>'Príloha č. 3'!Oblasť_tlače</vt:lpstr>
      <vt:lpstr>'Príloha č. 8'!Oblasť_tlače</vt:lpstr>
    </vt:vector>
  </TitlesOfParts>
  <Company>VUSCH, a.s.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Zuzana Bučeková</dc:creator>
  <cp:lastModifiedBy>Dana Kapáková</cp:lastModifiedBy>
  <cp:lastPrinted>2021-04-30T10:01:00Z</cp:lastPrinted>
  <dcterms:created xsi:type="dcterms:W3CDTF">2015-02-18T09:10:07Z</dcterms:created>
  <dcterms:modified xsi:type="dcterms:W3CDTF">2021-04-30T10:50:54Z</dcterms:modified>
</cp:coreProperties>
</file>