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ČASŤ č. 1" sheetId="1" r:id="rId1"/>
    <sheet name="ČASŤ č. 2" sheetId="2" r:id="rId2"/>
    <sheet name="ČASŤ č. 3" sheetId="3" r:id="rId3"/>
  </sheets>
  <definedNames>
    <definedName name="_xlnm.Print_Titles" localSheetId="0">'ČASŤ č. 1'!$9:$9</definedName>
    <definedName name="_xlnm.Print_Titles" localSheetId="1">'ČASŤ č. 2'!$9:$9</definedName>
    <definedName name="_xlnm.Print_Titles" localSheetId="2">'ČASŤ č. 3'!$9:$9</definedName>
  </definedNames>
  <calcPr fullCalcOnLoad="1"/>
</workbook>
</file>

<file path=xl/sharedStrings.xml><?xml version="1.0" encoding="utf-8"?>
<sst xmlns="http://schemas.openxmlformats.org/spreadsheetml/2006/main" count="117" uniqueCount="61">
  <si>
    <t>1.</t>
  </si>
  <si>
    <t>Merná jednotka</t>
  </si>
  <si>
    <t>Uchádzač - obchodné meno, IČO:</t>
  </si>
  <si>
    <t>Adresa alebo sídlo:</t>
  </si>
  <si>
    <t>Por.č.</t>
  </si>
  <si>
    <t>Uchádzač zároveň prehlasuje, že porozumel týmto súťažným podkladom a že súhlasí s podmienkami určenými verejným obstarávateľom v tejto súťaži.</t>
  </si>
  <si>
    <t>V ..........................................................   Dňa: .................................................</t>
  </si>
  <si>
    <t>Cena celkom v EUR s DPH</t>
  </si>
  <si>
    <t>Cena celkom v EUR bez DPH</t>
  </si>
  <si>
    <t>Cena v EUR spolu s DPH:</t>
  </si>
  <si>
    <t>2.</t>
  </si>
  <si>
    <t>3.</t>
  </si>
  <si>
    <r>
      <t xml:space="preserve">Platca DPH:   </t>
    </r>
    <r>
      <rPr>
        <sz val="11"/>
        <rFont val="Garamond"/>
        <family val="1"/>
      </rPr>
      <t xml:space="preserve">ÁNO / NIE   </t>
    </r>
  </si>
  <si>
    <t xml:space="preserve">NÁVRH NA PLNENIE KRITÉRIÍ                </t>
  </si>
  <si>
    <t>Cena spolu v EUR bez DPH za predmet zákazky pre ČASŤ č. 2 :</t>
  </si>
  <si>
    <t>Cena spolu v EUR bez DPH za predmet zákazky pre ČASŤ č. 1 :</t>
  </si>
  <si>
    <t>..............................................................................</t>
  </si>
  <si>
    <t>podpis uchádzača</t>
  </si>
  <si>
    <t>Suma DPH</t>
  </si>
  <si>
    <t>Názov predmetu zákazky: Plastové pletivo, polypropylénový motúz a tieniace úplety</t>
  </si>
  <si>
    <t>Cena spolu v EUR bez DPH za predmet zákazky pre ČASŤ č. 3 :</t>
  </si>
  <si>
    <t xml:space="preserve">ČASŤ č. 1  "Plastové pletivo ( plotovina )" </t>
  </si>
  <si>
    <t>Predpokladané množstvo 
 na 4 roky</t>
  </si>
  <si>
    <t>bm</t>
  </si>
  <si>
    <t>10x10</t>
  </si>
  <si>
    <t>dĺžka strany v lichobežníku
v mm</t>
  </si>
  <si>
    <t>22x22</t>
  </si>
  <si>
    <t>17x17</t>
  </si>
  <si>
    <t>27x27</t>
  </si>
  <si>
    <t>4.</t>
  </si>
  <si>
    <t>5.</t>
  </si>
  <si>
    <t>80 cm výška</t>
  </si>
  <si>
    <t>100 cm výška</t>
  </si>
  <si>
    <t>105 cm výška</t>
  </si>
  <si>
    <t>125 cm výška</t>
  </si>
  <si>
    <t>150 cm výška</t>
  </si>
  <si>
    <t>Polypropylénový motúz (špagát)</t>
  </si>
  <si>
    <t>biela</t>
  </si>
  <si>
    <t>modrá</t>
  </si>
  <si>
    <t>20 000 dtex</t>
  </si>
  <si>
    <t>12 500 dtex</t>
  </si>
  <si>
    <t>17 000 dtex</t>
  </si>
  <si>
    <t>10 000 dtex</t>
  </si>
  <si>
    <t>žltá</t>
  </si>
  <si>
    <t>červená</t>
  </si>
  <si>
    <t>čierna</t>
  </si>
  <si>
    <t>kg</t>
  </si>
  <si>
    <t>Predpokladané množstvo spolu
 na 4 roky</t>
  </si>
  <si>
    <t>farba/množstvo v kg</t>
  </si>
  <si>
    <r>
      <t xml:space="preserve">Jednotková cena 
v </t>
    </r>
    <r>
      <rPr>
        <b/>
        <sz val="10"/>
        <color indexed="8"/>
        <rFont val="Garamond"/>
        <family val="1"/>
      </rPr>
      <t>EUR bez DPH</t>
    </r>
  </si>
  <si>
    <t>6.</t>
  </si>
  <si>
    <t>Tieniace úplety</t>
  </si>
  <si>
    <t>30% tienenie / šírka 6,24 m</t>
  </si>
  <si>
    <t>50% tienenie /šírka 2,05 m</t>
  </si>
  <si>
    <t>50% tienenie / šírka 3,12 m</t>
  </si>
  <si>
    <t>50% tienenie / šírka 6,24 m</t>
  </si>
  <si>
    <t>70 % tienenie / šírka 2,05 m</t>
  </si>
  <si>
    <t>90 % tienenie / šírka 2,05 m</t>
  </si>
  <si>
    <t>Plastové pletivo 
( plotovina)</t>
  </si>
  <si>
    <t xml:space="preserve">ČASŤ č. 2  "Popypropylénový motúz ( špagát )" </t>
  </si>
  <si>
    <t xml:space="preserve">ČASŤ č. 3  "Tieniace úplety" </t>
  </si>
</sst>
</file>

<file path=xl/styles.xml><?xml version="1.0" encoding="utf-8"?>
<styleSheet xmlns="http://schemas.openxmlformats.org/spreadsheetml/2006/main">
  <numFmts count="2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P\r\a\vd\a;&quot;Pravda&quot;;&quot;Nepravda&quot;"/>
    <numFmt numFmtId="173" formatCode="[$€-2]\ #\ ##,000_);[Red]\([$¥€-2]\ #\ ##,000\)"/>
    <numFmt numFmtId="174" formatCode="#,##0.000"/>
    <numFmt numFmtId="175" formatCode="#,##0.000\ _€"/>
    <numFmt numFmtId="176" formatCode="#,##0.00\ &quot;€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color indexed="8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0"/>
      <color indexed="8"/>
      <name val="Garamond"/>
      <family val="1"/>
    </font>
    <font>
      <sz val="11"/>
      <name val="Garamon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10"/>
      <name val="Garamond"/>
      <family val="1"/>
    </font>
    <font>
      <b/>
      <sz val="12"/>
      <color indexed="8"/>
      <name val="Garamond"/>
      <family val="1"/>
    </font>
    <font>
      <sz val="10"/>
      <color indexed="10"/>
      <name val="Garamond"/>
      <family val="1"/>
    </font>
    <font>
      <u val="single"/>
      <sz val="10"/>
      <color indexed="8"/>
      <name val="Garamond"/>
      <family val="1"/>
    </font>
    <font>
      <u val="single"/>
      <sz val="11"/>
      <color indexed="8"/>
      <name val="Garamond"/>
      <family val="1"/>
    </font>
    <font>
      <b/>
      <u val="single"/>
      <sz val="11"/>
      <color indexed="8"/>
      <name val="Garamond"/>
      <family val="1"/>
    </font>
    <font>
      <b/>
      <sz val="13"/>
      <color indexed="8"/>
      <name val="Garamond"/>
      <family val="1"/>
    </font>
    <font>
      <sz val="13"/>
      <color indexed="8"/>
      <name val="Garamond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11"/>
      <color theme="1"/>
      <name val="Garamond"/>
      <family val="1"/>
    </font>
    <font>
      <sz val="10"/>
      <color theme="1"/>
      <name val="Garamond"/>
      <family val="1"/>
    </font>
    <font>
      <sz val="11"/>
      <color rgb="FFFF0000"/>
      <name val="Garamond"/>
      <family val="1"/>
    </font>
    <font>
      <b/>
      <sz val="12"/>
      <color theme="1"/>
      <name val="Garamond"/>
      <family val="1"/>
    </font>
    <font>
      <b/>
      <sz val="11"/>
      <color theme="1"/>
      <name val="Garamond"/>
      <family val="1"/>
    </font>
    <font>
      <u val="single"/>
      <sz val="10"/>
      <color theme="1"/>
      <name val="Garamond"/>
      <family val="1"/>
    </font>
    <font>
      <b/>
      <u val="single"/>
      <sz val="11"/>
      <color theme="1"/>
      <name val="Garamond"/>
      <family val="1"/>
    </font>
    <font>
      <b/>
      <sz val="10"/>
      <color theme="1"/>
      <name val="Garamond"/>
      <family val="1"/>
    </font>
    <font>
      <u val="single"/>
      <sz val="11"/>
      <color theme="1"/>
      <name val="Garamond"/>
      <family val="1"/>
    </font>
    <font>
      <b/>
      <sz val="13"/>
      <color theme="1"/>
      <name val="Garamond"/>
      <family val="1"/>
    </font>
    <font>
      <sz val="13"/>
      <color theme="1"/>
      <name val="Garamond"/>
      <family val="1"/>
    </font>
    <font>
      <sz val="10"/>
      <color rgb="FFFF000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47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/>
    </xf>
    <xf numFmtId="174" fontId="47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47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74" fontId="4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Fill="1" applyBorder="1" applyAlignment="1">
      <alignment/>
    </xf>
    <xf numFmtId="174" fontId="56" fillId="0" borderId="0" xfId="0" applyNumberFormat="1" applyFont="1" applyAlignment="1">
      <alignment/>
    </xf>
    <xf numFmtId="176" fontId="56" fillId="0" borderId="0" xfId="0" applyNumberFormat="1" applyFont="1" applyAlignment="1">
      <alignment horizontal="center"/>
    </xf>
    <xf numFmtId="0" fontId="58" fillId="0" borderId="0" xfId="0" applyFont="1" applyAlignment="1">
      <alignment/>
    </xf>
    <xf numFmtId="0" fontId="57" fillId="0" borderId="10" xfId="0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0" fontId="57" fillId="0" borderId="0" xfId="0" applyFont="1" applyBorder="1" applyAlignment="1">
      <alignment/>
    </xf>
    <xf numFmtId="176" fontId="59" fillId="33" borderId="12" xfId="0" applyNumberFormat="1" applyFont="1" applyFill="1" applyBorder="1" applyAlignment="1">
      <alignment horizontal="center"/>
    </xf>
    <xf numFmtId="176" fontId="56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6" fillId="0" borderId="0" xfId="0" applyFont="1" applyAlignment="1">
      <alignment/>
    </xf>
    <xf numFmtId="0" fontId="59" fillId="0" borderId="0" xfId="0" applyFont="1" applyAlignment="1">
      <alignment horizontal="justify" vertical="center" wrapText="1" shrinkToFit="1"/>
    </xf>
    <xf numFmtId="0" fontId="56" fillId="0" borderId="13" xfId="0" applyFont="1" applyBorder="1" applyAlignment="1">
      <alignment horizontal="center"/>
    </xf>
    <xf numFmtId="0" fontId="57" fillId="0" borderId="14" xfId="0" applyFont="1" applyFill="1" applyBorder="1" applyAlignment="1">
      <alignment horizontal="center"/>
    </xf>
    <xf numFmtId="175" fontId="60" fillId="0" borderId="15" xfId="0" applyNumberFormat="1" applyFont="1" applyBorder="1" applyAlignment="1">
      <alignment horizontal="center"/>
    </xf>
    <xf numFmtId="0" fontId="57" fillId="0" borderId="16" xfId="0" applyFont="1" applyFill="1" applyBorder="1" applyAlignment="1">
      <alignment horizontal="center"/>
    </xf>
    <xf numFmtId="0" fontId="0" fillId="0" borderId="0" xfId="0" applyAlignment="1">
      <alignment/>
    </xf>
    <xf numFmtId="176" fontId="59" fillId="0" borderId="0" xfId="0" applyNumberFormat="1" applyFont="1" applyFill="1" applyBorder="1" applyAlignment="1">
      <alignment horizontal="center"/>
    </xf>
    <xf numFmtId="175" fontId="60" fillId="0" borderId="13" xfId="0" applyNumberFormat="1" applyFont="1" applyBorder="1" applyAlignment="1">
      <alignment horizontal="center"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59" fillId="0" borderId="0" xfId="0" applyFont="1" applyAlignment="1">
      <alignment horizontal="justify" vertical="center" wrapText="1" shrinkToFit="1"/>
    </xf>
    <xf numFmtId="0" fontId="61" fillId="0" borderId="14" xfId="0" applyFont="1" applyFill="1" applyBorder="1" applyAlignment="1">
      <alignment horizontal="center"/>
    </xf>
    <xf numFmtId="175" fontId="62" fillId="0" borderId="15" xfId="0" applyNumberFormat="1" applyFont="1" applyBorder="1" applyAlignment="1">
      <alignment horizontal="center"/>
    </xf>
    <xf numFmtId="4" fontId="56" fillId="0" borderId="17" xfId="0" applyNumberFormat="1" applyFont="1" applyBorder="1" applyAlignment="1">
      <alignment horizontal="center"/>
    </xf>
    <xf numFmtId="4" fontId="56" fillId="0" borderId="18" xfId="0" applyNumberFormat="1" applyFont="1" applyBorder="1" applyAlignment="1">
      <alignment horizontal="center"/>
    </xf>
    <xf numFmtId="4" fontId="56" fillId="0" borderId="19" xfId="0" applyNumberFormat="1" applyFont="1" applyBorder="1" applyAlignment="1">
      <alignment horizontal="center"/>
    </xf>
    <xf numFmtId="4" fontId="56" fillId="0" borderId="20" xfId="0" applyNumberFormat="1" applyFont="1" applyBorder="1" applyAlignment="1">
      <alignment horizontal="center"/>
    </xf>
    <xf numFmtId="4" fontId="56" fillId="0" borderId="21" xfId="0" applyNumberFormat="1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wrapText="1"/>
    </xf>
    <xf numFmtId="0" fontId="56" fillId="0" borderId="17" xfId="0" applyFont="1" applyBorder="1" applyAlignment="1">
      <alignment horizontal="center" wrapText="1"/>
    </xf>
    <xf numFmtId="0" fontId="64" fillId="0" borderId="13" xfId="0" applyFont="1" applyBorder="1" applyAlignment="1">
      <alignment horizontal="center" wrapText="1"/>
    </xf>
    <xf numFmtId="0" fontId="56" fillId="0" borderId="21" xfId="0" applyFont="1" applyBorder="1" applyAlignment="1">
      <alignment horizontal="center" wrapText="1"/>
    </xf>
    <xf numFmtId="0" fontId="57" fillId="0" borderId="28" xfId="0" applyFont="1" applyFill="1" applyBorder="1" applyAlignment="1">
      <alignment horizontal="center"/>
    </xf>
    <xf numFmtId="175" fontId="60" fillId="0" borderId="29" xfId="0" applyNumberFormat="1" applyFont="1" applyBorder="1" applyAlignment="1">
      <alignment horizontal="center"/>
    </xf>
    <xf numFmtId="175" fontId="60" fillId="0" borderId="30" xfId="0" applyNumberFormat="1" applyFont="1" applyBorder="1" applyAlignment="1">
      <alignment horizontal="center"/>
    </xf>
    <xf numFmtId="0" fontId="56" fillId="0" borderId="19" xfId="0" applyFont="1" applyBorder="1" applyAlignment="1">
      <alignment horizontal="center" wrapText="1"/>
    </xf>
    <xf numFmtId="0" fontId="57" fillId="0" borderId="31" xfId="0" applyFont="1" applyBorder="1" applyAlignment="1">
      <alignment horizontal="center" vertical="top" wrapText="1"/>
    </xf>
    <xf numFmtId="0" fontId="57" fillId="0" borderId="32" xfId="0" applyFont="1" applyBorder="1" applyAlignment="1">
      <alignment horizontal="center" vertical="top" wrapText="1"/>
    </xf>
    <xf numFmtId="0" fontId="57" fillId="2" borderId="31" xfId="0" applyFont="1" applyFill="1" applyBorder="1" applyAlignment="1">
      <alignment horizontal="center" vertical="top" wrapText="1"/>
    </xf>
    <xf numFmtId="0" fontId="57" fillId="2" borderId="32" xfId="0" applyFont="1" applyFill="1" applyBorder="1" applyAlignment="1">
      <alignment horizontal="center" vertical="top" wrapText="1"/>
    </xf>
    <xf numFmtId="0" fontId="57" fillId="34" borderId="31" xfId="0" applyFont="1" applyFill="1" applyBorder="1" applyAlignment="1">
      <alignment horizontal="center" vertical="top" wrapText="1"/>
    </xf>
    <xf numFmtId="0" fontId="57" fillId="34" borderId="32" xfId="0" applyFont="1" applyFill="1" applyBorder="1" applyAlignment="1">
      <alignment horizontal="center" vertical="top" wrapText="1"/>
    </xf>
    <xf numFmtId="0" fontId="57" fillId="35" borderId="31" xfId="0" applyFont="1" applyFill="1" applyBorder="1" applyAlignment="1">
      <alignment horizontal="center" vertical="top" wrapText="1"/>
    </xf>
    <xf numFmtId="0" fontId="57" fillId="35" borderId="32" xfId="0" applyFont="1" applyFill="1" applyBorder="1" applyAlignment="1">
      <alignment horizontal="center" vertical="top" wrapText="1"/>
    </xf>
    <xf numFmtId="0" fontId="57" fillId="11" borderId="31" xfId="0" applyFont="1" applyFill="1" applyBorder="1" applyAlignment="1">
      <alignment horizontal="center" vertical="top" wrapText="1"/>
    </xf>
    <xf numFmtId="0" fontId="57" fillId="11" borderId="32" xfId="0" applyFont="1" applyFill="1" applyBorder="1" applyAlignment="1">
      <alignment horizontal="center" vertical="top" wrapText="1"/>
    </xf>
    <xf numFmtId="0" fontId="56" fillId="0" borderId="21" xfId="0" applyFont="1" applyBorder="1" applyAlignment="1">
      <alignment horizontal="center"/>
    </xf>
    <xf numFmtId="0" fontId="56" fillId="0" borderId="32" xfId="0" applyFont="1" applyBorder="1" applyAlignment="1">
      <alignment horizontal="center"/>
    </xf>
    <xf numFmtId="0" fontId="56" fillId="0" borderId="32" xfId="0" applyFont="1" applyBorder="1" applyAlignment="1">
      <alignment horizontal="center" wrapText="1"/>
    </xf>
    <xf numFmtId="4" fontId="56" fillId="0" borderId="33" xfId="0" applyNumberFormat="1" applyFont="1" applyBorder="1" applyAlignment="1">
      <alignment horizontal="center"/>
    </xf>
    <xf numFmtId="4" fontId="56" fillId="0" borderId="34" xfId="0" applyNumberFormat="1" applyFont="1" applyBorder="1" applyAlignment="1">
      <alignment horizontal="center"/>
    </xf>
    <xf numFmtId="4" fontId="56" fillId="0" borderId="35" xfId="0" applyNumberFormat="1" applyFont="1" applyBorder="1" applyAlignment="1">
      <alignment horizontal="center"/>
    </xf>
    <xf numFmtId="0" fontId="56" fillId="0" borderId="36" xfId="0" applyFont="1" applyBorder="1" applyAlignment="1">
      <alignment horizontal="center"/>
    </xf>
    <xf numFmtId="0" fontId="57" fillId="0" borderId="37" xfId="0" applyFont="1" applyFill="1" applyBorder="1" applyAlignment="1">
      <alignment horizontal="center"/>
    </xf>
    <xf numFmtId="0" fontId="57" fillId="36" borderId="0" xfId="0" applyFont="1" applyFill="1" applyBorder="1" applyAlignment="1">
      <alignment/>
    </xf>
    <xf numFmtId="0" fontId="65" fillId="36" borderId="0" xfId="0" applyFont="1" applyFill="1" applyBorder="1" applyAlignment="1">
      <alignment/>
    </xf>
    <xf numFmtId="0" fontId="66" fillId="36" borderId="0" xfId="0" applyFont="1" applyFill="1" applyBorder="1" applyAlignment="1">
      <alignment/>
    </xf>
    <xf numFmtId="176" fontId="59" fillId="36" borderId="0" xfId="0" applyNumberFormat="1" applyFont="1" applyFill="1" applyBorder="1" applyAlignment="1">
      <alignment horizontal="center"/>
    </xf>
    <xf numFmtId="176" fontId="56" fillId="36" borderId="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57" fillId="0" borderId="0" xfId="0" applyFont="1" applyBorder="1" applyAlignment="1">
      <alignment horizontal="center" vertical="top" wrapText="1"/>
    </xf>
    <xf numFmtId="0" fontId="57" fillId="0" borderId="38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top"/>
    </xf>
    <xf numFmtId="0" fontId="57" fillId="0" borderId="39" xfId="0" applyFont="1" applyBorder="1" applyAlignment="1">
      <alignment horizontal="center" vertical="top" wrapText="1"/>
    </xf>
    <xf numFmtId="0" fontId="57" fillId="0" borderId="40" xfId="0" applyFont="1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57" fillId="0" borderId="31" xfId="0" applyFont="1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61" fillId="0" borderId="40" xfId="0" applyFont="1" applyBorder="1" applyAlignment="1">
      <alignment horizontal="left" vertical="top"/>
    </xf>
    <xf numFmtId="0" fontId="6" fillId="0" borderId="40" xfId="0" applyFont="1" applyBorder="1" applyAlignment="1">
      <alignment horizontal="left" vertical="top"/>
    </xf>
    <xf numFmtId="0" fontId="57" fillId="0" borderId="36" xfId="0" applyFont="1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56" fillId="0" borderId="0" xfId="0" applyFont="1" applyAlignment="1">
      <alignment/>
    </xf>
    <xf numFmtId="0" fontId="59" fillId="0" borderId="45" xfId="0" applyFont="1" applyBorder="1" applyAlignment="1">
      <alignment/>
    </xf>
    <xf numFmtId="0" fontId="59" fillId="0" borderId="46" xfId="0" applyFont="1" applyBorder="1" applyAlignment="1">
      <alignment/>
    </xf>
    <xf numFmtId="0" fontId="59" fillId="0" borderId="47" xfId="0" applyFont="1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59" fillId="0" borderId="49" xfId="0" applyFont="1" applyBorder="1" applyAlignment="1">
      <alignment/>
    </xf>
    <xf numFmtId="0" fontId="65" fillId="33" borderId="52" xfId="0" applyFont="1" applyFill="1" applyBorder="1" applyAlignment="1">
      <alignment/>
    </xf>
    <xf numFmtId="0" fontId="66" fillId="0" borderId="39" xfId="0" applyFont="1" applyBorder="1" applyAlignment="1">
      <alignment/>
    </xf>
    <xf numFmtId="0" fontId="66" fillId="0" borderId="53" xfId="0" applyFont="1" applyBorder="1" applyAlignment="1">
      <alignment/>
    </xf>
    <xf numFmtId="0" fontId="59" fillId="0" borderId="0" xfId="0" applyFont="1" applyAlignment="1">
      <alignment horizontal="justify" vertical="center" wrapText="1" shrinkToFit="1"/>
    </xf>
    <xf numFmtId="0" fontId="5" fillId="0" borderId="54" xfId="0" applyFont="1" applyBorder="1" applyAlignment="1">
      <alignment horizontal="left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67" fillId="0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26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57" xfId="0" applyFont="1" applyBorder="1" applyAlignment="1">
      <alignment horizontal="left" vertical="top"/>
    </xf>
    <xf numFmtId="0" fontId="0" fillId="0" borderId="58" xfId="0" applyBorder="1" applyAlignment="1">
      <alignment horizontal="left" vertical="top"/>
    </xf>
    <xf numFmtId="0" fontId="0" fillId="0" borderId="59" xfId="0" applyBorder="1" applyAlignment="1">
      <alignment horizontal="left" vertical="top"/>
    </xf>
    <xf numFmtId="0" fontId="0" fillId="0" borderId="41" xfId="0" applyFont="1" applyBorder="1" applyAlignment="1">
      <alignment horizontal="left" vertical="top"/>
    </xf>
    <xf numFmtId="0" fontId="0" fillId="0" borderId="38" xfId="0" applyFont="1" applyBorder="1" applyAlignment="1">
      <alignment horizontal="left" vertical="top"/>
    </xf>
    <xf numFmtId="0" fontId="0" fillId="0" borderId="42" xfId="0" applyFont="1" applyBorder="1" applyAlignment="1">
      <alignment horizontal="left" vertical="top"/>
    </xf>
    <xf numFmtId="0" fontId="0" fillId="0" borderId="43" xfId="0" applyFont="1" applyBorder="1" applyAlignment="1">
      <alignment horizontal="left" vertical="top"/>
    </xf>
    <xf numFmtId="0" fontId="60" fillId="33" borderId="52" xfId="0" applyFont="1" applyFill="1" applyBorder="1" applyAlignment="1">
      <alignment/>
    </xf>
    <xf numFmtId="0" fontId="56" fillId="0" borderId="39" xfId="0" applyFont="1" applyBorder="1" applyAlignment="1">
      <alignment/>
    </xf>
    <xf numFmtId="0" fontId="56" fillId="0" borderId="53" xfId="0" applyFont="1" applyBorder="1" applyAlignment="1">
      <alignment/>
    </xf>
    <xf numFmtId="0" fontId="57" fillId="0" borderId="60" xfId="0" applyFont="1" applyBorder="1" applyAlignment="1">
      <alignment horizontal="center" vertical="top" wrapText="1"/>
    </xf>
    <xf numFmtId="0" fontId="57" fillId="2" borderId="60" xfId="0" applyFont="1" applyFill="1" applyBorder="1" applyAlignment="1">
      <alignment horizontal="center" vertical="top" wrapText="1"/>
    </xf>
    <xf numFmtId="0" fontId="57" fillId="34" borderId="60" xfId="0" applyFont="1" applyFill="1" applyBorder="1" applyAlignment="1">
      <alignment horizontal="center" vertical="top" wrapText="1"/>
    </xf>
    <xf numFmtId="0" fontId="57" fillId="35" borderId="60" xfId="0" applyFont="1" applyFill="1" applyBorder="1" applyAlignment="1">
      <alignment horizontal="center" vertical="top" wrapText="1"/>
    </xf>
    <xf numFmtId="0" fontId="57" fillId="11" borderId="60" xfId="0" applyFont="1" applyFill="1" applyBorder="1" applyAlignment="1">
      <alignment horizontal="center" vertical="top" wrapText="1"/>
    </xf>
    <xf numFmtId="0" fontId="57" fillId="0" borderId="45" xfId="0" applyFont="1" applyFill="1" applyBorder="1" applyAlignment="1">
      <alignment horizontal="center"/>
    </xf>
    <xf numFmtId="0" fontId="0" fillId="0" borderId="46" xfId="0" applyBorder="1" applyAlignment="1">
      <alignment/>
    </xf>
    <xf numFmtId="0" fontId="56" fillId="0" borderId="61" xfId="0" applyFont="1" applyBorder="1" applyAlignment="1">
      <alignment horizontal="center" vertical="top"/>
    </xf>
    <xf numFmtId="0" fontId="57" fillId="11" borderId="61" xfId="0" applyFont="1" applyFill="1" applyBorder="1" applyAlignment="1">
      <alignment horizontal="center" vertical="top" wrapText="1"/>
    </xf>
    <xf numFmtId="0" fontId="56" fillId="2" borderId="61" xfId="0" applyFont="1" applyFill="1" applyBorder="1" applyAlignment="1">
      <alignment horizontal="center" vertical="top"/>
    </xf>
    <xf numFmtId="0" fontId="56" fillId="34" borderId="61" xfId="0" applyFont="1" applyFill="1" applyBorder="1" applyAlignment="1">
      <alignment horizontal="center" vertical="top"/>
    </xf>
    <xf numFmtId="0" fontId="56" fillId="35" borderId="61" xfId="0" applyFont="1" applyFill="1" applyBorder="1" applyAlignment="1">
      <alignment horizontal="center" vertical="top"/>
    </xf>
    <xf numFmtId="175" fontId="60" fillId="0" borderId="62" xfId="0" applyNumberFormat="1" applyFont="1" applyBorder="1" applyAlignment="1">
      <alignment horizontal="center"/>
    </xf>
    <xf numFmtId="175" fontId="60" fillId="0" borderId="47" xfId="0" applyNumberFormat="1" applyFont="1" applyBorder="1" applyAlignment="1">
      <alignment horizontal="center"/>
    </xf>
    <xf numFmtId="0" fontId="56" fillId="0" borderId="45" xfId="0" applyFont="1" applyBorder="1" applyAlignment="1">
      <alignment horizontal="center"/>
    </xf>
    <xf numFmtId="0" fontId="57" fillId="0" borderId="58" xfId="0" applyFont="1" applyBorder="1" applyAlignment="1">
      <alignment horizontal="left" vertical="top" wrapText="1"/>
    </xf>
    <xf numFmtId="0" fontId="56" fillId="0" borderId="57" xfId="0" applyFont="1" applyBorder="1" applyAlignment="1">
      <alignment horizontal="center"/>
    </xf>
    <xf numFmtId="0" fontId="0" fillId="0" borderId="46" xfId="0" applyBorder="1" applyAlignment="1">
      <alignment horizontal="center"/>
    </xf>
    <xf numFmtId="4" fontId="56" fillId="0" borderId="31" xfId="0" applyNumberFormat="1" applyFont="1" applyBorder="1" applyAlignment="1">
      <alignment horizontal="center" vertical="center" wrapText="1"/>
    </xf>
    <xf numFmtId="4" fontId="56" fillId="0" borderId="63" xfId="0" applyNumberFormat="1" applyFont="1" applyBorder="1" applyAlignment="1">
      <alignment horizontal="center" vertical="center" wrapText="1"/>
    </xf>
    <xf numFmtId="4" fontId="56" fillId="0" borderId="36" xfId="0" applyNumberFormat="1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174" fontId="60" fillId="0" borderId="64" xfId="0" applyNumberFormat="1" applyFont="1" applyBorder="1" applyAlignment="1">
      <alignment horizontal="center"/>
    </xf>
    <xf numFmtId="4" fontId="60" fillId="0" borderId="65" xfId="0" applyNumberFormat="1" applyFont="1" applyBorder="1" applyAlignment="1">
      <alignment horizontal="center"/>
    </xf>
    <xf numFmtId="4" fontId="60" fillId="0" borderId="44" xfId="0" applyNumberFormat="1" applyFont="1" applyBorder="1" applyAlignment="1">
      <alignment horizontal="center"/>
    </xf>
    <xf numFmtId="0" fontId="63" fillId="0" borderId="61" xfId="0" applyFont="1" applyBorder="1" applyAlignment="1">
      <alignment horizontal="center" vertical="center" wrapText="1"/>
    </xf>
    <xf numFmtId="0" fontId="56" fillId="0" borderId="66" xfId="0" applyFont="1" applyBorder="1" applyAlignment="1">
      <alignment/>
    </xf>
    <xf numFmtId="4" fontId="60" fillId="23" borderId="67" xfId="0" applyNumberFormat="1" applyFont="1" applyFill="1" applyBorder="1" applyAlignment="1">
      <alignment horizontal="center"/>
    </xf>
    <xf numFmtId="4" fontId="60" fillId="23" borderId="68" xfId="0" applyNumberFormat="1" applyFont="1" applyFill="1" applyBorder="1" applyAlignment="1">
      <alignment horizontal="center"/>
    </xf>
    <xf numFmtId="3" fontId="56" fillId="0" borderId="57" xfId="0" applyNumberFormat="1" applyFont="1" applyBorder="1" applyAlignment="1">
      <alignment horizontal="center"/>
    </xf>
    <xf numFmtId="4" fontId="56" fillId="0" borderId="22" xfId="0" applyNumberFormat="1" applyFont="1" applyBorder="1" applyAlignment="1">
      <alignment horizontal="center" vertical="center" wrapText="1"/>
    </xf>
    <xf numFmtId="3" fontId="56" fillId="0" borderId="40" xfId="0" applyNumberFormat="1" applyFont="1" applyBorder="1" applyAlignment="1">
      <alignment horizontal="center"/>
    </xf>
    <xf numFmtId="3" fontId="56" fillId="0" borderId="40" xfId="0" applyNumberFormat="1" applyFont="1" applyBorder="1" applyAlignment="1">
      <alignment horizontal="center" wrapText="1"/>
    </xf>
    <xf numFmtId="3" fontId="64" fillId="0" borderId="40" xfId="0" applyNumberFormat="1" applyFont="1" applyBorder="1" applyAlignment="1">
      <alignment horizontal="center" wrapText="1"/>
    </xf>
    <xf numFmtId="174" fontId="60" fillId="0" borderId="59" xfId="0" applyNumberFormat="1" applyFont="1" applyBorder="1" applyAlignment="1">
      <alignment horizontal="center"/>
    </xf>
    <xf numFmtId="174" fontId="60" fillId="0" borderId="38" xfId="0" applyNumberFormat="1" applyFont="1" applyBorder="1" applyAlignment="1">
      <alignment horizontal="center"/>
    </xf>
    <xf numFmtId="174" fontId="62" fillId="0" borderId="38" xfId="0" applyNumberFormat="1" applyFont="1" applyBorder="1" applyAlignment="1">
      <alignment horizontal="center"/>
    </xf>
    <xf numFmtId="4" fontId="60" fillId="0" borderId="43" xfId="0" applyNumberFormat="1" applyFont="1" applyBorder="1" applyAlignment="1">
      <alignment horizontal="center"/>
    </xf>
    <xf numFmtId="174" fontId="60" fillId="0" borderId="69" xfId="0" applyNumberFormat="1" applyFont="1" applyBorder="1" applyAlignment="1">
      <alignment horizontal="center"/>
    </xf>
    <xf numFmtId="174" fontId="62" fillId="0" borderId="69" xfId="0" applyNumberFormat="1" applyFont="1" applyBorder="1" applyAlignment="1">
      <alignment horizontal="center"/>
    </xf>
    <xf numFmtId="4" fontId="60" fillId="36" borderId="69" xfId="0" applyNumberFormat="1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zoomScale="115" zoomScaleNormal="115" zoomScalePageLayoutView="0" workbookViewId="0" topLeftCell="A4">
      <selection activeCell="P23" sqref="P23"/>
    </sheetView>
  </sheetViews>
  <sheetFormatPr defaultColWidth="9.140625" defaultRowHeight="15"/>
  <cols>
    <col min="1" max="1" width="6.28125" style="0" customWidth="1"/>
    <col min="2" max="2" width="5.28125" style="0" customWidth="1"/>
    <col min="3" max="3" width="3.57421875" style="0" customWidth="1"/>
    <col min="4" max="4" width="4.421875" style="0" customWidth="1"/>
    <col min="5" max="5" width="5.421875" style="0" customWidth="1"/>
    <col min="6" max="6" width="2.57421875" style="0" customWidth="1"/>
    <col min="7" max="7" width="11.57421875" style="0" customWidth="1"/>
    <col min="8" max="8" width="7.8515625" style="0" customWidth="1"/>
    <col min="9" max="9" width="13.28125" style="0" customWidth="1"/>
    <col min="10" max="10" width="14.7109375" style="0" customWidth="1"/>
    <col min="11" max="11" width="15.28125" style="0" customWidth="1"/>
    <col min="12" max="12" width="12.7109375" style="0" customWidth="1"/>
    <col min="13" max="13" width="14.57421875" style="0" customWidth="1"/>
    <col min="14" max="14" width="7.8515625" style="0" customWidth="1"/>
    <col min="15" max="15" width="8.7109375" style="0" customWidth="1"/>
    <col min="16" max="16" width="10.00390625" style="0" customWidth="1"/>
    <col min="17" max="17" width="7.00390625" style="0" customWidth="1"/>
    <col min="18" max="18" width="10.8515625" style="0" customWidth="1"/>
    <col min="19" max="19" width="8.57421875" style="0" customWidth="1"/>
  </cols>
  <sheetData>
    <row r="1" spans="1:16" ht="27" customHeight="1">
      <c r="A1" s="98" t="s">
        <v>13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  <c r="P1" s="8"/>
    </row>
    <row r="2" spans="1:16" ht="27" customHeight="1">
      <c r="A2" s="108" t="s">
        <v>19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  <c r="P2" s="8"/>
    </row>
    <row r="3" spans="1:16" ht="27" customHeight="1">
      <c r="A3" s="108" t="s">
        <v>21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  <c r="P3" s="8"/>
    </row>
    <row r="4" spans="1:16" ht="27" customHeight="1">
      <c r="A4" s="104" t="s">
        <v>2</v>
      </c>
      <c r="B4" s="105"/>
      <c r="C4" s="105"/>
      <c r="D4" s="105"/>
      <c r="E4" s="105"/>
      <c r="F4" s="105"/>
      <c r="G4" s="105"/>
      <c r="H4" s="105"/>
      <c r="I4" s="105"/>
      <c r="J4" s="106"/>
      <c r="K4" s="106"/>
      <c r="L4" s="106"/>
      <c r="M4" s="107"/>
      <c r="P4" s="8"/>
    </row>
    <row r="5" spans="1:16" ht="27" customHeight="1">
      <c r="A5" s="104" t="s">
        <v>3</v>
      </c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7"/>
      <c r="P5" s="8"/>
    </row>
    <row r="6" spans="1:13" s="11" customFormat="1" ht="24.75" customHeight="1" thickBot="1">
      <c r="A6" s="113" t="s">
        <v>12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</row>
    <row r="7" spans="1:13" s="11" customFormat="1" ht="55.5" customHeight="1" thickBot="1">
      <c r="A7" s="44" t="s">
        <v>4</v>
      </c>
      <c r="B7" s="101" t="s">
        <v>58</v>
      </c>
      <c r="C7" s="102"/>
      <c r="D7" s="102"/>
      <c r="E7" s="102"/>
      <c r="F7" s="103"/>
      <c r="G7" s="45" t="s">
        <v>25</v>
      </c>
      <c r="H7" s="46" t="s">
        <v>1</v>
      </c>
      <c r="I7" s="47" t="s">
        <v>22</v>
      </c>
      <c r="J7" s="156" t="s">
        <v>49</v>
      </c>
      <c r="K7" s="152" t="s">
        <v>8</v>
      </c>
      <c r="L7" s="47" t="s">
        <v>18</v>
      </c>
      <c r="M7" s="48" t="s">
        <v>7</v>
      </c>
    </row>
    <row r="8" spans="1:13" ht="15.75" customHeight="1">
      <c r="A8" s="53"/>
      <c r="B8" s="121"/>
      <c r="C8" s="122"/>
      <c r="D8" s="122"/>
      <c r="E8" s="122"/>
      <c r="F8" s="123"/>
      <c r="G8" s="146"/>
      <c r="H8" s="147"/>
      <c r="I8" s="160"/>
      <c r="J8" s="157"/>
      <c r="K8" s="165"/>
      <c r="L8" s="54"/>
      <c r="M8" s="55"/>
    </row>
    <row r="9" spans="1:13" ht="18.75" customHeight="1">
      <c r="A9" s="17" t="s">
        <v>0</v>
      </c>
      <c r="B9" s="89" t="s">
        <v>31</v>
      </c>
      <c r="C9" s="90"/>
      <c r="D9" s="90"/>
      <c r="E9" s="90"/>
      <c r="F9" s="91"/>
      <c r="G9" s="82" t="s">
        <v>24</v>
      </c>
      <c r="H9" s="43" t="s">
        <v>23</v>
      </c>
      <c r="I9" s="161">
        <v>11000</v>
      </c>
      <c r="J9" s="158">
        <v>0</v>
      </c>
      <c r="K9" s="154">
        <f>I9*J9</f>
        <v>0</v>
      </c>
      <c r="L9" s="38">
        <f>SUM(K9*0.2)</f>
        <v>0</v>
      </c>
      <c r="M9" s="39">
        <f>SUM(K9+L9)</f>
        <v>0</v>
      </c>
    </row>
    <row r="10" spans="1:21" ht="15.75" customHeight="1">
      <c r="A10" s="27"/>
      <c r="B10" s="93"/>
      <c r="C10" s="87"/>
      <c r="D10" s="87"/>
      <c r="E10" s="87"/>
      <c r="F10" s="88"/>
      <c r="G10" s="83"/>
      <c r="H10" s="26"/>
      <c r="I10" s="162"/>
      <c r="J10" s="169"/>
      <c r="K10" s="166"/>
      <c r="L10" s="32"/>
      <c r="M10" s="28"/>
      <c r="N10" s="3"/>
      <c r="O10" s="5"/>
      <c r="P10" s="9"/>
      <c r="Q10" s="5"/>
      <c r="R10" s="3"/>
      <c r="S10" s="6"/>
      <c r="T10" s="2"/>
      <c r="U10" s="2"/>
    </row>
    <row r="11" spans="1:21" ht="16.5" customHeight="1">
      <c r="A11" s="17" t="s">
        <v>10</v>
      </c>
      <c r="B11" s="89" t="s">
        <v>32</v>
      </c>
      <c r="C11" s="90"/>
      <c r="D11" s="90"/>
      <c r="E11" s="90"/>
      <c r="F11" s="91"/>
      <c r="G11" s="82" t="s">
        <v>24</v>
      </c>
      <c r="H11" s="43" t="s">
        <v>23</v>
      </c>
      <c r="I11" s="161">
        <v>10000</v>
      </c>
      <c r="J11" s="158">
        <v>0</v>
      </c>
      <c r="K11" s="154">
        <f>I11*J11</f>
        <v>0</v>
      </c>
      <c r="L11" s="38">
        <f>SUM(K11*0.2)</f>
        <v>0</v>
      </c>
      <c r="M11" s="39">
        <f>SUM(K11+L11)</f>
        <v>0</v>
      </c>
      <c r="N11" s="3"/>
      <c r="O11" s="5"/>
      <c r="P11" s="9"/>
      <c r="Q11" s="5"/>
      <c r="R11" s="3"/>
      <c r="S11" s="7"/>
      <c r="T11" s="2"/>
      <c r="U11" s="2"/>
    </row>
    <row r="12" spans="1:19" ht="15.75" customHeight="1">
      <c r="A12" s="27"/>
      <c r="B12" s="86"/>
      <c r="C12" s="87"/>
      <c r="D12" s="87"/>
      <c r="E12" s="87"/>
      <c r="F12" s="88"/>
      <c r="G12" s="84"/>
      <c r="H12" s="49"/>
      <c r="I12" s="163"/>
      <c r="J12" s="169"/>
      <c r="K12" s="166"/>
      <c r="L12" s="32"/>
      <c r="M12" s="28"/>
      <c r="N12" s="1"/>
      <c r="O12" s="1"/>
      <c r="P12" s="10"/>
      <c r="Q12" s="1"/>
      <c r="R12" s="1"/>
      <c r="S12" s="4"/>
    </row>
    <row r="13" spans="1:19" ht="15.75" customHeight="1">
      <c r="A13" s="17" t="s">
        <v>11</v>
      </c>
      <c r="B13" s="89" t="s">
        <v>33</v>
      </c>
      <c r="C13" s="90"/>
      <c r="D13" s="90"/>
      <c r="E13" s="90"/>
      <c r="F13" s="91"/>
      <c r="G13" s="82" t="s">
        <v>26</v>
      </c>
      <c r="H13" s="50" t="s">
        <v>23</v>
      </c>
      <c r="I13" s="161">
        <v>11000</v>
      </c>
      <c r="J13" s="158">
        <v>0</v>
      </c>
      <c r="K13" s="154">
        <f>I13*J13</f>
        <v>0</v>
      </c>
      <c r="L13" s="42">
        <f>SUM(K13*0.2)</f>
        <v>0</v>
      </c>
      <c r="M13" s="39">
        <f>SUM(K13+L13)</f>
        <v>0</v>
      </c>
      <c r="N13" s="1"/>
      <c r="O13" s="1"/>
      <c r="P13" s="10"/>
      <c r="Q13" s="1"/>
      <c r="R13" s="1"/>
      <c r="S13" s="4"/>
    </row>
    <row r="14" spans="1:19" ht="15.75" customHeight="1">
      <c r="A14" s="36"/>
      <c r="B14" s="92"/>
      <c r="C14" s="87"/>
      <c r="D14" s="87"/>
      <c r="E14" s="87"/>
      <c r="F14" s="88"/>
      <c r="G14" s="84"/>
      <c r="H14" s="51"/>
      <c r="I14" s="164"/>
      <c r="J14" s="170"/>
      <c r="K14" s="167"/>
      <c r="L14" s="38"/>
      <c r="M14" s="37"/>
      <c r="N14" s="1"/>
      <c r="O14" s="1"/>
      <c r="P14" s="10"/>
      <c r="Q14" s="1"/>
      <c r="R14" s="1"/>
      <c r="S14" s="4"/>
    </row>
    <row r="15" spans="1:19" ht="15.75" customHeight="1">
      <c r="A15" s="29" t="s">
        <v>29</v>
      </c>
      <c r="B15" s="89" t="s">
        <v>34</v>
      </c>
      <c r="C15" s="90"/>
      <c r="D15" s="90"/>
      <c r="E15" s="90"/>
      <c r="F15" s="91"/>
      <c r="G15" s="82" t="s">
        <v>27</v>
      </c>
      <c r="H15" s="52" t="s">
        <v>23</v>
      </c>
      <c r="I15" s="161">
        <v>110000</v>
      </c>
      <c r="J15" s="158">
        <v>0</v>
      </c>
      <c r="K15" s="168">
        <f>I15*J15</f>
        <v>0</v>
      </c>
      <c r="L15" s="38">
        <f>SUM(K15*0.2)</f>
        <v>0</v>
      </c>
      <c r="M15" s="39">
        <f>SUM(K15+L15)</f>
        <v>0</v>
      </c>
      <c r="N15" s="1"/>
      <c r="O15" s="1"/>
      <c r="P15" s="10"/>
      <c r="Q15" s="1"/>
      <c r="R15" s="1"/>
      <c r="S15" s="4"/>
    </row>
    <row r="16" spans="1:19" ht="15.75" customHeight="1">
      <c r="A16" s="27"/>
      <c r="B16" s="93"/>
      <c r="C16" s="87"/>
      <c r="D16" s="87"/>
      <c r="E16" s="87"/>
      <c r="F16" s="88"/>
      <c r="G16" s="83"/>
      <c r="H16" s="26"/>
      <c r="I16" s="162"/>
      <c r="J16" s="169"/>
      <c r="K16" s="166"/>
      <c r="L16" s="32"/>
      <c r="M16" s="28"/>
      <c r="N16" s="1"/>
      <c r="O16" s="1"/>
      <c r="P16" s="1"/>
      <c r="Q16" s="1"/>
      <c r="R16" s="1"/>
      <c r="S16" s="1"/>
    </row>
    <row r="17" spans="1:19" ht="17.25" customHeight="1" thickBot="1">
      <c r="A17" s="18" t="s">
        <v>30</v>
      </c>
      <c r="B17" s="94" t="s">
        <v>35</v>
      </c>
      <c r="C17" s="95"/>
      <c r="D17" s="95"/>
      <c r="E17" s="95"/>
      <c r="F17" s="96"/>
      <c r="G17" s="85" t="s">
        <v>28</v>
      </c>
      <c r="H17" s="73" t="s">
        <v>23</v>
      </c>
      <c r="I17" s="151">
        <v>220000</v>
      </c>
      <c r="J17" s="159">
        <v>0</v>
      </c>
      <c r="K17" s="155">
        <f>I17*J17</f>
        <v>0</v>
      </c>
      <c r="L17" s="40">
        <f>SUM(K17*0.2)</f>
        <v>0</v>
      </c>
      <c r="M17" s="41">
        <f>SUM(K17+L17)</f>
        <v>0</v>
      </c>
      <c r="N17" s="1"/>
      <c r="O17" s="1"/>
      <c r="P17" s="1"/>
      <c r="Q17" s="1"/>
      <c r="R17" s="1"/>
      <c r="S17" s="1"/>
    </row>
    <row r="18" spans="1:19" ht="32.25" customHeight="1" thickBot="1">
      <c r="A18" s="19"/>
      <c r="B18" s="109" t="s">
        <v>15</v>
      </c>
      <c r="C18" s="110"/>
      <c r="D18" s="110"/>
      <c r="E18" s="110"/>
      <c r="F18" s="110"/>
      <c r="G18" s="110"/>
      <c r="H18" s="110"/>
      <c r="I18" s="110"/>
      <c r="J18" s="111"/>
      <c r="K18" s="20">
        <f>SUM(K9:K17)</f>
        <v>0</v>
      </c>
      <c r="L18" s="31"/>
      <c r="M18" s="21"/>
      <c r="N18" s="1"/>
      <c r="O18" s="1"/>
      <c r="P18" s="1"/>
      <c r="Q18" s="1"/>
      <c r="R18" s="1"/>
      <c r="S18" s="1"/>
    </row>
    <row r="19" spans="1:19" s="81" customFormat="1" ht="21" customHeight="1">
      <c r="A19" s="75"/>
      <c r="B19" s="76"/>
      <c r="C19" s="77"/>
      <c r="D19" s="77"/>
      <c r="E19" s="77"/>
      <c r="F19" s="77"/>
      <c r="G19" s="77"/>
      <c r="H19" s="77"/>
      <c r="I19" s="77"/>
      <c r="J19" s="77"/>
      <c r="K19" s="78"/>
      <c r="L19" s="78"/>
      <c r="M19" s="79"/>
      <c r="N19" s="80"/>
      <c r="O19" s="80"/>
      <c r="P19" s="80"/>
      <c r="Q19" s="80"/>
      <c r="R19" s="80"/>
      <c r="S19" s="80"/>
    </row>
    <row r="20" spans="1:19" ht="13.5" customHeight="1" hidden="1">
      <c r="A20" s="22"/>
      <c r="B20" s="12"/>
      <c r="C20" s="12"/>
      <c r="D20" s="12"/>
      <c r="E20" s="12"/>
      <c r="F20" s="12"/>
      <c r="G20" s="12"/>
      <c r="H20" s="12"/>
      <c r="I20" s="12"/>
      <c r="J20" s="14"/>
      <c r="K20" s="12"/>
      <c r="L20" s="12"/>
      <c r="M20" s="12"/>
      <c r="N20" s="1"/>
      <c r="O20" s="1"/>
      <c r="P20" s="1"/>
      <c r="Q20" s="1"/>
      <c r="R20" s="1"/>
      <c r="S20" s="1"/>
    </row>
    <row r="21" spans="1:13" ht="19.5" customHeight="1">
      <c r="A21" s="22"/>
      <c r="B21" s="13"/>
      <c r="C21" s="12"/>
      <c r="D21" s="15"/>
      <c r="E21" s="12"/>
      <c r="F21" s="12"/>
      <c r="G21" s="12"/>
      <c r="H21" s="12"/>
      <c r="I21" s="13" t="s">
        <v>9</v>
      </c>
      <c r="J21" s="12"/>
      <c r="K21" s="15">
        <f>SUM(K18*1.2)</f>
        <v>0</v>
      </c>
      <c r="L21" s="12"/>
      <c r="M21" s="12"/>
    </row>
    <row r="22" spans="1:13" ht="15">
      <c r="A22" s="23"/>
      <c r="B22" s="116"/>
      <c r="C22" s="116"/>
      <c r="D22" s="116"/>
      <c r="E22" s="116"/>
      <c r="F22" s="116"/>
      <c r="G22" s="116"/>
      <c r="H22" s="116"/>
      <c r="I22" s="116"/>
      <c r="J22" s="116"/>
      <c r="K22" s="117"/>
      <c r="L22" s="30"/>
      <c r="M22" s="16"/>
    </row>
    <row r="23" spans="1:13" ht="33" customHeight="1">
      <c r="A23" s="22"/>
      <c r="B23" s="112" t="s">
        <v>5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</row>
    <row r="24" spans="1:13" ht="15.75">
      <c r="A24" s="22"/>
      <c r="B24" s="25"/>
      <c r="C24" s="24"/>
      <c r="D24" s="24"/>
      <c r="E24" s="24"/>
      <c r="F24" s="12"/>
      <c r="G24" s="12"/>
      <c r="H24" s="12"/>
      <c r="I24" s="12"/>
      <c r="J24" s="14"/>
      <c r="K24" s="12"/>
      <c r="L24" s="12"/>
      <c r="M24" s="12"/>
    </row>
    <row r="25" spans="1:13" ht="15">
      <c r="A25" s="12"/>
      <c r="B25" s="13" t="s">
        <v>6</v>
      </c>
      <c r="C25" s="12"/>
      <c r="D25" s="12"/>
      <c r="E25" s="12"/>
      <c r="F25" s="12"/>
      <c r="G25" s="12"/>
      <c r="H25" s="12"/>
      <c r="I25" s="12"/>
      <c r="J25" s="12" t="s">
        <v>16</v>
      </c>
      <c r="K25" s="12"/>
      <c r="L25" s="12"/>
      <c r="M25" s="12"/>
    </row>
    <row r="26" spans="10:13" ht="15">
      <c r="J26" s="97" t="s">
        <v>17</v>
      </c>
      <c r="K26" s="97"/>
      <c r="L26" s="97"/>
      <c r="M26" s="97"/>
    </row>
  </sheetData>
  <sheetProtection/>
  <mergeCells count="21">
    <mergeCell ref="A5:M5"/>
    <mergeCell ref="A6:M6"/>
    <mergeCell ref="B22:K22"/>
    <mergeCell ref="B10:F10"/>
    <mergeCell ref="B11:F11"/>
    <mergeCell ref="J26:M26"/>
    <mergeCell ref="A1:M1"/>
    <mergeCell ref="B7:F7"/>
    <mergeCell ref="A4:M4"/>
    <mergeCell ref="A3:M3"/>
    <mergeCell ref="B18:J18"/>
    <mergeCell ref="B9:F9"/>
    <mergeCell ref="B8:F8"/>
    <mergeCell ref="B23:M23"/>
    <mergeCell ref="A2:M2"/>
    <mergeCell ref="B12:F12"/>
    <mergeCell ref="B13:F13"/>
    <mergeCell ref="B14:F14"/>
    <mergeCell ref="B15:F15"/>
    <mergeCell ref="B16:F16"/>
    <mergeCell ref="B17:F17"/>
  </mergeCells>
  <printOptions/>
  <pageMargins left="0.2362204724409449" right="0.2362204724409449" top="0.1968503937007874" bottom="0.35433070866141736" header="0.196850393700787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zoomScale="115" zoomScaleNormal="115" zoomScalePageLayoutView="0" workbookViewId="0" topLeftCell="A2">
      <selection activeCell="A1" sqref="A1:Q21"/>
    </sheetView>
  </sheetViews>
  <sheetFormatPr defaultColWidth="9.140625" defaultRowHeight="15"/>
  <cols>
    <col min="1" max="1" width="8.00390625" style="0" customWidth="1"/>
    <col min="2" max="2" width="5.28125" style="0" customWidth="1"/>
    <col min="3" max="3" width="3.57421875" style="0" customWidth="1"/>
    <col min="4" max="4" width="4.421875" style="0" customWidth="1"/>
    <col min="5" max="5" width="5.421875" style="0" customWidth="1"/>
    <col min="6" max="6" width="2.140625" style="0" customWidth="1"/>
    <col min="7" max="7" width="7.8515625" style="0" customWidth="1"/>
    <col min="8" max="8" width="8.28125" style="0" customWidth="1"/>
    <col min="9" max="9" width="8.421875" style="0" customWidth="1"/>
    <col min="10" max="10" width="7.7109375" style="0" customWidth="1"/>
    <col min="11" max="11" width="6.7109375" style="0" customWidth="1"/>
    <col min="12" max="12" width="7.8515625" style="0" customWidth="1"/>
    <col min="13" max="13" width="14.00390625" style="0" customWidth="1"/>
    <col min="14" max="14" width="14.7109375" style="0" customWidth="1"/>
    <col min="15" max="15" width="15.28125" style="0" customWidth="1"/>
    <col min="16" max="16" width="12.7109375" style="0" customWidth="1"/>
    <col min="17" max="17" width="14.57421875" style="0" customWidth="1"/>
    <col min="18" max="18" width="7.8515625" style="0" customWidth="1"/>
    <col min="19" max="19" width="8.7109375" style="0" customWidth="1"/>
    <col min="20" max="20" width="10.00390625" style="0" customWidth="1"/>
    <col min="21" max="21" width="7.00390625" style="0" customWidth="1"/>
    <col min="22" max="22" width="10.8515625" style="0" customWidth="1"/>
    <col min="23" max="23" width="8.57421875" style="0" customWidth="1"/>
  </cols>
  <sheetData>
    <row r="1" spans="1:20" ht="27" customHeight="1">
      <c r="A1" s="98" t="s">
        <v>13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00"/>
      <c r="T1" s="8"/>
    </row>
    <row r="2" spans="1:20" ht="27" customHeight="1">
      <c r="A2" s="108" t="s">
        <v>19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7"/>
      <c r="T2" s="8"/>
    </row>
    <row r="3" spans="1:20" ht="27" customHeight="1">
      <c r="A3" s="108" t="s">
        <v>59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  <c r="T3" s="8"/>
    </row>
    <row r="4" spans="1:20" ht="27" customHeight="1">
      <c r="A4" s="104" t="s">
        <v>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6"/>
      <c r="O4" s="106"/>
      <c r="P4" s="106"/>
      <c r="Q4" s="107"/>
      <c r="T4" s="8"/>
    </row>
    <row r="5" spans="1:20" ht="27" customHeight="1">
      <c r="A5" s="104" t="s">
        <v>3</v>
      </c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7"/>
      <c r="T5" s="8"/>
    </row>
    <row r="6" spans="1:17" s="11" customFormat="1" ht="24.75" customHeight="1" thickBot="1">
      <c r="A6" s="113" t="s">
        <v>12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1:17" s="11" customFormat="1" ht="55.5" customHeight="1" thickBot="1">
      <c r="A7" s="44" t="s">
        <v>4</v>
      </c>
      <c r="B7" s="101" t="s">
        <v>36</v>
      </c>
      <c r="C7" s="102"/>
      <c r="D7" s="102"/>
      <c r="E7" s="102"/>
      <c r="F7" s="103"/>
      <c r="G7" s="118" t="s">
        <v>48</v>
      </c>
      <c r="H7" s="119"/>
      <c r="I7" s="119"/>
      <c r="J7" s="119"/>
      <c r="K7" s="120"/>
      <c r="L7" s="46" t="s">
        <v>1</v>
      </c>
      <c r="M7" s="47" t="s">
        <v>47</v>
      </c>
      <c r="N7" s="156" t="s">
        <v>49</v>
      </c>
      <c r="O7" s="152" t="s">
        <v>8</v>
      </c>
      <c r="P7" s="47" t="s">
        <v>18</v>
      </c>
      <c r="Q7" s="48" t="s">
        <v>7</v>
      </c>
    </row>
    <row r="8" spans="1:17" ht="21.75" customHeight="1" thickBot="1">
      <c r="A8" s="136"/>
      <c r="B8" s="137"/>
      <c r="C8" s="137"/>
      <c r="D8" s="137"/>
      <c r="E8" s="137"/>
      <c r="F8" s="137"/>
      <c r="G8" s="138" t="s">
        <v>37</v>
      </c>
      <c r="H8" s="140" t="s">
        <v>38</v>
      </c>
      <c r="I8" s="141" t="s">
        <v>44</v>
      </c>
      <c r="J8" s="142" t="s">
        <v>45</v>
      </c>
      <c r="K8" s="139" t="s">
        <v>43</v>
      </c>
      <c r="L8" s="145"/>
      <c r="M8" s="148"/>
      <c r="N8" s="157"/>
      <c r="O8" s="153"/>
      <c r="P8" s="143"/>
      <c r="Q8" s="144"/>
    </row>
    <row r="9" spans="1:17" ht="18.75" customHeight="1">
      <c r="A9" s="29" t="s">
        <v>0</v>
      </c>
      <c r="B9" s="89" t="s">
        <v>39</v>
      </c>
      <c r="C9" s="90"/>
      <c r="D9" s="90"/>
      <c r="E9" s="90"/>
      <c r="F9" s="91"/>
      <c r="G9" s="57">
        <v>3860</v>
      </c>
      <c r="H9" s="59">
        <v>1440</v>
      </c>
      <c r="I9" s="61">
        <v>2200</v>
      </c>
      <c r="J9" s="63">
        <v>2040</v>
      </c>
      <c r="K9" s="65">
        <v>1600</v>
      </c>
      <c r="L9" s="67" t="s">
        <v>46</v>
      </c>
      <c r="M9" s="149">
        <v>11140</v>
      </c>
      <c r="N9" s="158">
        <v>0</v>
      </c>
      <c r="O9" s="154">
        <f>M9*N9</f>
        <v>0</v>
      </c>
      <c r="P9" s="38">
        <f>SUM(O9*0.2)</f>
        <v>0</v>
      </c>
      <c r="Q9" s="39">
        <f>SUM(O9+P9)</f>
        <v>0</v>
      </c>
    </row>
    <row r="10" spans="1:25" ht="16.5" customHeight="1">
      <c r="A10" s="74" t="s">
        <v>10</v>
      </c>
      <c r="B10" s="89" t="s">
        <v>40</v>
      </c>
      <c r="C10" s="90"/>
      <c r="D10" s="90"/>
      <c r="E10" s="90"/>
      <c r="F10" s="91"/>
      <c r="G10" s="58">
        <v>200</v>
      </c>
      <c r="H10" s="60">
        <v>0</v>
      </c>
      <c r="I10" s="62">
        <v>1320</v>
      </c>
      <c r="J10" s="64">
        <v>200</v>
      </c>
      <c r="K10" s="66">
        <v>0</v>
      </c>
      <c r="L10" s="68" t="s">
        <v>46</v>
      </c>
      <c r="M10" s="150">
        <v>1720</v>
      </c>
      <c r="N10" s="158">
        <v>0</v>
      </c>
      <c r="O10" s="154">
        <f>M10*N10</f>
        <v>0</v>
      </c>
      <c r="P10" s="38">
        <f>SUM(O10*0.2)</f>
        <v>0</v>
      </c>
      <c r="Q10" s="39">
        <f>SUM(O10+P10)</f>
        <v>0</v>
      </c>
      <c r="R10" s="3"/>
      <c r="S10" s="5"/>
      <c r="T10" s="9"/>
      <c r="U10" s="5"/>
      <c r="V10" s="3"/>
      <c r="W10" s="7"/>
      <c r="X10" s="2"/>
      <c r="Y10" s="2"/>
    </row>
    <row r="11" spans="1:23" ht="15.75" customHeight="1">
      <c r="A11" s="74" t="s">
        <v>11</v>
      </c>
      <c r="B11" s="89" t="s">
        <v>41</v>
      </c>
      <c r="C11" s="90"/>
      <c r="D11" s="90"/>
      <c r="E11" s="90"/>
      <c r="F11" s="91"/>
      <c r="G11" s="58">
        <v>320</v>
      </c>
      <c r="H11" s="60">
        <v>0</v>
      </c>
      <c r="I11" s="62">
        <v>200</v>
      </c>
      <c r="J11" s="64">
        <v>1600</v>
      </c>
      <c r="K11" s="66">
        <v>0</v>
      </c>
      <c r="L11" s="69" t="s">
        <v>46</v>
      </c>
      <c r="M11" s="150">
        <v>2120</v>
      </c>
      <c r="N11" s="158">
        <v>0</v>
      </c>
      <c r="O11" s="154">
        <f>M11*N11</f>
        <v>0</v>
      </c>
      <c r="P11" s="38">
        <f>SUM(O11*0.2)</f>
        <v>0</v>
      </c>
      <c r="Q11" s="70">
        <f>SUM(O11+P11)</f>
        <v>0</v>
      </c>
      <c r="R11" s="1"/>
      <c r="S11" s="1"/>
      <c r="T11" s="10"/>
      <c r="U11" s="1"/>
      <c r="V11" s="1"/>
      <c r="W11" s="4"/>
    </row>
    <row r="12" spans="1:23" ht="15.75" customHeight="1" thickBot="1">
      <c r="A12" s="18" t="s">
        <v>29</v>
      </c>
      <c r="B12" s="94" t="s">
        <v>42</v>
      </c>
      <c r="C12" s="95"/>
      <c r="D12" s="95"/>
      <c r="E12" s="95"/>
      <c r="F12" s="96"/>
      <c r="G12" s="131">
        <v>0</v>
      </c>
      <c r="H12" s="132">
        <v>200</v>
      </c>
      <c r="I12" s="133">
        <v>0</v>
      </c>
      <c r="J12" s="134">
        <v>0</v>
      </c>
      <c r="K12" s="135">
        <v>0</v>
      </c>
      <c r="L12" s="56" t="s">
        <v>46</v>
      </c>
      <c r="M12" s="151">
        <v>200</v>
      </c>
      <c r="N12" s="159">
        <v>0</v>
      </c>
      <c r="O12" s="155">
        <f>M12*N12</f>
        <v>0</v>
      </c>
      <c r="P12" s="40">
        <f>SUM(O12*0.2)</f>
        <v>0</v>
      </c>
      <c r="Q12" s="41">
        <f>SUM(O12+P12)</f>
        <v>0</v>
      </c>
      <c r="R12" s="1"/>
      <c r="S12" s="1"/>
      <c r="T12" s="10"/>
      <c r="U12" s="1"/>
      <c r="V12" s="1"/>
      <c r="W12" s="4"/>
    </row>
    <row r="13" spans="1:23" ht="32.25" customHeight="1" thickBot="1">
      <c r="A13" s="19"/>
      <c r="B13" s="109" t="s">
        <v>14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1"/>
      <c r="O13" s="20">
        <f>SUM(O9:O12)</f>
        <v>0</v>
      </c>
      <c r="P13" s="31"/>
      <c r="Q13" s="21"/>
      <c r="R13" s="1"/>
      <c r="S13" s="1"/>
      <c r="T13" s="1"/>
      <c r="U13" s="1"/>
      <c r="V13" s="1"/>
      <c r="W13" s="1"/>
    </row>
    <row r="14" spans="1:23" ht="13.5" customHeight="1">
      <c r="A14" s="2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4"/>
      <c r="O14" s="12"/>
      <c r="P14" s="12"/>
      <c r="Q14" s="12"/>
      <c r="R14" s="1"/>
      <c r="S14" s="1"/>
      <c r="T14" s="1"/>
      <c r="U14" s="1"/>
      <c r="V14" s="1"/>
      <c r="W14" s="1"/>
    </row>
    <row r="15" spans="1:17" ht="32.25" customHeight="1">
      <c r="A15" s="22"/>
      <c r="B15" s="13"/>
      <c r="C15" s="12"/>
      <c r="D15" s="15"/>
      <c r="E15" s="12"/>
      <c r="F15" s="12"/>
      <c r="G15" s="12"/>
      <c r="H15" s="12"/>
      <c r="I15" s="12"/>
      <c r="J15" s="12"/>
      <c r="K15" s="12"/>
      <c r="L15" s="12"/>
      <c r="M15" s="13" t="s">
        <v>9</v>
      </c>
      <c r="N15" s="12"/>
      <c r="O15" s="15">
        <f>SUM(O13*1.2)</f>
        <v>0</v>
      </c>
      <c r="P15" s="12"/>
      <c r="Q15" s="12"/>
    </row>
    <row r="16" spans="1:17" ht="15">
      <c r="A16" s="23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7"/>
      <c r="P16" s="33"/>
      <c r="Q16" s="16"/>
    </row>
    <row r="17" spans="1:17" ht="27.75" customHeight="1">
      <c r="A17" s="22"/>
      <c r="B17" s="112" t="s">
        <v>5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7" ht="15.75">
      <c r="A18" s="22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ht="15.75">
      <c r="A19" s="22"/>
      <c r="B19" s="35"/>
      <c r="C19" s="34"/>
      <c r="D19" s="34"/>
      <c r="E19" s="34"/>
      <c r="F19" s="12"/>
      <c r="G19" s="12"/>
      <c r="H19" s="12"/>
      <c r="I19" s="12"/>
      <c r="J19" s="12"/>
      <c r="K19" s="12"/>
      <c r="L19" s="12"/>
      <c r="M19" s="12"/>
      <c r="N19" s="14"/>
      <c r="O19" s="12"/>
      <c r="P19" s="12"/>
      <c r="Q19" s="12"/>
    </row>
    <row r="20" spans="1:17" ht="15">
      <c r="A20" s="12"/>
      <c r="B20" s="13" t="s">
        <v>6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 t="s">
        <v>16</v>
      </c>
      <c r="O20" s="12"/>
      <c r="P20" s="12"/>
      <c r="Q20" s="12"/>
    </row>
    <row r="21" spans="14:17" ht="15">
      <c r="N21" s="97" t="s">
        <v>17</v>
      </c>
      <c r="O21" s="97"/>
      <c r="P21" s="97"/>
      <c r="Q21" s="97"/>
    </row>
  </sheetData>
  <sheetProtection/>
  <mergeCells count="17">
    <mergeCell ref="B10:F10"/>
    <mergeCell ref="A1:Q1"/>
    <mergeCell ref="A2:Q2"/>
    <mergeCell ref="A3:Q3"/>
    <mergeCell ref="A4:Q4"/>
    <mergeCell ref="A5:Q5"/>
    <mergeCell ref="A6:Q6"/>
    <mergeCell ref="A8:F8"/>
    <mergeCell ref="B16:O16"/>
    <mergeCell ref="B17:Q17"/>
    <mergeCell ref="N21:Q21"/>
    <mergeCell ref="G7:K7"/>
    <mergeCell ref="B11:F11"/>
    <mergeCell ref="B12:F12"/>
    <mergeCell ref="B13:N13"/>
    <mergeCell ref="B7:F7"/>
    <mergeCell ref="B9:F9"/>
  </mergeCells>
  <printOptions/>
  <pageMargins left="0.2362204724409449" right="0.2362204724409449" top="0.1968503937007874" bottom="0.35433070866141736" header="0.1968503937007874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115" zoomScaleNormal="115" zoomScalePageLayoutView="0" workbookViewId="0" topLeftCell="A4">
      <selection activeCell="T10" sqref="T10"/>
    </sheetView>
  </sheetViews>
  <sheetFormatPr defaultColWidth="9.140625" defaultRowHeight="15"/>
  <cols>
    <col min="1" max="1" width="8.00390625" style="0" customWidth="1"/>
    <col min="2" max="2" width="5.28125" style="0" customWidth="1"/>
    <col min="3" max="3" width="3.57421875" style="0" customWidth="1"/>
    <col min="4" max="4" width="4.421875" style="0" customWidth="1"/>
    <col min="5" max="5" width="5.421875" style="0" customWidth="1"/>
    <col min="6" max="6" width="4.57421875" style="0" customWidth="1"/>
    <col min="7" max="7" width="7.8515625" style="0" customWidth="1"/>
    <col min="8" max="8" width="13.28125" style="0" customWidth="1"/>
    <col min="9" max="9" width="14.7109375" style="0" customWidth="1"/>
    <col min="10" max="10" width="15.28125" style="0" customWidth="1"/>
    <col min="11" max="11" width="12.7109375" style="0" customWidth="1"/>
    <col min="12" max="12" width="14.57421875" style="0" customWidth="1"/>
    <col min="13" max="13" width="7.8515625" style="0" customWidth="1"/>
    <col min="14" max="14" width="8.7109375" style="0" customWidth="1"/>
    <col min="15" max="15" width="10.00390625" style="0" customWidth="1"/>
    <col min="16" max="16" width="7.00390625" style="0" customWidth="1"/>
    <col min="17" max="17" width="10.8515625" style="0" customWidth="1"/>
    <col min="18" max="18" width="8.57421875" style="0" customWidth="1"/>
  </cols>
  <sheetData>
    <row r="1" spans="1:15" ht="27" customHeight="1">
      <c r="A1" s="98" t="s">
        <v>13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100"/>
      <c r="O1" s="8"/>
    </row>
    <row r="2" spans="1:15" ht="27" customHeight="1">
      <c r="A2" s="108" t="s">
        <v>19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7"/>
      <c r="O2" s="8"/>
    </row>
    <row r="3" spans="1:15" ht="27" customHeight="1">
      <c r="A3" s="108" t="s">
        <v>60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  <c r="O3" s="8"/>
    </row>
    <row r="4" spans="1:15" ht="27" customHeight="1">
      <c r="A4" s="104" t="s">
        <v>2</v>
      </c>
      <c r="B4" s="105"/>
      <c r="C4" s="105"/>
      <c r="D4" s="105"/>
      <c r="E4" s="105"/>
      <c r="F4" s="105"/>
      <c r="G4" s="105"/>
      <c r="H4" s="105"/>
      <c r="I4" s="106"/>
      <c r="J4" s="106"/>
      <c r="K4" s="106"/>
      <c r="L4" s="107"/>
      <c r="O4" s="8"/>
    </row>
    <row r="5" spans="1:15" ht="27" customHeight="1">
      <c r="A5" s="104" t="s">
        <v>3</v>
      </c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7"/>
      <c r="O5" s="8"/>
    </row>
    <row r="6" spans="1:12" s="11" customFormat="1" ht="24.75" customHeight="1" thickBot="1">
      <c r="A6" s="113" t="s">
        <v>12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1:12" s="11" customFormat="1" ht="55.5" customHeight="1" thickBot="1">
      <c r="A7" s="44" t="s">
        <v>4</v>
      </c>
      <c r="B7" s="101" t="s">
        <v>51</v>
      </c>
      <c r="C7" s="102"/>
      <c r="D7" s="102"/>
      <c r="E7" s="102"/>
      <c r="F7" s="103"/>
      <c r="G7" s="46" t="s">
        <v>1</v>
      </c>
      <c r="H7" s="47" t="s">
        <v>22</v>
      </c>
      <c r="I7" s="156" t="s">
        <v>49</v>
      </c>
      <c r="J7" s="152" t="s">
        <v>8</v>
      </c>
      <c r="K7" s="47" t="s">
        <v>18</v>
      </c>
      <c r="L7" s="48" t="s">
        <v>7</v>
      </c>
    </row>
    <row r="8" spans="1:12" ht="15.75" customHeight="1">
      <c r="A8" s="53"/>
      <c r="B8" s="121"/>
      <c r="C8" s="122"/>
      <c r="D8" s="122"/>
      <c r="E8" s="122"/>
      <c r="F8" s="123"/>
      <c r="G8" s="147"/>
      <c r="H8" s="160"/>
      <c r="I8" s="157"/>
      <c r="J8" s="165"/>
      <c r="K8" s="54"/>
      <c r="L8" s="55"/>
    </row>
    <row r="9" spans="1:12" ht="18.75" customHeight="1">
      <c r="A9" s="17" t="s">
        <v>0</v>
      </c>
      <c r="B9" s="89" t="s">
        <v>52</v>
      </c>
      <c r="C9" s="90"/>
      <c r="D9" s="90"/>
      <c r="E9" s="90"/>
      <c r="F9" s="91"/>
      <c r="G9" s="43" t="s">
        <v>23</v>
      </c>
      <c r="H9" s="161">
        <v>1200</v>
      </c>
      <c r="I9" s="158">
        <v>0</v>
      </c>
      <c r="J9" s="154">
        <f>H9*I9</f>
        <v>0</v>
      </c>
      <c r="K9" s="38">
        <f>SUM(J9*0.2)</f>
        <v>0</v>
      </c>
      <c r="L9" s="39">
        <f>SUM(J9+K9)</f>
        <v>0</v>
      </c>
    </row>
    <row r="10" spans="1:20" ht="15.75" customHeight="1">
      <c r="A10" s="27"/>
      <c r="B10" s="93"/>
      <c r="C10" s="87"/>
      <c r="D10" s="87"/>
      <c r="E10" s="87"/>
      <c r="F10" s="88"/>
      <c r="G10" s="26"/>
      <c r="H10" s="162"/>
      <c r="I10" s="169"/>
      <c r="J10" s="166"/>
      <c r="K10" s="32"/>
      <c r="L10" s="28"/>
      <c r="M10" s="3"/>
      <c r="N10" s="5"/>
      <c r="O10" s="9"/>
      <c r="P10" s="5"/>
      <c r="Q10" s="3"/>
      <c r="R10" s="6"/>
      <c r="S10" s="2"/>
      <c r="T10" s="2"/>
    </row>
    <row r="11" spans="1:20" ht="16.5" customHeight="1">
      <c r="A11" s="17" t="s">
        <v>10</v>
      </c>
      <c r="B11" s="89" t="s">
        <v>53</v>
      </c>
      <c r="C11" s="90"/>
      <c r="D11" s="90"/>
      <c r="E11" s="90"/>
      <c r="F11" s="91"/>
      <c r="G11" s="43" t="s">
        <v>23</v>
      </c>
      <c r="H11" s="161">
        <v>4000</v>
      </c>
      <c r="I11" s="158">
        <v>0</v>
      </c>
      <c r="J11" s="154">
        <f>H11*I11</f>
        <v>0</v>
      </c>
      <c r="K11" s="38">
        <f>SUM(J11*0.2)</f>
        <v>0</v>
      </c>
      <c r="L11" s="39">
        <f>SUM(J11+K11)</f>
        <v>0</v>
      </c>
      <c r="M11" s="3"/>
      <c r="N11" s="5"/>
      <c r="O11" s="9"/>
      <c r="P11" s="5"/>
      <c r="Q11" s="3"/>
      <c r="R11" s="7"/>
      <c r="S11" s="2"/>
      <c r="T11" s="2"/>
    </row>
    <row r="12" spans="1:18" ht="15.75" customHeight="1">
      <c r="A12" s="27"/>
      <c r="B12" s="86"/>
      <c r="C12" s="87"/>
      <c r="D12" s="87"/>
      <c r="E12" s="87"/>
      <c r="F12" s="88"/>
      <c r="G12" s="49"/>
      <c r="H12" s="163"/>
      <c r="I12" s="169"/>
      <c r="J12" s="166"/>
      <c r="K12" s="32"/>
      <c r="L12" s="28"/>
      <c r="M12" s="1"/>
      <c r="N12" s="1"/>
      <c r="O12" s="10"/>
      <c r="P12" s="1"/>
      <c r="Q12" s="1"/>
      <c r="R12" s="4"/>
    </row>
    <row r="13" spans="1:18" ht="15.75" customHeight="1">
      <c r="A13" s="17" t="s">
        <v>11</v>
      </c>
      <c r="B13" s="89" t="s">
        <v>54</v>
      </c>
      <c r="C13" s="90"/>
      <c r="D13" s="90"/>
      <c r="E13" s="90"/>
      <c r="F13" s="91"/>
      <c r="G13" s="50" t="s">
        <v>23</v>
      </c>
      <c r="H13" s="161">
        <v>400</v>
      </c>
      <c r="I13" s="158">
        <v>0</v>
      </c>
      <c r="J13" s="154">
        <f>H13*I13</f>
        <v>0</v>
      </c>
      <c r="K13" s="42">
        <f>SUM(J13*0.2)</f>
        <v>0</v>
      </c>
      <c r="L13" s="39">
        <f>SUM(J13+K13)</f>
        <v>0</v>
      </c>
      <c r="M13" s="1"/>
      <c r="N13" s="1"/>
      <c r="O13" s="10"/>
      <c r="P13" s="1"/>
      <c r="Q13" s="1"/>
      <c r="R13" s="4"/>
    </row>
    <row r="14" spans="1:18" ht="15.75" customHeight="1">
      <c r="A14" s="27"/>
      <c r="B14" s="86"/>
      <c r="C14" s="124"/>
      <c r="D14" s="124"/>
      <c r="E14" s="124"/>
      <c r="F14" s="125"/>
      <c r="G14" s="49"/>
      <c r="H14" s="163"/>
      <c r="I14" s="169"/>
      <c r="J14" s="166"/>
      <c r="K14" s="38"/>
      <c r="L14" s="28"/>
      <c r="M14" s="1"/>
      <c r="N14" s="1"/>
      <c r="O14" s="10"/>
      <c r="P14" s="1"/>
      <c r="Q14" s="1"/>
      <c r="R14" s="4"/>
    </row>
    <row r="15" spans="1:18" ht="15.75" customHeight="1">
      <c r="A15" s="29" t="s">
        <v>29</v>
      </c>
      <c r="B15" s="89" t="s">
        <v>55</v>
      </c>
      <c r="C15" s="126"/>
      <c r="D15" s="126"/>
      <c r="E15" s="126"/>
      <c r="F15" s="127"/>
      <c r="G15" s="52" t="s">
        <v>23</v>
      </c>
      <c r="H15" s="149">
        <v>1200</v>
      </c>
      <c r="I15" s="158">
        <v>0</v>
      </c>
      <c r="J15" s="168">
        <f>H15*I15</f>
        <v>0</v>
      </c>
      <c r="K15" s="42">
        <f>SUM(J15*0.2)</f>
        <v>0</v>
      </c>
      <c r="L15" s="72">
        <f>SUM(J15+K15)</f>
        <v>0</v>
      </c>
      <c r="M15" s="1"/>
      <c r="N15" s="1"/>
      <c r="O15" s="10"/>
      <c r="P15" s="1"/>
      <c r="Q15" s="1"/>
      <c r="R15" s="4"/>
    </row>
    <row r="16" spans="1:18" ht="15.75" customHeight="1">
      <c r="A16" s="17"/>
      <c r="B16" s="86"/>
      <c r="C16" s="87"/>
      <c r="D16" s="87"/>
      <c r="E16" s="87"/>
      <c r="F16" s="88"/>
      <c r="G16" s="50"/>
      <c r="H16" s="161"/>
      <c r="I16" s="171"/>
      <c r="J16" s="154"/>
      <c r="K16" s="38"/>
      <c r="L16" s="70"/>
      <c r="M16" s="1"/>
      <c r="N16" s="1"/>
      <c r="O16" s="10"/>
      <c r="P16" s="1"/>
      <c r="Q16" s="1"/>
      <c r="R16" s="4"/>
    </row>
    <row r="17" spans="1:18" ht="15.75" customHeight="1">
      <c r="A17" s="29" t="s">
        <v>30</v>
      </c>
      <c r="B17" s="89" t="s">
        <v>56</v>
      </c>
      <c r="C17" s="90"/>
      <c r="D17" s="90"/>
      <c r="E17" s="90"/>
      <c r="F17" s="91"/>
      <c r="G17" s="52" t="s">
        <v>23</v>
      </c>
      <c r="H17" s="149">
        <v>20000</v>
      </c>
      <c r="I17" s="158">
        <v>0</v>
      </c>
      <c r="J17" s="168">
        <f>SUM(H17*I17)</f>
        <v>0</v>
      </c>
      <c r="K17" s="42">
        <f>SUM(J17*0.2)</f>
        <v>0</v>
      </c>
      <c r="L17" s="71">
        <f>SUM(J17+K17)</f>
        <v>0</v>
      </c>
      <c r="M17" s="1"/>
      <c r="N17" s="1"/>
      <c r="O17" s="10"/>
      <c r="P17" s="1"/>
      <c r="Q17" s="1"/>
      <c r="R17" s="4"/>
    </row>
    <row r="18" spans="1:18" ht="15.75" customHeight="1">
      <c r="A18" s="27"/>
      <c r="B18" s="93"/>
      <c r="C18" s="87"/>
      <c r="D18" s="87"/>
      <c r="E18" s="87"/>
      <c r="F18" s="88"/>
      <c r="G18" s="26"/>
      <c r="H18" s="162"/>
      <c r="I18" s="169"/>
      <c r="J18" s="166"/>
      <c r="K18" s="32"/>
      <c r="L18" s="28"/>
      <c r="M18" s="1"/>
      <c r="N18" s="1"/>
      <c r="O18" s="1"/>
      <c r="P18" s="1"/>
      <c r="Q18" s="1"/>
      <c r="R18" s="1"/>
    </row>
    <row r="19" spans="1:18" ht="17.25" customHeight="1" thickBot="1">
      <c r="A19" s="18" t="s">
        <v>50</v>
      </c>
      <c r="B19" s="94" t="s">
        <v>57</v>
      </c>
      <c r="C19" s="95"/>
      <c r="D19" s="95"/>
      <c r="E19" s="95"/>
      <c r="F19" s="96"/>
      <c r="G19" s="73" t="s">
        <v>23</v>
      </c>
      <c r="H19" s="151">
        <v>12000</v>
      </c>
      <c r="I19" s="159">
        <v>0</v>
      </c>
      <c r="J19" s="155">
        <f>H19*I19</f>
        <v>0</v>
      </c>
      <c r="K19" s="40">
        <f>SUM(J19*0.2)</f>
        <v>0</v>
      </c>
      <c r="L19" s="41">
        <f>SUM(J19+K19)</f>
        <v>0</v>
      </c>
      <c r="M19" s="1"/>
      <c r="N19" s="1"/>
      <c r="O19" s="1"/>
      <c r="P19" s="1"/>
      <c r="Q19" s="1"/>
      <c r="R19" s="1"/>
    </row>
    <row r="20" spans="1:18" ht="32.25" customHeight="1" thickBot="1">
      <c r="A20" s="19"/>
      <c r="B20" s="128" t="s">
        <v>20</v>
      </c>
      <c r="C20" s="129"/>
      <c r="D20" s="129"/>
      <c r="E20" s="129"/>
      <c r="F20" s="129"/>
      <c r="G20" s="129"/>
      <c r="H20" s="129"/>
      <c r="I20" s="130"/>
      <c r="J20" s="20">
        <f>SUM(J9:J19)</f>
        <v>0</v>
      </c>
      <c r="K20" s="31"/>
      <c r="L20" s="21"/>
      <c r="M20" s="1"/>
      <c r="N20" s="1"/>
      <c r="O20" s="1"/>
      <c r="P20" s="1"/>
      <c r="Q20" s="1"/>
      <c r="R20" s="1"/>
    </row>
    <row r="21" spans="1:18" ht="13.5" customHeight="1">
      <c r="A21" s="22"/>
      <c r="B21" s="12"/>
      <c r="C21" s="12"/>
      <c r="D21" s="12"/>
      <c r="E21" s="12"/>
      <c r="F21" s="12"/>
      <c r="G21" s="12"/>
      <c r="H21" s="12"/>
      <c r="I21" s="14"/>
      <c r="J21" s="12"/>
      <c r="K21" s="12"/>
      <c r="L21" s="12"/>
      <c r="M21" s="1"/>
      <c r="N21" s="1"/>
      <c r="O21" s="1"/>
      <c r="P21" s="1"/>
      <c r="Q21" s="1"/>
      <c r="R21" s="1"/>
    </row>
    <row r="22" spans="1:12" ht="20.25" customHeight="1">
      <c r="A22" s="22"/>
      <c r="B22" s="13"/>
      <c r="C22" s="12"/>
      <c r="D22" s="15"/>
      <c r="E22" s="12"/>
      <c r="F22" s="12"/>
      <c r="G22" s="12"/>
      <c r="H22" s="13" t="s">
        <v>9</v>
      </c>
      <c r="I22" s="12"/>
      <c r="J22" s="15">
        <f>SUM(J20*1.2)</f>
        <v>0</v>
      </c>
      <c r="K22" s="12"/>
      <c r="L22" s="12"/>
    </row>
    <row r="23" spans="1:12" ht="15">
      <c r="A23" s="23"/>
      <c r="B23" s="116"/>
      <c r="C23" s="116"/>
      <c r="D23" s="116"/>
      <c r="E23" s="116"/>
      <c r="F23" s="116"/>
      <c r="G23" s="116"/>
      <c r="H23" s="116"/>
      <c r="I23" s="116"/>
      <c r="J23" s="117"/>
      <c r="K23" s="33"/>
      <c r="L23" s="16"/>
    </row>
    <row r="24" spans="1:12" ht="30" customHeight="1">
      <c r="A24" s="22"/>
      <c r="B24" s="112" t="s">
        <v>5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</row>
    <row r="25" spans="1:12" ht="15.75">
      <c r="A25" s="22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2" ht="15.75">
      <c r="A26" s="22"/>
      <c r="B26" s="35"/>
      <c r="C26" s="34"/>
      <c r="D26" s="34"/>
      <c r="E26" s="34"/>
      <c r="F26" s="12"/>
      <c r="G26" s="12"/>
      <c r="H26" s="12"/>
      <c r="I26" s="14"/>
      <c r="J26" s="12"/>
      <c r="K26" s="12"/>
      <c r="L26" s="12"/>
    </row>
    <row r="27" spans="1:12" ht="15">
      <c r="A27" s="12"/>
      <c r="B27" s="13" t="s">
        <v>6</v>
      </c>
      <c r="C27" s="12"/>
      <c r="D27" s="12"/>
      <c r="E27" s="12"/>
      <c r="F27" s="12"/>
      <c r="G27" s="12"/>
      <c r="H27" s="12"/>
      <c r="I27" s="12" t="s">
        <v>16</v>
      </c>
      <c r="J27" s="12"/>
      <c r="K27" s="12"/>
      <c r="L27" s="12"/>
    </row>
    <row r="28" spans="9:12" ht="15">
      <c r="I28" s="97" t="s">
        <v>17</v>
      </c>
      <c r="J28" s="97"/>
      <c r="K28" s="97"/>
      <c r="L28" s="97"/>
    </row>
  </sheetData>
  <sheetProtection/>
  <mergeCells count="23">
    <mergeCell ref="A1:L1"/>
    <mergeCell ref="A2:L2"/>
    <mergeCell ref="A3:L3"/>
    <mergeCell ref="A4:L4"/>
    <mergeCell ref="A5:L5"/>
    <mergeCell ref="A6:L6"/>
    <mergeCell ref="B20:I20"/>
    <mergeCell ref="B7:F7"/>
    <mergeCell ref="B8:F8"/>
    <mergeCell ref="B9:F9"/>
    <mergeCell ref="B10:F10"/>
    <mergeCell ref="B11:F11"/>
    <mergeCell ref="B12:F12"/>
    <mergeCell ref="B23:J23"/>
    <mergeCell ref="B24:L24"/>
    <mergeCell ref="I28:L28"/>
    <mergeCell ref="B16:F16"/>
    <mergeCell ref="B17:F17"/>
    <mergeCell ref="B13:F13"/>
    <mergeCell ref="B14:F14"/>
    <mergeCell ref="B15:F15"/>
    <mergeCell ref="B18:F18"/>
    <mergeCell ref="B19:F19"/>
  </mergeCells>
  <printOptions/>
  <pageMargins left="0.2362204724409449" right="0.2362204724409449" top="0.1968503937007874" bottom="0.35433070866141736" header="0.196850393700787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zdenka.cupkova</cp:lastModifiedBy>
  <cp:lastPrinted>2020-03-04T10:34:05Z</cp:lastPrinted>
  <dcterms:created xsi:type="dcterms:W3CDTF">2017-02-09T07:29:44Z</dcterms:created>
  <dcterms:modified xsi:type="dcterms:W3CDTF">2021-05-18T11:27:38Z</dcterms:modified>
  <cp:category/>
  <cp:version/>
  <cp:contentType/>
  <cp:contentStatus/>
</cp:coreProperties>
</file>