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48" tabRatio="500" firstSheet="1" activeTab="1"/>
  </bookViews>
  <sheets>
    <sheet name="Krycí list rozpočtu" sheetId="1" state="hidden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<sst xmlns="http://schemas.openxmlformats.org/spreadsheetml/2006/main" count="240" uniqueCount="186">
  <si>
    <t>KRYCÍ LIST ROZPOČTU</t>
  </si>
  <si>
    <t>Názov stavby</t>
  </si>
  <si>
    <t>DPMK - Rekonštrukcia električkovej trate</t>
  </si>
  <si>
    <t>JKSO</t>
  </si>
  <si>
    <t>Názov objektu</t>
  </si>
  <si>
    <t>DPMK - Ul. Važecká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</si>
  <si>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</si>
  <si>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</si>
  <si>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</si>
  <si>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</si>
  <si>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</si>
  <si>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</si>
  <si>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</si>
  <si>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</si>
  <si>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</si>
  <si>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</si>
  <si>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</si>
  <si>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</si>
  <si>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</si>
  <si>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</si>
  <si>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</si>
  <si>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</si>
  <si>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</si>
  <si>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</si>
  <si>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</si>
  <si>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</si>
  <si>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</si>
  <si>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</si>
  <si>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</si>
  <si>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</si>
  <si>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</si>
  <si>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</si>
  <si>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</si>
  <si>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</si>
  <si>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</si>
  <si>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</si>
  <si>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</si>
  <si>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</si>
  <si>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</si>
  <si>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</si>
  <si>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</si>
  <si>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</si>
  <si>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</si>
  <si>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</si>
  <si>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</si>
  <si>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</si>
  <si>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</si>
  <si>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</si>
  <si>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</si>
  <si>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</si>
  <si>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</si>
  <si>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</si>
  <si>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</si>
  <si>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</si>
  <si>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</si>
  <si>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</si>
  <si>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Geodetické zameranie   </t>
  </si>
  <si>
    <t>5</t>
  </si>
  <si>
    <t>"M"</t>
  </si>
  <si>
    <t>17</t>
  </si>
  <si>
    <t xml:space="preserve">Dopravné značenie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</si>
  <si>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</si>
  <si>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</si>
  <si>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</si>
  <si>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</si>
  <si>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</si>
  <si>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</si>
  <si>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</si>
  <si>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</si>
  <si>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</si>
  <si>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</si>
  <si>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</si>
  <si>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</si>
  <si>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</si>
  <si>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</si>
  <si>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</si>
  <si>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</si>
  <si>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</si>
  <si>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</si>
  <si>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</si>
  <si>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</si>
  <si>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</si>
  <si>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</si>
  <si>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</si>
  <si>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</si>
  <si>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</si>
  <si>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</si>
  <si>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</si>
  <si>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</si>
  <si>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</si>
  <si>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</si>
  <si>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</si>
  <si>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</si>
  <si>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</si>
  <si>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</si>
  <si>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ROZPOČET  </t>
  </si>
  <si>
    <t xml:space="preserve">Spracoval:   </t>
  </si>
  <si>
    <t xml:space="preserve">Dátum: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</si>
  <si>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</si>
  <si>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</si>
  <si>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</si>
  <si>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</si>
  <si>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</si>
  <si>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</si>
  <si>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</si>
  <si>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</si>
  <si>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</si>
  <si>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113307123.S</t>
  </si>
  <si>
    <t xml:space="preserve">Odstránenie podkladu v ploche do 200 m2 z kameniva hrubého drveného, hr.200 do 300 mm,  -0,40000t   </t>
  </si>
  <si>
    <t>m2</t>
  </si>
  <si>
    <t>113307132.S</t>
  </si>
  <si>
    <t xml:space="preserve">Odstránenie podkladu v ploche do 200 m2 z betónu prostého, hr. vrstvy 150 do 300 mm,  -0,50000t   </t>
  </si>
  <si>
    <t>113307142.S</t>
  </si>
  <si>
    <t xml:space="preserve">Odstránenie podkladu asfaltového v ploche do 200 m2, hr.nad 50 do 100 mm,  -0,18100t   </t>
  </si>
  <si>
    <t>171209004.S</t>
  </si>
  <si>
    <t xml:space="preserve">Poplatok za skladovanie - štrk zo železničného zvršku (17 05 ) ostatné   </t>
  </si>
  <si>
    <t>t</t>
  </si>
  <si>
    <t>181101102.S</t>
  </si>
  <si>
    <t xml:space="preserve">Úprava pláne v zárezoch v hornine 1-4 so zhutnením   </t>
  </si>
  <si>
    <t xml:space="preserve">Komunikácie   </t>
  </si>
  <si>
    <t>511532111.S</t>
  </si>
  <si>
    <t xml:space="preserve">Koľajové lôžko so zhutnením z kameniva hrubého drveného   </t>
  </si>
  <si>
    <t>m3</t>
  </si>
  <si>
    <t>511582195.S</t>
  </si>
  <si>
    <t xml:space="preserve">Koľajové lôžko so zhutnením. Príplatok k cene za sťaženú prácu pri rekonštrukciách   </t>
  </si>
  <si>
    <t>523821014.S</t>
  </si>
  <si>
    <t xml:space="preserve">Zhotovenie koľaje stykovanej na podvaloch drevených 600mm   </t>
  </si>
  <si>
    <t>m</t>
  </si>
  <si>
    <t>60811000150R</t>
  </si>
  <si>
    <t xml:space="preserve">Podval drevený priečny dĺ 2600mm, vystrojený   </t>
  </si>
  <si>
    <t>ks</t>
  </si>
  <si>
    <t>13495000010R</t>
  </si>
  <si>
    <t xml:space="preserve">Koľajnica žliabková tvaru NT 3   </t>
  </si>
  <si>
    <t>52600101R</t>
  </si>
  <si>
    <t xml:space="preserve">Rozobratie koľaje zo žliabkových koľajníc s výplňou bokov koľajníc,  -0,20400t   </t>
  </si>
  <si>
    <t>543111112.S</t>
  </si>
  <si>
    <t xml:space="preserve">Vyrovnanie koľaje zo žliabkových koľajníc, na podvaloch drevených   </t>
  </si>
  <si>
    <t>548111112.S</t>
  </si>
  <si>
    <t xml:space="preserve">Zvar žliabkových koľajníc elektrický s príložkou   </t>
  </si>
  <si>
    <t>548132111.S</t>
  </si>
  <si>
    <t xml:space="preserve">Rezanie a vŕtanie vyvŕtanie otvoru v stojine koľajnice, priemer od 20 do 40 mm   </t>
  </si>
  <si>
    <t>548133111.S</t>
  </si>
  <si>
    <t xml:space="preserve">Rezanie a vŕtanie rez priečny žliabkovej koľajnice pílou   </t>
  </si>
  <si>
    <t>548133121.S</t>
  </si>
  <si>
    <t xml:space="preserve">Rez priečny žliabkovej koľajnice plameňom   </t>
  </si>
  <si>
    <t>564831111.S</t>
  </si>
  <si>
    <t xml:space="preserve">Podklad zo štrkodrviny s rozprestretím a zhutnením, po zhutnení hr. 100 mm   </t>
  </si>
  <si>
    <t>577144131.S</t>
  </si>
  <si>
    <t xml:space="preserve">Asfaltový betón vrstva obrusná AC 8 O v pruhu š. do 3 m z modifik. asfaltu tr. II, po zhutnení hr. 50 mm   </t>
  </si>
  <si>
    <t>573211111.S</t>
  </si>
  <si>
    <t xml:space="preserve">Postrek asfaltový spojovací bez posypu kamenivom z asfaltu cestného v množstve 0,70 kg/m2   </t>
  </si>
  <si>
    <t>577154311.S</t>
  </si>
  <si>
    <t xml:space="preserve">Asfaltový betón vrstva obrusná alebo ložná AC 16 v pruhu š. do 3 m z nemodifik. asfaltu tr. I, po zhutnení hr. 60 mm   </t>
  </si>
  <si>
    <t>573111115.S</t>
  </si>
  <si>
    <t xml:space="preserve">Postrek asfaltový infiltračný s posypom kamenivom z asfaltu cestného v množstve 2,50 kg/m2   </t>
  </si>
  <si>
    <t>577154271.S</t>
  </si>
  <si>
    <t xml:space="preserve">Asfaltový betón vrstva obrusná AC 11 O v pruhu š. do 3 m z modifik. asfaltu tr. II, po zhutnení hr. 60 mm   </t>
  </si>
  <si>
    <t>584921111.S</t>
  </si>
  <si>
    <t xml:space="preserve">Osadenie panelov z predpätého betónu so zhotovením podkladu z kam. ťaženého do hr. 50 mm do hm. 6 t/ks   </t>
  </si>
  <si>
    <t>593810001000.S</t>
  </si>
  <si>
    <t xml:space="preserve">Cestný panel IZD 300/100/22 JP 6 ton, lxšxv 3000x1000x220 mm   </t>
  </si>
  <si>
    <t xml:space="preserve">Ostatné konštrukcie a práce-búranie   </t>
  </si>
  <si>
    <t>919735115.S</t>
  </si>
  <si>
    <t xml:space="preserve">Rezanie existujúceho asfaltového krytu alebo podkladu hĺbky nad 200 do 250 mm   </t>
  </si>
  <si>
    <t>928126111.S</t>
  </si>
  <si>
    <t xml:space="preserve">Odstránenie zádlažbových panelov medzi koľajnicou a vozovkou,  -0,34000t   </t>
  </si>
  <si>
    <t>979089012.S</t>
  </si>
  <si>
    <t xml:space="preserve">Poplatok za skladovanie - betón, tehly, dlaždice (17 01) ostatné   </t>
  </si>
  <si>
    <t>979089212.S</t>
  </si>
  <si>
    <t xml:space="preserve">Poplatok za skladovanie - bitúmenové zmesi, uholný decht, dechtové výrobky (17 03 ), ostatné   </t>
  </si>
  <si>
    <t>979091111.S</t>
  </si>
  <si>
    <t xml:space="preserve">Vodorovné premiestnenie vybúraných hmôt alebo konštrukcií na vzdialenosť do 7000 m   </t>
  </si>
  <si>
    <t>979091195.S</t>
  </si>
  <si>
    <t xml:space="preserve">Doprava vybúraných hmôt vodorovné premiestnenie vybúraných hmôt. Príplatok k cene za sťažené práce pri rekonštrukciách   </t>
  </si>
  <si>
    <t>979091211.S</t>
  </si>
  <si>
    <t xml:space="preserve">Doprava vybúraných hmôt vodorovné premiestnenie sutiny na vzdialenosť do 7000 m   </t>
  </si>
  <si>
    <t>979091295.S</t>
  </si>
  <si>
    <t xml:space="preserve">Doprava vybúraných hmôt vodorovné premiestnenie sutiny. Príplatok k cene za sťažené práce pri rekonštrukciách   </t>
  </si>
  <si>
    <t>99</t>
  </si>
  <si>
    <t xml:space="preserve">Presun hmôt HSV   </t>
  </si>
  <si>
    <t>998243011.S</t>
  </si>
  <si>
    <t xml:space="preserve">Presun hmôt pre zvršok koľají alebo koľajísk pre električku s výnimkou metra akéhokoľvek rozsahu   </t>
  </si>
  <si>
    <t xml:space="preserve">Celkom   </t>
  </si>
  <si>
    <t>Stavba:   Oprava poškodených kritických úsekov koľajových tratí v meste Košice - 2.časť</t>
  </si>
  <si>
    <t>Priemerná cena za 1 bežný meter obojsmernej štvorkoľajovej električkovej trate</t>
  </si>
  <si>
    <t>Objekt:   ul. Slanecká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</si>
</sst>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%;\-0.00%"/>
    <numFmt numFmtId="165" formatCode="#,##0.000;\-#,##0.000"/>
  </numFmts>
  <fonts count="5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8" fillId="0" borderId="39" xfId="0" applyNumberFormat="1" applyFont="1" applyBorder="1" applyAlignment="1" applyProtection="1">
      <alignment horizontal="right" vertical="center"/>
      <protection/>
    </xf>
    <xf numFmtId="39" fontId="8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8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8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39" fontId="8" fillId="0" borderId="46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4" fontId="5" fillId="0" borderId="45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39" fontId="8" fillId="0" borderId="28" xfId="0" applyNumberFormat="1" applyFont="1" applyBorder="1" applyAlignment="1" applyProtection="1">
      <alignment horizontal="right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39" fontId="8" fillId="0" borderId="54" xfId="0" applyNumberFormat="1" applyFont="1" applyBorder="1" applyAlignment="1" applyProtection="1">
      <alignment horizontal="right" vertical="center"/>
      <protection/>
    </xf>
    <xf numFmtId="39" fontId="8" fillId="0" borderId="29" xfId="0" applyNumberFormat="1" applyFont="1" applyBorder="1" applyAlignment="1" applyProtection="1">
      <alignment horizontal="right" vertical="center"/>
      <protection/>
    </xf>
    <xf numFmtId="37" fontId="8" fillId="0" borderId="1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/>
      <protection/>
    </xf>
    <xf numFmtId="2" fontId="5" fillId="0" borderId="49" xfId="0" applyNumberFormat="1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left" vertical="center"/>
      <protection/>
    </xf>
    <xf numFmtId="39" fontId="8" fillId="0" borderId="5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11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37" fontId="6" fillId="0" borderId="46" xfId="0" applyNumberFormat="1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39" fontId="6" fillId="0" borderId="49" xfId="0" applyNumberFormat="1" applyFont="1" applyBorder="1" applyAlignment="1" applyProtection="1">
      <alignment horizontal="right" vertical="center"/>
      <protection/>
    </xf>
    <xf numFmtId="39" fontId="6" fillId="0" borderId="46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3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top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165" fontId="16" fillId="0" borderId="0" xfId="0" applyNumberFormat="1" applyFont="1" applyAlignment="1" applyProtection="1">
      <alignment horizontal="right" vertical="top"/>
      <protection/>
    </xf>
    <xf numFmtId="0" fontId="17" fillId="33" borderId="65" xfId="0" applyFont="1" applyFill="1" applyBorder="1" applyAlignment="1" applyProtection="1">
      <alignment horizontal="center" vertical="center" wrapText="1"/>
      <protection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5" fontId="18" fillId="0" borderId="0" xfId="0" applyNumberFormat="1" applyFont="1" applyAlignment="1">
      <alignment horizontal="right"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right"/>
    </xf>
    <xf numFmtId="37" fontId="5" fillId="0" borderId="65" xfId="0" applyNumberFormat="1" applyFont="1" applyBorder="1" applyAlignment="1">
      <alignment horizontal="center"/>
    </xf>
    <xf numFmtId="0" fontId="5" fillId="0" borderId="65" xfId="0" applyFont="1" applyBorder="1" applyAlignment="1">
      <alignment horizontal="left" wrapText="1"/>
    </xf>
    <xf numFmtId="165" fontId="5" fillId="0" borderId="65" xfId="0" applyNumberFormat="1" applyFont="1" applyBorder="1" applyAlignment="1">
      <alignment horizontal="right"/>
    </xf>
    <xf numFmtId="37" fontId="20" fillId="0" borderId="65" xfId="0" applyNumberFormat="1" applyFont="1" applyBorder="1" applyAlignment="1">
      <alignment horizontal="center"/>
    </xf>
    <xf numFmtId="0" fontId="20" fillId="0" borderId="65" xfId="0" applyFont="1" applyBorder="1" applyAlignment="1">
      <alignment horizontal="left" wrapText="1"/>
    </xf>
    <xf numFmtId="165" fontId="20" fillId="0" borderId="65" xfId="0" applyNumberFormat="1" applyFont="1" applyBorder="1" applyAlignment="1">
      <alignment horizontal="right"/>
    </xf>
    <xf numFmtId="3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5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 vertical="top" wrapText="1"/>
    </xf>
    <xf numFmtId="0" fontId="4" fillId="0" borderId="66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H15" sqref="H15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1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1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58" t="s">
        <v>2</v>
      </c>
      <c r="F5" s="158"/>
      <c r="G5" s="158"/>
      <c r="H5" s="158"/>
      <c r="I5" s="158"/>
      <c r="J5" s="158"/>
      <c r="K5" s="158"/>
      <c r="L5" s="158"/>
      <c r="M5" s="158"/>
      <c r="N5" s="16"/>
      <c r="O5" s="16"/>
      <c r="P5" s="16" t="s">
        <v>3</v>
      </c>
      <c r="Q5" s="19"/>
      <c r="R5" s="20"/>
      <c r="S5" s="21"/>
    </row>
    <row r="6" spans="1:19" s="1" customFormat="1" ht="24.75" customHeight="1">
      <c r="A6" s="18"/>
      <c r="B6" s="16" t="s">
        <v>4</v>
      </c>
      <c r="C6" s="16"/>
      <c r="D6" s="16"/>
      <c r="E6" s="159" t="s">
        <v>5</v>
      </c>
      <c r="F6" s="159"/>
      <c r="G6" s="159"/>
      <c r="H6" s="159"/>
      <c r="I6" s="159"/>
      <c r="J6" s="159"/>
      <c r="K6" s="159"/>
      <c r="L6" s="159"/>
      <c r="M6" s="159"/>
      <c r="N6" s="16"/>
      <c r="O6" s="16"/>
      <c r="P6" s="16" t="s">
        <v>6</v>
      </c>
      <c r="Q6" s="22"/>
      <c r="R6" s="23"/>
      <c r="S6" s="21"/>
    </row>
    <row r="7" spans="1:19" s="1" customFormat="1" ht="24.75" customHeight="1">
      <c r="A7" s="18"/>
      <c r="B7" s="16"/>
      <c r="C7" s="16"/>
      <c r="D7" s="16"/>
      <c r="E7" s="160" t="s">
        <v>7</v>
      </c>
      <c r="F7" s="160"/>
      <c r="G7" s="160"/>
      <c r="H7" s="160"/>
      <c r="I7" s="160"/>
      <c r="J7" s="160"/>
      <c r="K7" s="160"/>
      <c r="L7" s="160"/>
      <c r="M7" s="160"/>
      <c r="N7" s="16"/>
      <c r="O7" s="16"/>
      <c r="P7" s="16" t="s">
        <v>8</v>
      </c>
      <c r="Q7" s="24"/>
      <c r="R7" s="25"/>
      <c r="S7" s="21"/>
    </row>
    <row r="8" spans="1:19" s="1" customFormat="1" ht="24.75" customHeight="1">
      <c r="A8" s="18"/>
      <c r="B8" s="161"/>
      <c r="C8" s="161"/>
      <c r="D8" s="16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9</v>
      </c>
      <c r="Q8" s="16" t="s">
        <v>10</v>
      </c>
      <c r="R8" s="16"/>
      <c r="S8" s="21"/>
    </row>
    <row r="9" spans="1:19" s="1" customFormat="1" ht="24.75" customHeight="1">
      <c r="A9" s="18"/>
      <c r="B9" s="16" t="s">
        <v>11</v>
      </c>
      <c r="C9" s="16"/>
      <c r="D9" s="16"/>
      <c r="E9" s="162" t="s">
        <v>7</v>
      </c>
      <c r="F9" s="162"/>
      <c r="G9" s="162"/>
      <c r="H9" s="162"/>
      <c r="I9" s="162"/>
      <c r="J9" s="162"/>
      <c r="K9" s="162"/>
      <c r="L9" s="162"/>
      <c r="M9" s="162"/>
      <c r="N9" s="16"/>
      <c r="O9" s="16"/>
      <c r="P9" s="26"/>
      <c r="Q9" s="27"/>
      <c r="R9" s="28"/>
      <c r="S9" s="21"/>
    </row>
    <row r="10" spans="1:19" s="1" customFormat="1" ht="24.75" customHeight="1">
      <c r="A10" s="18"/>
      <c r="B10" s="16" t="s">
        <v>12</v>
      </c>
      <c r="C10" s="16"/>
      <c r="D10" s="16"/>
      <c r="E10" s="163" t="s">
        <v>7</v>
      </c>
      <c r="F10" s="163"/>
      <c r="G10" s="163"/>
      <c r="H10" s="163"/>
      <c r="I10" s="163"/>
      <c r="J10" s="163"/>
      <c r="K10" s="163"/>
      <c r="L10" s="163"/>
      <c r="M10" s="163"/>
      <c r="N10" s="16"/>
      <c r="O10" s="16"/>
      <c r="P10" s="26"/>
      <c r="Q10" s="27"/>
      <c r="R10" s="28"/>
      <c r="S10" s="21"/>
    </row>
    <row r="11" spans="1:19" s="1" customFormat="1" ht="24.75" customHeight="1">
      <c r="A11" s="18"/>
      <c r="B11" s="16" t="s">
        <v>13</v>
      </c>
      <c r="C11" s="16"/>
      <c r="D11" s="16"/>
      <c r="E11" s="163" t="s">
        <v>7</v>
      </c>
      <c r="F11" s="163"/>
      <c r="G11" s="163"/>
      <c r="H11" s="163"/>
      <c r="I11" s="163"/>
      <c r="J11" s="163"/>
      <c r="K11" s="163"/>
      <c r="L11" s="163"/>
      <c r="M11" s="163"/>
      <c r="N11" s="16"/>
      <c r="O11" s="16"/>
      <c r="P11" s="26"/>
      <c r="Q11" s="27"/>
      <c r="R11" s="28"/>
      <c r="S11" s="21"/>
    </row>
    <row r="12" spans="1:19" s="1" customFormat="1" ht="21.75" customHeight="1">
      <c r="A12" s="29"/>
      <c r="B12" s="165" t="s">
        <v>14</v>
      </c>
      <c r="C12" s="165"/>
      <c r="D12" s="165"/>
      <c r="E12" s="166"/>
      <c r="F12" s="166"/>
      <c r="G12" s="166"/>
      <c r="H12" s="166"/>
      <c r="I12" s="166"/>
      <c r="J12" s="166"/>
      <c r="K12" s="166"/>
      <c r="L12" s="166"/>
      <c r="M12" s="166"/>
      <c r="N12" s="30"/>
      <c r="O12" s="30"/>
      <c r="P12" s="31"/>
      <c r="Q12" s="167"/>
      <c r="R12" s="167"/>
      <c r="S12" s="32"/>
    </row>
    <row r="13" spans="1:19" s="1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1" customFormat="1" ht="18.75" customHeight="1">
      <c r="A14" s="18"/>
      <c r="B14" s="16"/>
      <c r="C14" s="16"/>
      <c r="D14" s="16"/>
      <c r="E14" s="34" t="s">
        <v>15</v>
      </c>
      <c r="F14" s="16"/>
      <c r="G14" s="30"/>
      <c r="H14" s="16" t="s">
        <v>16</v>
      </c>
      <c r="I14" s="30"/>
      <c r="J14" s="16"/>
      <c r="K14" s="16"/>
      <c r="L14" s="16"/>
      <c r="M14" s="16"/>
      <c r="N14" s="16"/>
      <c r="O14" s="16"/>
      <c r="P14" s="16" t="s">
        <v>17</v>
      </c>
      <c r="Q14" s="35"/>
      <c r="R14" s="20"/>
      <c r="S14" s="21"/>
    </row>
    <row r="15" spans="1:19" s="1" customFormat="1" ht="18.75" customHeight="1">
      <c r="A15" s="18"/>
      <c r="B15" s="16"/>
      <c r="C15" s="16"/>
      <c r="D15" s="16"/>
      <c r="E15" s="31"/>
      <c r="F15" s="16"/>
      <c r="G15" s="30"/>
      <c r="H15" s="168"/>
      <c r="I15" s="168"/>
      <c r="J15" s="16"/>
      <c r="K15" s="16"/>
      <c r="L15" s="16"/>
      <c r="M15" s="16"/>
      <c r="N15" s="16"/>
      <c r="O15" s="16"/>
      <c r="P15" s="36" t="s">
        <v>18</v>
      </c>
      <c r="Q15" s="37"/>
      <c r="R15" s="25"/>
      <c r="S15" s="21"/>
    </row>
    <row r="16" spans="1:19" s="1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1" customFormat="1" ht="20.25" customHeight="1">
      <c r="A17" s="41"/>
      <c r="B17" s="42"/>
      <c r="C17" s="42"/>
      <c r="D17" s="42"/>
      <c r="E17" s="43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1" customFormat="1" ht="21.75" customHeight="1">
      <c r="A18" s="45" t="s">
        <v>20</v>
      </c>
      <c r="B18" s="46"/>
      <c r="C18" s="46"/>
      <c r="D18" s="47"/>
      <c r="E18" s="48" t="s">
        <v>21</v>
      </c>
      <c r="F18" s="47"/>
      <c r="G18" s="48" t="s">
        <v>22</v>
      </c>
      <c r="H18" s="46"/>
      <c r="I18" s="47"/>
      <c r="J18" s="48" t="s">
        <v>23</v>
      </c>
      <c r="K18" s="46"/>
      <c r="L18" s="48" t="s">
        <v>24</v>
      </c>
      <c r="M18" s="46"/>
      <c r="N18" s="46"/>
      <c r="O18" s="49"/>
      <c r="P18" s="47"/>
      <c r="Q18" s="48" t="s">
        <v>25</v>
      </c>
      <c r="R18" s="46"/>
      <c r="S18" s="50"/>
    </row>
    <row r="19" spans="1:19" s="1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1" customFormat="1" ht="20.25" customHeight="1">
      <c r="A20" s="41"/>
      <c r="B20" s="42"/>
      <c r="C20" s="42"/>
      <c r="D20" s="42"/>
      <c r="E20" s="43" t="s">
        <v>26</v>
      </c>
      <c r="F20" s="42"/>
      <c r="G20" s="42"/>
      <c r="H20" s="42"/>
      <c r="I20" s="42"/>
      <c r="J20" s="61" t="s">
        <v>27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1" customFormat="1" ht="19.5" customHeight="1">
      <c r="A21" s="62" t="s">
        <v>28</v>
      </c>
      <c r="B21" s="63"/>
      <c r="C21" s="64" t="s">
        <v>29</v>
      </c>
      <c r="D21" s="65"/>
      <c r="E21" s="65"/>
      <c r="F21" s="66"/>
      <c r="G21" s="62" t="s">
        <v>30</v>
      </c>
      <c r="H21" s="67"/>
      <c r="I21" s="64" t="s">
        <v>31</v>
      </c>
      <c r="J21" s="65"/>
      <c r="K21" s="65"/>
      <c r="L21" s="62" t="s">
        <v>32</v>
      </c>
      <c r="M21" s="67"/>
      <c r="N21" s="64" t="s">
        <v>33</v>
      </c>
      <c r="O21" s="68"/>
      <c r="P21" s="65"/>
      <c r="Q21" s="65"/>
      <c r="R21" s="65"/>
      <c r="S21" s="66"/>
    </row>
    <row r="22" spans="1:19" s="1" customFormat="1" ht="19.5" customHeight="1">
      <c r="A22" s="69" t="s">
        <v>34</v>
      </c>
      <c r="B22" s="70" t="s">
        <v>35</v>
      </c>
      <c r="C22" s="71"/>
      <c r="D22" s="72" t="s">
        <v>36</v>
      </c>
      <c r="E22" s="73">
        <v>303064.447</v>
      </c>
      <c r="F22" s="74"/>
      <c r="G22" s="69" t="s">
        <v>37</v>
      </c>
      <c r="H22" s="75" t="s">
        <v>38</v>
      </c>
      <c r="I22" s="76"/>
      <c r="J22" s="77">
        <v>0</v>
      </c>
      <c r="K22" s="78"/>
      <c r="L22" s="69" t="s">
        <v>39</v>
      </c>
      <c r="M22" s="79" t="s">
        <v>40</v>
      </c>
      <c r="N22" s="80"/>
      <c r="O22" s="49"/>
      <c r="P22" s="80"/>
      <c r="Q22" s="81"/>
      <c r="R22" s="73">
        <v>0</v>
      </c>
      <c r="S22" s="74"/>
    </row>
    <row r="23" spans="1:19" s="1" customFormat="1" ht="19.5" customHeight="1">
      <c r="A23" s="69" t="s">
        <v>41</v>
      </c>
      <c r="B23" s="82"/>
      <c r="C23" s="83"/>
      <c r="D23" s="72" t="s">
        <v>42</v>
      </c>
      <c r="E23" s="73">
        <v>356610.318</v>
      </c>
      <c r="F23" s="74"/>
      <c r="G23" s="69" t="s">
        <v>43</v>
      </c>
      <c r="H23" s="16" t="s">
        <v>44</v>
      </c>
      <c r="I23" s="76"/>
      <c r="J23" s="77">
        <v>0</v>
      </c>
      <c r="K23" s="78"/>
      <c r="L23" s="69" t="s">
        <v>45</v>
      </c>
      <c r="M23" s="79" t="s">
        <v>46</v>
      </c>
      <c r="N23" s="80"/>
      <c r="O23" s="49"/>
      <c r="P23" s="80"/>
      <c r="Q23" s="81"/>
      <c r="R23" s="73">
        <v>0</v>
      </c>
      <c r="S23" s="74"/>
    </row>
    <row r="24" spans="1:19" s="1" customFormat="1" ht="19.5" customHeight="1">
      <c r="A24" s="69" t="s">
        <v>47</v>
      </c>
      <c r="B24" s="70" t="s">
        <v>48</v>
      </c>
      <c r="C24" s="71"/>
      <c r="D24" s="72" t="s">
        <v>36</v>
      </c>
      <c r="E24" s="73">
        <v>0</v>
      </c>
      <c r="F24" s="74"/>
      <c r="G24" s="69" t="s">
        <v>49</v>
      </c>
      <c r="H24" s="75" t="s">
        <v>50</v>
      </c>
      <c r="I24" s="76"/>
      <c r="J24" s="77">
        <v>0</v>
      </c>
      <c r="K24" s="78"/>
      <c r="L24" s="69" t="s">
        <v>51</v>
      </c>
      <c r="M24" s="79" t="s">
        <v>52</v>
      </c>
      <c r="N24" s="80"/>
      <c r="O24" s="49"/>
      <c r="P24" s="80"/>
      <c r="Q24" s="81"/>
      <c r="R24" s="73">
        <v>0</v>
      </c>
      <c r="S24" s="74"/>
    </row>
    <row r="25" spans="1:19" s="1" customFormat="1" ht="19.5" customHeight="1">
      <c r="A25" s="69" t="s">
        <v>53</v>
      </c>
      <c r="B25" s="82"/>
      <c r="C25" s="83"/>
      <c r="D25" s="72" t="s">
        <v>42</v>
      </c>
      <c r="E25" s="73">
        <v>0</v>
      </c>
      <c r="F25" s="74"/>
      <c r="G25" s="69" t="s">
        <v>54</v>
      </c>
      <c r="H25" s="75"/>
      <c r="I25" s="76"/>
      <c r="J25" s="77">
        <v>0</v>
      </c>
      <c r="K25" s="78"/>
      <c r="L25" s="69" t="s">
        <v>55</v>
      </c>
      <c r="M25" s="79" t="s">
        <v>56</v>
      </c>
      <c r="N25" s="80"/>
      <c r="O25" s="49"/>
      <c r="P25" s="80"/>
      <c r="Q25" s="81"/>
      <c r="R25" s="73">
        <v>1500</v>
      </c>
      <c r="S25" s="74"/>
    </row>
    <row r="26" spans="1:19" s="1" customFormat="1" ht="19.5" customHeight="1">
      <c r="A26" s="69" t="s">
        <v>57</v>
      </c>
      <c r="B26" s="70" t="s">
        <v>58</v>
      </c>
      <c r="C26" s="71"/>
      <c r="D26" s="72" t="s">
        <v>36</v>
      </c>
      <c r="E26" s="73">
        <v>0</v>
      </c>
      <c r="F26" s="74"/>
      <c r="G26" s="84"/>
      <c r="H26" s="80"/>
      <c r="I26" s="76"/>
      <c r="J26" s="77"/>
      <c r="K26" s="78"/>
      <c r="L26" s="69" t="s">
        <v>59</v>
      </c>
      <c r="M26" s="79" t="s">
        <v>60</v>
      </c>
      <c r="N26" s="80"/>
      <c r="O26" s="49"/>
      <c r="P26" s="80"/>
      <c r="Q26" s="81"/>
      <c r="R26" s="73">
        <v>6550</v>
      </c>
      <c r="S26" s="74"/>
    </row>
    <row r="27" spans="1:19" s="1" customFormat="1" ht="19.5" customHeight="1">
      <c r="A27" s="69" t="s">
        <v>61</v>
      </c>
      <c r="B27" s="82"/>
      <c r="C27" s="83"/>
      <c r="D27" s="72" t="s">
        <v>42</v>
      </c>
      <c r="E27" s="73">
        <v>0</v>
      </c>
      <c r="F27" s="74"/>
      <c r="G27" s="84"/>
      <c r="H27" s="80"/>
      <c r="I27" s="76"/>
      <c r="J27" s="77"/>
      <c r="K27" s="78"/>
      <c r="L27" s="69" t="s">
        <v>62</v>
      </c>
      <c r="M27" s="75" t="s">
        <v>63</v>
      </c>
      <c r="N27" s="80"/>
      <c r="O27" s="49"/>
      <c r="P27" s="80"/>
      <c r="Q27" s="76"/>
      <c r="R27" s="73">
        <v>0</v>
      </c>
      <c r="S27" s="74"/>
    </row>
    <row r="28" spans="1:19" s="1" customFormat="1" ht="19.5" customHeight="1">
      <c r="A28" s="69" t="s">
        <v>64</v>
      </c>
      <c r="B28" s="169" t="s">
        <v>65</v>
      </c>
      <c r="C28" s="169"/>
      <c r="D28" s="169"/>
      <c r="E28" s="85">
        <v>659674.765</v>
      </c>
      <c r="F28" s="44"/>
      <c r="G28" s="69" t="s">
        <v>66</v>
      </c>
      <c r="H28" s="86" t="s">
        <v>67</v>
      </c>
      <c r="I28" s="76"/>
      <c r="J28" s="87"/>
      <c r="K28" s="88"/>
      <c r="L28" s="69" t="s">
        <v>68</v>
      </c>
      <c r="M28" s="86" t="s">
        <v>69</v>
      </c>
      <c r="N28" s="80"/>
      <c r="O28" s="49"/>
      <c r="P28" s="80"/>
      <c r="Q28" s="76"/>
      <c r="R28" s="85">
        <v>8050</v>
      </c>
      <c r="S28" s="44"/>
    </row>
    <row r="29" spans="1:19" s="1" customFormat="1" ht="19.5" customHeight="1">
      <c r="A29" s="89" t="s">
        <v>70</v>
      </c>
      <c r="B29" s="90" t="s">
        <v>71</v>
      </c>
      <c r="C29" s="91"/>
      <c r="D29" s="92"/>
      <c r="E29" s="93">
        <v>0</v>
      </c>
      <c r="F29" s="40"/>
      <c r="G29" s="89" t="s">
        <v>72</v>
      </c>
      <c r="H29" s="90" t="s">
        <v>73</v>
      </c>
      <c r="I29" s="92"/>
      <c r="J29" s="94">
        <v>0</v>
      </c>
      <c r="K29" s="95"/>
      <c r="L29" s="89" t="s">
        <v>74</v>
      </c>
      <c r="M29" s="90" t="s">
        <v>75</v>
      </c>
      <c r="N29" s="91"/>
      <c r="O29" s="39"/>
      <c r="P29" s="91"/>
      <c r="Q29" s="92"/>
      <c r="R29" s="93">
        <v>0</v>
      </c>
      <c r="S29" s="40"/>
    </row>
    <row r="30" spans="1:19" s="1" customFormat="1" ht="19.5" customHeight="1">
      <c r="A30" s="96" t="s">
        <v>12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76</v>
      </c>
      <c r="M30" s="47"/>
      <c r="N30" s="64" t="s">
        <v>77</v>
      </c>
      <c r="O30" s="68"/>
      <c r="P30" s="46"/>
      <c r="Q30" s="46"/>
      <c r="R30" s="46"/>
      <c r="S30" s="50"/>
    </row>
    <row r="31" spans="1:19" s="1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78</v>
      </c>
      <c r="M31" s="75" t="s">
        <v>79</v>
      </c>
      <c r="N31" s="80"/>
      <c r="O31" s="49"/>
      <c r="P31" s="80"/>
      <c r="Q31" s="76"/>
      <c r="R31" s="85">
        <v>667724.77</v>
      </c>
      <c r="S31" s="44"/>
    </row>
    <row r="32" spans="1:19" s="1" customFormat="1" ht="19.5" customHeight="1">
      <c r="A32" s="101" t="s">
        <v>80</v>
      </c>
      <c r="B32" s="49"/>
      <c r="C32" s="49"/>
      <c r="D32" s="49"/>
      <c r="E32" s="49"/>
      <c r="F32" s="83"/>
      <c r="G32" s="102" t="s">
        <v>81</v>
      </c>
      <c r="H32" s="49"/>
      <c r="I32" s="49"/>
      <c r="J32" s="49"/>
      <c r="K32" s="49"/>
      <c r="L32" s="69" t="s">
        <v>82</v>
      </c>
      <c r="M32" s="79" t="s">
        <v>83</v>
      </c>
      <c r="N32" s="103">
        <v>20</v>
      </c>
      <c r="O32" s="104" t="s">
        <v>84</v>
      </c>
      <c r="P32" s="105">
        <v>667724.77</v>
      </c>
      <c r="Q32" s="76"/>
      <c r="R32" s="106">
        <v>133544.95</v>
      </c>
      <c r="S32" s="107"/>
    </row>
    <row r="33" spans="1:19" s="1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1" customFormat="1" ht="35.25" customHeight="1">
      <c r="A34" s="117" t="s">
        <v>11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85</v>
      </c>
      <c r="M34" s="164" t="s">
        <v>86</v>
      </c>
      <c r="N34" s="164"/>
      <c r="O34" s="164"/>
      <c r="P34" s="164"/>
      <c r="Q34" s="92"/>
      <c r="R34" s="119">
        <v>801269.72</v>
      </c>
      <c r="S34" s="28"/>
    </row>
    <row r="35" spans="1:19" s="1" customFormat="1" ht="33" customHeight="1">
      <c r="A35" s="101" t="s">
        <v>80</v>
      </c>
      <c r="B35" s="49"/>
      <c r="C35" s="49"/>
      <c r="D35" s="49"/>
      <c r="E35" s="49"/>
      <c r="F35" s="83"/>
      <c r="G35" s="102" t="s">
        <v>81</v>
      </c>
      <c r="H35" s="49"/>
      <c r="I35" s="49"/>
      <c r="J35" s="49"/>
      <c r="K35" s="49"/>
      <c r="L35" s="62" t="s">
        <v>87</v>
      </c>
      <c r="M35" s="47"/>
      <c r="N35" s="64" t="s">
        <v>88</v>
      </c>
      <c r="O35" s="68"/>
      <c r="P35" s="46"/>
      <c r="Q35" s="46"/>
      <c r="R35" s="120"/>
      <c r="S35" s="50"/>
    </row>
    <row r="36" spans="1:19" s="1" customFormat="1" ht="20.25" customHeight="1">
      <c r="A36" s="121" t="s">
        <v>13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89</v>
      </c>
      <c r="M36" s="75" t="s">
        <v>90</v>
      </c>
      <c r="N36" s="80"/>
      <c r="O36" s="49"/>
      <c r="P36" s="80"/>
      <c r="Q36" s="76"/>
      <c r="R36" s="73">
        <v>0</v>
      </c>
      <c r="S36" s="74"/>
    </row>
    <row r="37" spans="1:19" s="1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91</v>
      </c>
      <c r="M37" s="75" t="s">
        <v>92</v>
      </c>
      <c r="N37" s="80"/>
      <c r="O37" s="49"/>
      <c r="P37" s="80"/>
      <c r="Q37" s="76"/>
      <c r="R37" s="73">
        <v>0</v>
      </c>
      <c r="S37" s="74"/>
    </row>
    <row r="38" spans="1:19" s="1" customFormat="1" ht="19.5" customHeight="1">
      <c r="A38" s="124" t="s">
        <v>80</v>
      </c>
      <c r="B38" s="39"/>
      <c r="C38" s="39"/>
      <c r="D38" s="39"/>
      <c r="E38" s="39"/>
      <c r="F38" s="125"/>
      <c r="G38" s="126" t="s">
        <v>81</v>
      </c>
      <c r="H38" s="39"/>
      <c r="I38" s="39"/>
      <c r="J38" s="39"/>
      <c r="K38" s="39"/>
      <c r="L38" s="89" t="s">
        <v>93</v>
      </c>
      <c r="M38" s="90" t="s">
        <v>94</v>
      </c>
      <c r="N38" s="91"/>
      <c r="O38" s="127"/>
      <c r="P38" s="91"/>
      <c r="Q38" s="92"/>
      <c r="R38" s="54">
        <v>0</v>
      </c>
      <c r="S38" s="128"/>
    </row>
  </sheetData>
  <sheetProtection selectLockedCells="1" selectUnlockedCells="1"/>
  <mergeCells count="13">
    <mergeCell ref="M34:P34"/>
    <mergeCell ref="E11:M11"/>
    <mergeCell ref="B12:D12"/>
    <mergeCell ref="E12:M12"/>
    <mergeCell ref="Q12:R12"/>
    <mergeCell ref="H15:I15"/>
    <mergeCell ref="B28:D28"/>
    <mergeCell ref="E5:M5"/>
    <mergeCell ref="E6:M6"/>
    <mergeCell ref="E7:M7"/>
    <mergeCell ref="B8:D8"/>
    <mergeCell ref="E9:M9"/>
    <mergeCell ref="E10:M10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PageLayoutView="0" workbookViewId="0" topLeftCell="A1">
      <selection activeCell="J2" sqref="J2"/>
    </sheetView>
  </sheetViews>
  <sheetFormatPr defaultColWidth="10.5" defaultRowHeight="12" customHeight="1"/>
  <cols>
    <col min="1" max="1" width="4" style="129" customWidth="1"/>
    <col min="2" max="2" width="16.33203125" style="130" customWidth="1"/>
    <col min="3" max="3" width="49.83203125" style="130" customWidth="1"/>
    <col min="4" max="4" width="3.83203125" style="130" customWidth="1"/>
    <col min="5" max="5" width="11.33203125" style="131" customWidth="1"/>
    <col min="6" max="6" width="11.5" style="131" customWidth="1"/>
    <col min="7" max="7" width="17.33203125" style="131" customWidth="1"/>
    <col min="8" max="16384" width="10.5" style="1" customWidth="1"/>
  </cols>
  <sheetData>
    <row r="1" spans="1:7" ht="27.75" customHeight="1">
      <c r="A1" s="170" t="s">
        <v>95</v>
      </c>
      <c r="B1" s="170"/>
      <c r="C1" s="170"/>
      <c r="D1" s="170"/>
      <c r="E1" s="170"/>
      <c r="F1" s="170"/>
      <c r="G1" s="170"/>
    </row>
    <row r="2" spans="1:7" ht="12.75" customHeight="1">
      <c r="A2" s="132" t="s">
        <v>183</v>
      </c>
      <c r="B2" s="133"/>
      <c r="C2" s="133"/>
      <c r="D2" s="133"/>
      <c r="E2" s="133"/>
      <c r="F2" s="133"/>
      <c r="G2" s="133"/>
    </row>
    <row r="3" spans="1:7" ht="12.75" customHeight="1">
      <c r="A3" s="132" t="s">
        <v>185</v>
      </c>
      <c r="B3" s="133"/>
      <c r="C3" s="133"/>
      <c r="D3" s="133"/>
      <c r="E3" s="133"/>
      <c r="F3" s="133"/>
      <c r="G3" s="133"/>
    </row>
    <row r="4" spans="1:7" ht="13.5" customHeight="1">
      <c r="A4" s="134"/>
      <c r="B4" s="132"/>
      <c r="C4" s="134"/>
      <c r="D4" s="135"/>
      <c r="E4" s="135"/>
      <c r="F4" s="135"/>
      <c r="G4" s="135"/>
    </row>
    <row r="5" spans="1:7" ht="6.75" customHeight="1">
      <c r="A5" s="136"/>
      <c r="B5" s="137"/>
      <c r="C5" s="137"/>
      <c r="D5" s="137"/>
      <c r="E5" s="138"/>
      <c r="F5" s="138"/>
      <c r="G5" s="138"/>
    </row>
    <row r="6" spans="1:7" ht="12.75" customHeight="1">
      <c r="A6" s="133" t="s">
        <v>7</v>
      </c>
      <c r="B6" s="133"/>
      <c r="C6" s="133"/>
      <c r="D6" s="133"/>
      <c r="E6" s="133"/>
      <c r="F6" s="133"/>
      <c r="G6" s="133"/>
    </row>
    <row r="7" spans="1:7" ht="13.5" customHeight="1">
      <c r="A7" s="133"/>
      <c r="B7" s="133"/>
      <c r="C7" s="133"/>
      <c r="D7" s="133"/>
      <c r="E7" s="133" t="s">
        <v>96</v>
      </c>
      <c r="F7" s="133"/>
      <c r="G7" s="133"/>
    </row>
    <row r="8" spans="1:7" ht="13.5" customHeight="1">
      <c r="A8" s="171"/>
      <c r="B8" s="171"/>
      <c r="C8" s="171"/>
      <c r="D8" s="139"/>
      <c r="E8" s="133" t="s">
        <v>97</v>
      </c>
      <c r="F8" s="140"/>
      <c r="G8" s="140"/>
    </row>
    <row r="9" spans="1:7" ht="6.75" customHeight="1">
      <c r="A9" s="136"/>
      <c r="B9" s="136"/>
      <c r="C9" s="136"/>
      <c r="D9" s="136"/>
      <c r="E9" s="136"/>
      <c r="F9" s="136"/>
      <c r="G9" s="136"/>
    </row>
    <row r="10" spans="1:7" ht="28.5" customHeight="1">
      <c r="A10" s="141" t="s">
        <v>98</v>
      </c>
      <c r="B10" s="141" t="s">
        <v>99</v>
      </c>
      <c r="C10" s="141" t="s">
        <v>100</v>
      </c>
      <c r="D10" s="141" t="s">
        <v>101</v>
      </c>
      <c r="E10" s="141" t="s">
        <v>102</v>
      </c>
      <c r="F10" s="141" t="s">
        <v>103</v>
      </c>
      <c r="G10" s="141" t="s">
        <v>104</v>
      </c>
    </row>
    <row r="11" spans="1:7" ht="12.75" customHeight="1" hidden="1">
      <c r="A11" s="141" t="s">
        <v>34</v>
      </c>
      <c r="B11" s="141" t="s">
        <v>41</v>
      </c>
      <c r="C11" s="141" t="s">
        <v>47</v>
      </c>
      <c r="D11" s="141" t="s">
        <v>53</v>
      </c>
      <c r="E11" s="141" t="s">
        <v>57</v>
      </c>
      <c r="F11" s="141" t="s">
        <v>61</v>
      </c>
      <c r="G11" s="141" t="s">
        <v>64</v>
      </c>
    </row>
    <row r="12" spans="1:7" ht="3" customHeight="1">
      <c r="A12" s="136"/>
      <c r="B12" s="136"/>
      <c r="C12" s="136"/>
      <c r="D12" s="136"/>
      <c r="E12" s="136"/>
      <c r="F12" s="136"/>
      <c r="G12" s="136"/>
    </row>
    <row r="13" spans="1:7" ht="30.75" customHeight="1">
      <c r="A13" s="142"/>
      <c r="B13" s="143" t="s">
        <v>35</v>
      </c>
      <c r="C13" s="143" t="s">
        <v>105</v>
      </c>
      <c r="D13" s="143"/>
      <c r="E13" s="144"/>
      <c r="F13" s="144"/>
      <c r="G13" s="144"/>
    </row>
    <row r="14" spans="1:7" ht="28.5" customHeight="1">
      <c r="A14" s="145"/>
      <c r="B14" s="146" t="s">
        <v>34</v>
      </c>
      <c r="C14" s="146" t="s">
        <v>106</v>
      </c>
      <c r="D14" s="146"/>
      <c r="E14" s="147"/>
      <c r="F14" s="147"/>
      <c r="G14" s="147">
        <f>SUM(G15:G19)</f>
        <v>0</v>
      </c>
    </row>
    <row r="15" spans="1:7" ht="24" customHeight="1">
      <c r="A15" s="148">
        <v>1</v>
      </c>
      <c r="B15" s="149" t="s">
        <v>107</v>
      </c>
      <c r="C15" s="149" t="s">
        <v>108</v>
      </c>
      <c r="D15" s="149" t="s">
        <v>109</v>
      </c>
      <c r="E15" s="150">
        <v>1470</v>
      </c>
      <c r="F15" s="150"/>
      <c r="G15" s="150">
        <f>SUM(E15*F15)</f>
        <v>0</v>
      </c>
    </row>
    <row r="16" spans="1:7" ht="24" customHeight="1">
      <c r="A16" s="148">
        <v>2</v>
      </c>
      <c r="B16" s="149" t="s">
        <v>110</v>
      </c>
      <c r="C16" s="149" t="s">
        <v>111</v>
      </c>
      <c r="D16" s="149" t="s">
        <v>109</v>
      </c>
      <c r="E16" s="150">
        <v>1470</v>
      </c>
      <c r="F16" s="150"/>
      <c r="G16" s="150">
        <f>SUM(E16*F16)</f>
        <v>0</v>
      </c>
    </row>
    <row r="17" spans="1:7" ht="24" customHeight="1">
      <c r="A17" s="148">
        <v>3</v>
      </c>
      <c r="B17" s="149" t="s">
        <v>112</v>
      </c>
      <c r="C17" s="149" t="s">
        <v>113</v>
      </c>
      <c r="D17" s="149" t="s">
        <v>109</v>
      </c>
      <c r="E17" s="150">
        <v>1470</v>
      </c>
      <c r="F17" s="150"/>
      <c r="G17" s="150">
        <f>SUM(E17*F17)</f>
        <v>0</v>
      </c>
    </row>
    <row r="18" spans="1:7" ht="24" customHeight="1">
      <c r="A18" s="148">
        <v>4</v>
      </c>
      <c r="B18" s="149" t="s">
        <v>114</v>
      </c>
      <c r="C18" s="149" t="s">
        <v>115</v>
      </c>
      <c r="D18" s="149" t="s">
        <v>116</v>
      </c>
      <c r="E18" s="150">
        <v>588</v>
      </c>
      <c r="F18" s="150"/>
      <c r="G18" s="150">
        <f>SUM(E18*F18)</f>
        <v>0</v>
      </c>
    </row>
    <row r="19" spans="1:7" ht="13.5" customHeight="1">
      <c r="A19" s="148">
        <v>5</v>
      </c>
      <c r="B19" s="149" t="s">
        <v>117</v>
      </c>
      <c r="C19" s="149" t="s">
        <v>118</v>
      </c>
      <c r="D19" s="149" t="s">
        <v>109</v>
      </c>
      <c r="E19" s="150">
        <v>1470</v>
      </c>
      <c r="F19" s="150"/>
      <c r="G19" s="150">
        <f>SUM(E19*F19)</f>
        <v>0</v>
      </c>
    </row>
    <row r="20" spans="1:7" ht="28.5" customHeight="1">
      <c r="A20" s="145"/>
      <c r="B20" s="146" t="s">
        <v>57</v>
      </c>
      <c r="C20" s="146" t="s">
        <v>119</v>
      </c>
      <c r="D20" s="146"/>
      <c r="E20" s="147"/>
      <c r="F20" s="147"/>
      <c r="G20" s="147">
        <f>SUM(G21:G39)</f>
        <v>0</v>
      </c>
    </row>
    <row r="21" spans="1:7" ht="13.5" customHeight="1">
      <c r="A21" s="148">
        <v>6</v>
      </c>
      <c r="B21" s="149" t="s">
        <v>120</v>
      </c>
      <c r="C21" s="149" t="s">
        <v>121</v>
      </c>
      <c r="D21" s="149" t="s">
        <v>122</v>
      </c>
      <c r="E21" s="150">
        <v>787.08</v>
      </c>
      <c r="F21" s="150"/>
      <c r="G21" s="150">
        <f aca="true" t="shared" si="0" ref="G21:G39">SUM(E21*F21)</f>
        <v>0</v>
      </c>
    </row>
    <row r="22" spans="1:7" ht="24" customHeight="1">
      <c r="A22" s="148">
        <v>7</v>
      </c>
      <c r="B22" s="149" t="s">
        <v>123</v>
      </c>
      <c r="C22" s="149" t="s">
        <v>124</v>
      </c>
      <c r="D22" s="149" t="s">
        <v>122</v>
      </c>
      <c r="E22" s="150">
        <v>787.08</v>
      </c>
      <c r="F22" s="150"/>
      <c r="G22" s="150">
        <f t="shared" si="0"/>
        <v>0</v>
      </c>
    </row>
    <row r="23" spans="1:7" ht="24" customHeight="1">
      <c r="A23" s="148">
        <v>8</v>
      </c>
      <c r="B23" s="149" t="s">
        <v>125</v>
      </c>
      <c r="C23" s="149" t="s">
        <v>126</v>
      </c>
      <c r="D23" s="149" t="s">
        <v>127</v>
      </c>
      <c r="E23" s="150">
        <v>420</v>
      </c>
      <c r="F23" s="150"/>
      <c r="G23" s="150">
        <f t="shared" si="0"/>
        <v>0</v>
      </c>
    </row>
    <row r="24" spans="1:7" ht="13.5" customHeight="1">
      <c r="A24" s="151">
        <v>9</v>
      </c>
      <c r="B24" s="152" t="s">
        <v>128</v>
      </c>
      <c r="C24" s="152" t="s">
        <v>129</v>
      </c>
      <c r="D24" s="152" t="s">
        <v>130</v>
      </c>
      <c r="E24" s="153">
        <v>702</v>
      </c>
      <c r="F24" s="153"/>
      <c r="G24" s="150">
        <f t="shared" si="0"/>
        <v>0</v>
      </c>
    </row>
    <row r="25" spans="1:7" ht="13.5" customHeight="1">
      <c r="A25" s="151">
        <v>10</v>
      </c>
      <c r="B25" s="152" t="s">
        <v>131</v>
      </c>
      <c r="C25" s="152" t="s">
        <v>132</v>
      </c>
      <c r="D25" s="152" t="s">
        <v>116</v>
      </c>
      <c r="E25" s="153">
        <v>53.48</v>
      </c>
      <c r="F25" s="153"/>
      <c r="G25" s="150">
        <f t="shared" si="0"/>
        <v>0</v>
      </c>
    </row>
    <row r="26" spans="1:7" ht="24" customHeight="1">
      <c r="A26" s="148">
        <v>11</v>
      </c>
      <c r="B26" s="149" t="s">
        <v>133</v>
      </c>
      <c r="C26" s="149" t="s">
        <v>134</v>
      </c>
      <c r="D26" s="149" t="s">
        <v>127</v>
      </c>
      <c r="E26" s="150">
        <v>420</v>
      </c>
      <c r="F26" s="150"/>
      <c r="G26" s="150">
        <f t="shared" si="0"/>
        <v>0</v>
      </c>
    </row>
    <row r="27" spans="1:7" ht="24" customHeight="1">
      <c r="A27" s="148">
        <v>12</v>
      </c>
      <c r="B27" s="149" t="s">
        <v>135</v>
      </c>
      <c r="C27" s="149" t="s">
        <v>136</v>
      </c>
      <c r="D27" s="149" t="s">
        <v>127</v>
      </c>
      <c r="E27" s="150">
        <v>420</v>
      </c>
      <c r="F27" s="150"/>
      <c r="G27" s="150">
        <f t="shared" si="0"/>
        <v>0</v>
      </c>
    </row>
    <row r="28" spans="1:7" ht="13.5" customHeight="1">
      <c r="A28" s="148">
        <v>13</v>
      </c>
      <c r="B28" s="149" t="s">
        <v>137</v>
      </c>
      <c r="C28" s="149" t="s">
        <v>138</v>
      </c>
      <c r="D28" s="149" t="s">
        <v>130</v>
      </c>
      <c r="E28" s="150">
        <v>68</v>
      </c>
      <c r="F28" s="150"/>
      <c r="G28" s="150">
        <f t="shared" si="0"/>
        <v>0</v>
      </c>
    </row>
    <row r="29" spans="1:7" ht="24" customHeight="1">
      <c r="A29" s="148">
        <v>14</v>
      </c>
      <c r="B29" s="149" t="s">
        <v>139</v>
      </c>
      <c r="C29" s="149" t="s">
        <v>140</v>
      </c>
      <c r="D29" s="149" t="s">
        <v>130</v>
      </c>
      <c r="E29" s="150">
        <v>28</v>
      </c>
      <c r="F29" s="150"/>
      <c r="G29" s="150">
        <f t="shared" si="0"/>
        <v>0</v>
      </c>
    </row>
    <row r="30" spans="1:7" ht="13.5" customHeight="1">
      <c r="A30" s="148">
        <v>15</v>
      </c>
      <c r="B30" s="149" t="s">
        <v>141</v>
      </c>
      <c r="C30" s="149" t="s">
        <v>142</v>
      </c>
      <c r="D30" s="149" t="s">
        <v>130</v>
      </c>
      <c r="E30" s="150">
        <v>14</v>
      </c>
      <c r="F30" s="150"/>
      <c r="G30" s="150">
        <f t="shared" si="0"/>
        <v>0</v>
      </c>
    </row>
    <row r="31" spans="1:7" ht="13.5" customHeight="1">
      <c r="A31" s="148">
        <v>16</v>
      </c>
      <c r="B31" s="149" t="s">
        <v>143</v>
      </c>
      <c r="C31" s="149" t="s">
        <v>144</v>
      </c>
      <c r="D31" s="149" t="s">
        <v>130</v>
      </c>
      <c r="E31" s="150">
        <v>168</v>
      </c>
      <c r="F31" s="150"/>
      <c r="G31" s="150">
        <f t="shared" si="0"/>
        <v>0</v>
      </c>
    </row>
    <row r="32" spans="1:7" ht="24" customHeight="1">
      <c r="A32" s="148">
        <v>17</v>
      </c>
      <c r="B32" s="149" t="s">
        <v>145</v>
      </c>
      <c r="C32" s="149" t="s">
        <v>146</v>
      </c>
      <c r="D32" s="149" t="s">
        <v>109</v>
      </c>
      <c r="E32" s="150">
        <v>300</v>
      </c>
      <c r="F32" s="150"/>
      <c r="G32" s="150">
        <f t="shared" si="0"/>
        <v>0</v>
      </c>
    </row>
    <row r="33" spans="1:7" ht="24" customHeight="1">
      <c r="A33" s="148">
        <v>18</v>
      </c>
      <c r="B33" s="149" t="s">
        <v>147</v>
      </c>
      <c r="C33" s="149" t="s">
        <v>148</v>
      </c>
      <c r="D33" s="149" t="s">
        <v>109</v>
      </c>
      <c r="E33" s="150">
        <v>1470</v>
      </c>
      <c r="F33" s="150"/>
      <c r="G33" s="150">
        <f t="shared" si="0"/>
        <v>0</v>
      </c>
    </row>
    <row r="34" spans="1:7" ht="24" customHeight="1">
      <c r="A34" s="148">
        <v>19</v>
      </c>
      <c r="B34" s="149" t="s">
        <v>149</v>
      </c>
      <c r="C34" s="149" t="s">
        <v>150</v>
      </c>
      <c r="D34" s="149" t="s">
        <v>109</v>
      </c>
      <c r="E34" s="150">
        <v>1470</v>
      </c>
      <c r="F34" s="150"/>
      <c r="G34" s="150">
        <f t="shared" si="0"/>
        <v>0</v>
      </c>
    </row>
    <row r="35" spans="1:7" ht="24" customHeight="1">
      <c r="A35" s="148">
        <v>20</v>
      </c>
      <c r="B35" s="149" t="s">
        <v>151</v>
      </c>
      <c r="C35" s="149" t="s">
        <v>152</v>
      </c>
      <c r="D35" s="149" t="s">
        <v>109</v>
      </c>
      <c r="E35" s="150">
        <v>1470</v>
      </c>
      <c r="F35" s="150"/>
      <c r="G35" s="150">
        <f t="shared" si="0"/>
        <v>0</v>
      </c>
    </row>
    <row r="36" spans="1:7" ht="24" customHeight="1">
      <c r="A36" s="148">
        <v>21</v>
      </c>
      <c r="B36" s="149" t="s">
        <v>153</v>
      </c>
      <c r="C36" s="149" t="s">
        <v>154</v>
      </c>
      <c r="D36" s="149" t="s">
        <v>109</v>
      </c>
      <c r="E36" s="150">
        <v>1470</v>
      </c>
      <c r="F36" s="150"/>
      <c r="G36" s="150">
        <f t="shared" si="0"/>
        <v>0</v>
      </c>
    </row>
    <row r="37" spans="1:7" ht="24" customHeight="1">
      <c r="A37" s="148">
        <v>22</v>
      </c>
      <c r="B37" s="149" t="s">
        <v>155</v>
      </c>
      <c r="C37" s="149" t="s">
        <v>156</v>
      </c>
      <c r="D37" s="149" t="s">
        <v>109</v>
      </c>
      <c r="E37" s="150">
        <v>1470</v>
      </c>
      <c r="F37" s="150"/>
      <c r="G37" s="150">
        <f t="shared" si="0"/>
        <v>0</v>
      </c>
    </row>
    <row r="38" spans="1:7" ht="24" customHeight="1">
      <c r="A38" s="148">
        <v>23</v>
      </c>
      <c r="B38" s="149" t="s">
        <v>157</v>
      </c>
      <c r="C38" s="149" t="s">
        <v>158</v>
      </c>
      <c r="D38" s="149" t="s">
        <v>109</v>
      </c>
      <c r="E38" s="150">
        <v>300</v>
      </c>
      <c r="F38" s="150"/>
      <c r="G38" s="150">
        <f t="shared" si="0"/>
        <v>0</v>
      </c>
    </row>
    <row r="39" spans="1:7" ht="24" customHeight="1">
      <c r="A39" s="151">
        <v>24</v>
      </c>
      <c r="B39" s="152" t="s">
        <v>159</v>
      </c>
      <c r="C39" s="152" t="s">
        <v>160</v>
      </c>
      <c r="D39" s="152" t="s">
        <v>130</v>
      </c>
      <c r="E39" s="153">
        <v>100</v>
      </c>
      <c r="F39" s="153"/>
      <c r="G39" s="150">
        <f t="shared" si="0"/>
        <v>0</v>
      </c>
    </row>
    <row r="40" spans="1:7" ht="28.5" customHeight="1">
      <c r="A40" s="145"/>
      <c r="B40" s="146" t="s">
        <v>43</v>
      </c>
      <c r="C40" s="146" t="s">
        <v>161</v>
      </c>
      <c r="D40" s="146"/>
      <c r="E40" s="147"/>
      <c r="F40" s="147"/>
      <c r="G40" s="147">
        <f>SUM(G41:G48)</f>
        <v>0</v>
      </c>
    </row>
    <row r="41" spans="1:7" ht="24" customHeight="1">
      <c r="A41" s="148">
        <v>25</v>
      </c>
      <c r="B41" s="149" t="s">
        <v>162</v>
      </c>
      <c r="C41" s="149" t="s">
        <v>163</v>
      </c>
      <c r="D41" s="149" t="s">
        <v>127</v>
      </c>
      <c r="E41" s="150">
        <v>108</v>
      </c>
      <c r="F41" s="150"/>
      <c r="G41" s="150">
        <f aca="true" t="shared" si="1" ref="G41:G48">SUM(E41*F41)</f>
        <v>0</v>
      </c>
    </row>
    <row r="42" spans="1:7" ht="24" customHeight="1">
      <c r="A42" s="148">
        <v>26</v>
      </c>
      <c r="B42" s="149" t="s">
        <v>164</v>
      </c>
      <c r="C42" s="149" t="s">
        <v>165</v>
      </c>
      <c r="D42" s="149" t="s">
        <v>109</v>
      </c>
      <c r="E42" s="150">
        <v>1470</v>
      </c>
      <c r="F42" s="150"/>
      <c r="G42" s="150">
        <f t="shared" si="1"/>
        <v>0</v>
      </c>
    </row>
    <row r="43" spans="1:7" ht="24" customHeight="1">
      <c r="A43" s="148">
        <v>27</v>
      </c>
      <c r="B43" s="149" t="s">
        <v>166</v>
      </c>
      <c r="C43" s="149" t="s">
        <v>167</v>
      </c>
      <c r="D43" s="149" t="s">
        <v>116</v>
      </c>
      <c r="E43" s="150">
        <v>1234.8</v>
      </c>
      <c r="F43" s="150"/>
      <c r="G43" s="150">
        <f t="shared" si="1"/>
        <v>0</v>
      </c>
    </row>
    <row r="44" spans="1:7" ht="24" customHeight="1">
      <c r="A44" s="148">
        <v>28</v>
      </c>
      <c r="B44" s="149" t="s">
        <v>168</v>
      </c>
      <c r="C44" s="149" t="s">
        <v>169</v>
      </c>
      <c r="D44" s="149" t="s">
        <v>116</v>
      </c>
      <c r="E44" s="150">
        <v>266.07</v>
      </c>
      <c r="F44" s="150"/>
      <c r="G44" s="150">
        <f t="shared" si="1"/>
        <v>0</v>
      </c>
    </row>
    <row r="45" spans="1:7" ht="24" customHeight="1">
      <c r="A45" s="148">
        <v>29</v>
      </c>
      <c r="B45" s="149" t="s">
        <v>170</v>
      </c>
      <c r="C45" s="149" t="s">
        <v>171</v>
      </c>
      <c r="D45" s="149" t="s">
        <v>116</v>
      </c>
      <c r="E45" s="150">
        <v>1320.48</v>
      </c>
      <c r="F45" s="150"/>
      <c r="G45" s="150">
        <f t="shared" si="1"/>
        <v>0</v>
      </c>
    </row>
    <row r="46" spans="1:7" ht="34.5" customHeight="1">
      <c r="A46" s="148">
        <v>30</v>
      </c>
      <c r="B46" s="149" t="s">
        <v>172</v>
      </c>
      <c r="C46" s="149" t="s">
        <v>173</v>
      </c>
      <c r="D46" s="149" t="s">
        <v>116</v>
      </c>
      <c r="E46" s="150">
        <v>1320.48</v>
      </c>
      <c r="F46" s="150"/>
      <c r="G46" s="150">
        <f t="shared" si="1"/>
        <v>0</v>
      </c>
    </row>
    <row r="47" spans="1:7" ht="24" customHeight="1">
      <c r="A47" s="148">
        <v>31</v>
      </c>
      <c r="B47" s="149" t="s">
        <v>174</v>
      </c>
      <c r="C47" s="149" t="s">
        <v>175</v>
      </c>
      <c r="D47" s="149" t="s">
        <v>116</v>
      </c>
      <c r="E47" s="150">
        <v>854.07</v>
      </c>
      <c r="F47" s="150"/>
      <c r="G47" s="150">
        <f t="shared" si="1"/>
        <v>0</v>
      </c>
    </row>
    <row r="48" spans="1:7" ht="24" customHeight="1">
      <c r="A48" s="148">
        <v>32</v>
      </c>
      <c r="B48" s="149" t="s">
        <v>176</v>
      </c>
      <c r="C48" s="149" t="s">
        <v>177</v>
      </c>
      <c r="D48" s="149" t="s">
        <v>116</v>
      </c>
      <c r="E48" s="150">
        <v>854.07</v>
      </c>
      <c r="F48" s="150"/>
      <c r="G48" s="150">
        <f t="shared" si="1"/>
        <v>0</v>
      </c>
    </row>
    <row r="49" spans="1:7" ht="28.5" customHeight="1">
      <c r="A49" s="145"/>
      <c r="B49" s="146" t="s">
        <v>178</v>
      </c>
      <c r="C49" s="146" t="s">
        <v>179</v>
      </c>
      <c r="D49" s="146"/>
      <c r="E49" s="147"/>
      <c r="F49" s="147"/>
      <c r="G49" s="147">
        <f>SUM(G50)</f>
        <v>0</v>
      </c>
    </row>
    <row r="50" spans="1:7" ht="24" customHeight="1">
      <c r="A50" s="148">
        <v>33</v>
      </c>
      <c r="B50" s="149" t="s">
        <v>180</v>
      </c>
      <c r="C50" s="149" t="s">
        <v>181</v>
      </c>
      <c r="D50" s="149" t="s">
        <v>116</v>
      </c>
      <c r="E50" s="150">
        <v>2647.293</v>
      </c>
      <c r="F50" s="150"/>
      <c r="G50" s="150">
        <f>SUM(E50*F50)</f>
        <v>0</v>
      </c>
    </row>
    <row r="51" spans="1:7" ht="30.75" customHeight="1">
      <c r="A51" s="154"/>
      <c r="B51" s="155"/>
      <c r="C51" s="155" t="s">
        <v>182</v>
      </c>
      <c r="D51" s="155"/>
      <c r="E51" s="156"/>
      <c r="F51" s="156"/>
      <c r="G51" s="156">
        <f>SUM(G14+G20+G40+G49)</f>
        <v>0</v>
      </c>
    </row>
    <row r="53" spans="3:7" ht="30" customHeight="1">
      <c r="C53" s="157" t="s">
        <v>184</v>
      </c>
      <c r="G53" s="131">
        <v>0</v>
      </c>
    </row>
  </sheetData>
  <sheetProtection selectLockedCells="1" selectUnlockedCells="1"/>
  <mergeCells count="2">
    <mergeCell ref="A1:G1"/>
    <mergeCell ref="A8:C8"/>
  </mergeCells>
  <printOptions/>
  <pageMargins left="0.39375" right="0.39375" top="0.7875" bottom="0.7875" header="0.5118055555555555" footer="0"/>
  <pageSetup fitToHeight="100" fitToWidth="1" horizontalDpi="300" verticalDpi="3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Nadežda Kováčová</dc:creator>
  <cp:keywords/>
  <dc:description/>
  <cp:lastModifiedBy>Mgr. Nadežda Kováčová</cp:lastModifiedBy>
  <dcterms:created xsi:type="dcterms:W3CDTF">2021-07-19T06:20:43Z</dcterms:created>
  <dcterms:modified xsi:type="dcterms:W3CDTF">2021-07-23T05:43:01Z</dcterms:modified>
  <cp:category/>
  <cp:version/>
  <cp:contentType/>
  <cp:contentStatus/>
</cp:coreProperties>
</file>