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9. 040_2021_Odsávače a hadice na odsávanie\5. JOSEPHINE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externalReferences>
    <externalReference r:id="rId8"/>
  </externalReferences>
  <definedNames>
    <definedName name="_xlnm.Print_Area" localSheetId="0">'Príloha č. 1'!$A$1:$D$31</definedName>
    <definedName name="_xlnm.Print_Area" localSheetId="1">'Príloha č. 2 '!$A$1:$G$84</definedName>
    <definedName name="_xlnm.Print_Area" localSheetId="2">'Príloha č. 3'!$A$1:$N$25</definedName>
    <definedName name="_xlnm.Print_Area" localSheetId="3">'Príloha č. 4'!$A$1:$L$36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1" l="1"/>
  <c r="N9" i="11" s="1"/>
  <c r="M10" i="11"/>
  <c r="N10" i="11" s="1"/>
  <c r="K9" i="11"/>
  <c r="L9" i="11" s="1"/>
  <c r="K10" i="11"/>
  <c r="L10" i="11" s="1"/>
  <c r="M8" i="11"/>
  <c r="N8" i="11" s="1"/>
  <c r="K8" i="11"/>
  <c r="L8" i="11" s="1"/>
  <c r="M11" i="11" l="1"/>
  <c r="N11" i="11"/>
  <c r="A2" i="16"/>
  <c r="B15" i="16"/>
  <c r="B14" i="16"/>
  <c r="C9" i="16"/>
  <c r="C8" i="16"/>
  <c r="C7" i="16"/>
  <c r="C6" i="16"/>
  <c r="A2" i="15"/>
  <c r="D19" i="16"/>
  <c r="C9" i="15"/>
  <c r="C8" i="15"/>
  <c r="C7" i="15"/>
  <c r="D19" i="15"/>
  <c r="D19" i="12"/>
  <c r="I35" i="14"/>
  <c r="M19" i="11"/>
  <c r="B15" i="15"/>
  <c r="B14" i="15"/>
  <c r="C6" i="15"/>
  <c r="C6" i="12"/>
  <c r="B17" i="11"/>
  <c r="A2" i="14"/>
  <c r="B33" i="14"/>
  <c r="B32" i="14"/>
  <c r="B15" i="12"/>
  <c r="C9" i="12"/>
  <c r="C8" i="12"/>
  <c r="C7" i="12"/>
  <c r="C12" i="11"/>
  <c r="C13" i="11"/>
  <c r="A2" i="12"/>
  <c r="C15" i="11"/>
  <c r="C14" i="11"/>
  <c r="A2" i="11"/>
  <c r="B18" i="11"/>
  <c r="B14" i="12"/>
</calcChain>
</file>

<file path=xl/sharedStrings.xml><?xml version="1.0" encoding="utf-8"?>
<sst xmlns="http://schemas.openxmlformats.org/spreadsheetml/2006/main" count="518" uniqueCount="197">
  <si>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</si>
  <si>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</si>
  <si>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</si>
  <si>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</si>
  <si>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</si>
  <si>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</si>
  <si>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</si>
  <si>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</si>
  <si>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</si>
  <si>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</si>
  <si>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</si>
  <si>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</si>
  <si>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</si>
  <si>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</si>
  <si>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</si>
  <si>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</si>
  <si>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</si>
  <si>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</si>
  <si>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</si>
  <si>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</si>
  <si>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</si>
  <si>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</si>
  <si>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</si>
  <si>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</si>
  <si>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</si>
  <si>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</si>
  <si>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</si>
  <si>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</si>
  <si>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</si>
  <si>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</si>
  <si>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</si>
  <si>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</si>
  <si>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</si>
  <si>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</si>
  <si>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</si>
  <si>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</si>
  <si>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</si>
  <si>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</si>
  <si>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</si>
  <si>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</si>
  <si>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</si>
  <si>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</si>
  <si>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</si>
  <si>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</si>
  <si>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</si>
  <si>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</si>
  <si>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</si>
  <si>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</si>
  <si>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</si>
  <si>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</si>
  <si>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</si>
  <si>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</si>
  <si>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</si>
  <si>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</si>
  <si>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</si>
  <si>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</si>
  <si>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</si>
  <si>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</si>
  <si>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</si>
  <si>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</si>
  <si>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</si>
  <si>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</si>
  <si>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</si>
  <si>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</si>
  <si>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</si>
  <si>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</si>
  <si>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</si>
  <si>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</si>
  <si>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2.1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</si>
  <si>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</si>
  <si>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</si>
  <si>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</si>
  <si>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</si>
  <si>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 xml:space="preserve">Odsávače a hadice na odsávanie </t>
  </si>
  <si>
    <t>Položka č. 1 - ODSÁVAČ, typ I.</t>
  </si>
  <si>
    <t>Materiál:   PVC</t>
  </si>
  <si>
    <t>1.2</t>
  </si>
  <si>
    <t>Veľkosť:    20 CH</t>
  </si>
  <si>
    <t>1.3</t>
  </si>
  <si>
    <t>Typ:     Yankauer</t>
  </si>
  <si>
    <t>1.4</t>
  </si>
  <si>
    <t>Celková dĺžka:    25,0 - 29,0 cm</t>
  </si>
  <si>
    <t>1.5</t>
  </si>
  <si>
    <t>Pozostáva z:</t>
  </si>
  <si>
    <t>1.5.1</t>
  </si>
  <si>
    <t>ergonomická úchopová rukoväť</t>
  </si>
  <si>
    <t>1.5.2</t>
  </si>
  <si>
    <t>odsávacia pracovná časť</t>
  </si>
  <si>
    <t>1.6</t>
  </si>
  <si>
    <t>Ergonomická úchopová rukoväť:</t>
  </si>
  <si>
    <t>1.6.1</t>
  </si>
  <si>
    <t>dĺžka: so schodíkovým konektorom:   12,0 - 14,0 cm</t>
  </si>
  <si>
    <t>1.6.2</t>
  </si>
  <si>
    <t>ukončenie: konektor na pevné napojenie hadice (položka č.3).</t>
  </si>
  <si>
    <t>1.7</t>
  </si>
  <si>
    <t>Odsávacia pracovná časť:</t>
  </si>
  <si>
    <t>1.7.1</t>
  </si>
  <si>
    <t>dĺžka:   14,0 - 16,0 cm</t>
  </si>
  <si>
    <t>1.7.2</t>
  </si>
  <si>
    <t>mierne ohnutá.</t>
  </si>
  <si>
    <t>1.7.3</t>
  </si>
  <si>
    <t>tvar:   valcový</t>
  </si>
  <si>
    <t>1.7.4</t>
  </si>
  <si>
    <t>ukončenie:   okrúhly atraumatický koniec s centrálnym otvorom a 4 dierkami po obvode.</t>
  </si>
  <si>
    <t>1.8</t>
  </si>
  <si>
    <t>Balenie:   sterilné po 1 ks.</t>
  </si>
  <si>
    <t>1.9</t>
  </si>
  <si>
    <t>Obal musí obsahovať minimálne:</t>
  </si>
  <si>
    <t>1.9.1</t>
  </si>
  <si>
    <t>názov,</t>
  </si>
  <si>
    <t>1.9.2</t>
  </si>
  <si>
    <t>veľkosť,</t>
  </si>
  <si>
    <t>1.9.3</t>
  </si>
  <si>
    <t>expiráciu,</t>
  </si>
  <si>
    <t>1.9.4</t>
  </si>
  <si>
    <t>katalógové číslo.</t>
  </si>
  <si>
    <t>Položka č. 2 - ODSÁVAČ, typ II.</t>
  </si>
  <si>
    <t>2.2</t>
  </si>
  <si>
    <t>2.3</t>
  </si>
  <si>
    <t>Typ: flattened Duckbill</t>
  </si>
  <si>
    <t>2.4</t>
  </si>
  <si>
    <t>2.5</t>
  </si>
  <si>
    <t>2.5.1</t>
  </si>
  <si>
    <t>ergonomická úchopová rukoväť,</t>
  </si>
  <si>
    <t>2.5.2</t>
  </si>
  <si>
    <t>odsávacia pracovná časť.</t>
  </si>
  <si>
    <t>2.6</t>
  </si>
  <si>
    <t>2.6.1</t>
  </si>
  <si>
    <t>2.6.2</t>
  </si>
  <si>
    <t>ukončenie:  konektor na pevné napojenie hadice (položka č.3).</t>
  </si>
  <si>
    <t>2.6.3</t>
  </si>
  <si>
    <t>bez kontroly vákua.</t>
  </si>
  <si>
    <t>2.7</t>
  </si>
  <si>
    <t>2.7.1</t>
  </si>
  <si>
    <t>dĺžka:   14,0 cm - 16 cm</t>
  </si>
  <si>
    <t>2.7.2</t>
  </si>
  <si>
    <t>2.7.3</t>
  </si>
  <si>
    <t>2.7.4</t>
  </si>
  <si>
    <t>ukončenie:   plochý atraumatický koniec s centrálnym otvorom od 2,5 do 3,5 mm.</t>
  </si>
  <si>
    <t>2.8</t>
  </si>
  <si>
    <t>2.9</t>
  </si>
  <si>
    <t>2.9.1</t>
  </si>
  <si>
    <t>2.9.2</t>
  </si>
  <si>
    <t>2.9.3</t>
  </si>
  <si>
    <t>2.9.4</t>
  </si>
  <si>
    <t>Položka č. 3 - HADICA NA ODSÁVANIE</t>
  </si>
  <si>
    <t>3.1</t>
  </si>
  <si>
    <t>Materiál: PVC</t>
  </si>
  <si>
    <t>3.2</t>
  </si>
  <si>
    <t>Veľkosť: od 24 do 25 CH.</t>
  </si>
  <si>
    <t>3.3</t>
  </si>
  <si>
    <t>Ukončenie: obojstranne spojkou</t>
  </si>
  <si>
    <t>3.4</t>
  </si>
  <si>
    <t>Na jednej strane spojka na pevné napojenie odsávača (položka č.1 a č.2).</t>
  </si>
  <si>
    <t>3.5</t>
  </si>
  <si>
    <t>Na druhej strane univerzálny konektor na napojenie odsávacieho zariadenia. Kompatibilita so všetkými odsávacími zariadeniami s priemerom 8 - 18 mm s rezom:</t>
  </si>
  <si>
    <t>3.5.1</t>
  </si>
  <si>
    <t>8 - 10 mm</t>
  </si>
  <si>
    <t>3.5.2</t>
  </si>
  <si>
    <t>10 - 14 mm</t>
  </si>
  <si>
    <t>3.5.3</t>
  </si>
  <si>
    <t>14 - 18 mm</t>
  </si>
  <si>
    <t>3.6</t>
  </si>
  <si>
    <t>Dĺžka sacej hadice:   minimálne 350 cm.</t>
  </si>
  <si>
    <t>3.7</t>
  </si>
  <si>
    <t>3.8</t>
  </si>
  <si>
    <t>3.8.1</t>
  </si>
  <si>
    <t>3.8.2</t>
  </si>
  <si>
    <t>3.8.3</t>
  </si>
  <si>
    <t>3.8.4</t>
  </si>
  <si>
    <t>1.1</t>
  </si>
  <si>
    <t>Na jednej strane spojka na pevné napojenie odsávača (položka č. 1 a č. 2).</t>
  </si>
  <si>
    <t>Veľkosť: 20 CH</t>
  </si>
  <si>
    <t>Typ: Yankauer</t>
  </si>
  <si>
    <t>Celková dĺžka: 25,0 - 29,0 cm</t>
  </si>
  <si>
    <t>dĺžka: so schodíkovým konektorom: 12,0 - 14,0 cm</t>
  </si>
  <si>
    <t>ukončenie: konektor na pevné napojenie hadice (položka č. 3).</t>
  </si>
  <si>
    <t>dĺžka: 14,0 - 16,0 cm</t>
  </si>
  <si>
    <t>tvar: valcový</t>
  </si>
  <si>
    <t>ukončenie: okrúhly atraumatický koniec s centrálnym otvorom a 4 dierkami po obvode.</t>
  </si>
  <si>
    <t>Položka č. 1 - ODSÁVAČ, typ II.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</si>
  <si>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</si>
  <si>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12 mesiacov</t>
  </si>
  <si>
    <t>Predpokladané množstvo na zmluvné obdobie
12 mesiacov</t>
  </si>
  <si>
    <t>Odsávače a hadice na odsávanie</t>
  </si>
  <si>
    <t>mierne ohnutá</t>
  </si>
  <si>
    <t>Balenie: sterilné po 1 ks</t>
  </si>
  <si>
    <t>názov</t>
  </si>
  <si>
    <t>veľkosť</t>
  </si>
  <si>
    <t>expiráciu</t>
  </si>
  <si>
    <t>ukončenie:  konektor na pevné napojenie hadice (položka č. 3)</t>
  </si>
  <si>
    <t>bez kontroly vákua</t>
  </si>
  <si>
    <t>dĺžka: 14,0 cm - 16 cm</t>
  </si>
  <si>
    <t>ukončenie: plochý atraumatický koniec s centrálnym otvorom od 2,5 do 3,5 mm</t>
  </si>
  <si>
    <t>Veľkosť: od 24 do 25 CH</t>
  </si>
  <si>
    <t>Dĺžka sacej hadice: minimálne 350 cm</t>
  </si>
  <si>
    <t>VYHLÁSENIE UCHÁDZAČA
O ULOŽENOM ZÁKAZE ÚČASTI
VO VEREJNOM OBSTARÁVANÍ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</si>
</sst>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#,##0.0000\ &quot;€&quot;"/>
    <numFmt numFmtId="166" formatCode="#,##0.00\ _€"/>
    <numFmt numFmtId="167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6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7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center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55" xfId="0" applyNumberFormat="1" applyFont="1" applyBorder="1" applyAlignment="1" applyProtection="1">
      <alignment horizontal="center" vertical="center" wrapText="1"/>
      <protection locked="0"/>
    </xf>
    <xf numFmtId="49" fontId="13" fillId="0" borderId="21" xfId="0" applyNumberFormat="1" applyFont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left" vertical="center" wrapText="1"/>
      <protection locked="0"/>
    </xf>
    <xf numFmtId="49" fontId="13" fillId="0" borderId="58" xfId="0" applyNumberFormat="1" applyFont="1" applyBorder="1" applyAlignment="1" applyProtection="1">
      <alignment horizontal="left"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61" xfId="0" applyNumberFormat="1" applyFont="1" applyBorder="1" applyAlignment="1" applyProtection="1">
      <alignment horizontal="center" vertical="center" wrapText="1"/>
      <protection locked="0"/>
    </xf>
    <xf numFmtId="49" fontId="13" fillId="0" borderId="62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5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top" wrapText="1"/>
      <protection locked="0"/>
    </xf>
    <xf numFmtId="0" fontId="13" fillId="2" borderId="8" xfId="0" applyFont="1" applyFill="1" applyBorder="1" applyAlignment="1" applyProtection="1">
      <alignment horizontal="center" vertical="top" wrapText="1"/>
      <protection locked="0"/>
    </xf>
    <xf numFmtId="0" fontId="13" fillId="2" borderId="35" xfId="0" applyFont="1" applyFill="1" applyBorder="1" applyAlignment="1" applyProtection="1">
      <alignment horizontal="center" vertical="top" wrapText="1"/>
      <protection locked="0"/>
    </xf>
    <xf numFmtId="0" fontId="13" fillId="2" borderId="48" xfId="0" applyFont="1" applyFill="1" applyBorder="1" applyAlignment="1" applyProtection="1">
      <alignment horizontal="center" vertical="top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13" fillId="2" borderId="63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61" xfId="0" applyNumberFormat="1" applyFont="1" applyFill="1" applyBorder="1" applyAlignment="1">
      <alignment horizontal="center" vertical="top" wrapText="1"/>
    </xf>
    <xf numFmtId="49" fontId="16" fillId="4" borderId="69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70" xfId="0" applyNumberFormat="1" applyFont="1" applyBorder="1" applyAlignment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73" xfId="0" applyFont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0" fontId="13" fillId="2" borderId="77" xfId="0" applyFont="1" applyFill="1" applyBorder="1" applyAlignment="1" applyProtection="1">
      <alignment horizontal="center" vertical="center" wrapText="1"/>
      <protection locked="0"/>
    </xf>
    <xf numFmtId="9" fontId="13" fillId="0" borderId="22" xfId="0" applyNumberFormat="1" applyFont="1" applyBorder="1" applyAlignment="1" applyProtection="1">
      <alignment horizontal="center" vertical="center" wrapText="1"/>
      <protection locked="0"/>
    </xf>
    <xf numFmtId="9" fontId="13" fillId="0" borderId="58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52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86" xfId="0" applyNumberFormat="1" applyFont="1" applyBorder="1" applyAlignment="1" applyProtection="1">
      <alignment horizontal="center" vertical="center" wrapText="1"/>
      <protection locked="0"/>
    </xf>
    <xf numFmtId="0" fontId="1" fillId="0" borderId="87" xfId="0" applyNumberFormat="1" applyFont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6" fontId="13" fillId="0" borderId="78" xfId="0" applyNumberFormat="1" applyFont="1" applyBorder="1" applyAlignment="1" applyProtection="1">
      <alignment horizontal="right" vertical="center" wrapText="1"/>
      <protection locked="0"/>
    </xf>
    <xf numFmtId="166" fontId="13" fillId="0" borderId="22" xfId="0" applyNumberFormat="1" applyFont="1" applyBorder="1" applyAlignment="1" applyProtection="1">
      <alignment horizontal="right" vertical="center" wrapText="1"/>
      <protection locked="0"/>
    </xf>
    <xf numFmtId="166" fontId="13" fillId="0" borderId="58" xfId="0" applyNumberFormat="1" applyFont="1" applyBorder="1" applyAlignment="1" applyProtection="1">
      <alignment horizontal="right" vertical="center" wrapText="1"/>
      <protection locked="0"/>
    </xf>
    <xf numFmtId="9" fontId="13" fillId="0" borderId="78" xfId="0" applyNumberFormat="1" applyFont="1" applyBorder="1" applyAlignment="1" applyProtection="1">
      <alignment horizontal="center" vertical="center" wrapText="1"/>
      <protection locked="0"/>
    </xf>
    <xf numFmtId="43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7" fontId="1" fillId="3" borderId="0" xfId="0" applyNumberFormat="1" applyFont="1" applyFill="1" applyBorder="1" applyAlignment="1" applyProtection="1">
      <alignment horizontal="right" vertical="center"/>
      <protection locked="0"/>
    </xf>
    <xf numFmtId="167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7" fontId="1" fillId="0" borderId="4" xfId="0" applyNumberFormat="1" applyFont="1" applyBorder="1" applyAlignment="1" applyProtection="1">
      <alignment horizontal="right" vertical="center" wrapText="1"/>
      <protection locked="0"/>
    </xf>
    <xf numFmtId="167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" fontId="19" fillId="0" borderId="49" xfId="0" applyNumberFormat="1" applyFont="1" applyFill="1" applyBorder="1" applyAlignment="1">
      <alignment horizontal="center" vertical="center" wrapText="1"/>
    </xf>
    <xf numFmtId="16" fontId="19" fillId="0" borderId="56" xfId="0" applyNumberFormat="1" applyFont="1" applyFill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0" fontId="1" fillId="0" borderId="90" xfId="0" applyNumberFormat="1" applyFont="1" applyBorder="1" applyAlignment="1" applyProtection="1">
      <alignment horizontal="center" vertical="center" wrapText="1"/>
      <protection locked="0"/>
    </xf>
    <xf numFmtId="49" fontId="19" fillId="0" borderId="49" xfId="0" applyNumberFormat="1" applyFont="1" applyFill="1" applyBorder="1" applyAlignment="1">
      <alignment horizontal="left" vertical="center" wrapText="1"/>
    </xf>
    <xf numFmtId="16" fontId="19" fillId="0" borderId="4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8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3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64" xfId="0" applyNumberFormat="1" applyFont="1" applyFill="1" applyBorder="1" applyAlignment="1">
      <alignment horizontal="left" vertical="top" wrapText="1"/>
    </xf>
    <xf numFmtId="49" fontId="16" fillId="4" borderId="37" xfId="0" applyNumberFormat="1" applyFont="1" applyFill="1" applyBorder="1" applyAlignment="1">
      <alignment horizontal="left" vertical="top" wrapText="1"/>
    </xf>
    <xf numFmtId="49" fontId="16" fillId="4" borderId="65" xfId="0" applyNumberFormat="1" applyFont="1" applyFill="1" applyBorder="1" applyAlignment="1">
      <alignment horizontal="left" vertical="top" wrapText="1"/>
    </xf>
    <xf numFmtId="49" fontId="16" fillId="4" borderId="68" xfId="0" applyNumberFormat="1" applyFont="1" applyFill="1" applyBorder="1" applyAlignment="1">
      <alignment horizontal="left" vertical="top" wrapText="1"/>
    </xf>
    <xf numFmtId="0" fontId="16" fillId="4" borderId="66" xfId="0" applyFont="1" applyFill="1" applyBorder="1" applyAlignment="1">
      <alignment horizontal="center" vertical="top" wrapText="1"/>
    </xf>
    <xf numFmtId="0" fontId="16" fillId="4" borderId="67" xfId="0" applyFont="1" applyFill="1" applyBorder="1" applyAlignment="1">
      <alignment horizontal="center" vertical="top" wrapText="1"/>
    </xf>
    <xf numFmtId="49" fontId="9" fillId="2" borderId="84" xfId="0" applyNumberFormat="1" applyFont="1" applyFill="1" applyBorder="1" applyAlignment="1">
      <alignment horizontal="lef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85" xfId="0" applyNumberFormat="1" applyFont="1" applyFill="1" applyBorder="1" applyAlignment="1">
      <alignment horizontal="left" vertical="center"/>
    </xf>
    <xf numFmtId="49" fontId="9" fillId="2" borderId="84" xfId="0" applyNumberFormat="1" applyFont="1" applyFill="1" applyBorder="1" applyAlignment="1">
      <alignment horizontal="left" vertical="center" wrapText="1"/>
    </xf>
    <xf numFmtId="49" fontId="9" fillId="2" borderId="19" xfId="0" applyNumberFormat="1" applyFont="1" applyFill="1" applyBorder="1" applyAlignment="1">
      <alignment horizontal="left" vertical="center" wrapText="1"/>
    </xf>
    <xf numFmtId="49" fontId="9" fillId="2" borderId="85" xfId="0" applyNumberFormat="1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6" fillId="0" borderId="88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89" xfId="0" applyFont="1" applyBorder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7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2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horizontal="center" vertical="top" wrapText="1"/>
      <protection locked="0"/>
    </xf>
    <xf numFmtId="0" fontId="16" fillId="0" borderId="45" xfId="0" applyFont="1" applyBorder="1" applyAlignment="1" applyProtection="1">
      <alignment horizontal="center" vertical="top" wrapText="1"/>
      <protection locked="0"/>
    </xf>
    <xf numFmtId="0" fontId="16" fillId="0" borderId="41" xfId="0" applyFont="1" applyBorder="1" applyAlignment="1" applyProtection="1">
      <alignment horizontal="center" vertical="top" wrapText="1"/>
      <protection locked="0"/>
    </xf>
    <xf numFmtId="0" fontId="16" fillId="0" borderId="46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47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71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3" fontId="13" fillId="0" borderId="79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2" xfId="0" applyFont="1" applyFill="1" applyBorder="1" applyAlignment="1" applyProtection="1">
      <alignment horizontal="center" vertical="top" wrapText="1"/>
      <protection locked="0"/>
    </xf>
    <xf numFmtId="0" fontId="16" fillId="0" borderId="7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19\02.%20Oddelenie%20VO\01.%20Prebiehaj&#250;ce\03.%20Lenka\2019%20-%20187.%20Steriln&#253;%20n&#225;vlek\05.%20Josephine\01.%20V&#253;zva%20na%20predlo&#382;enie%20CP\Pr&#237;lohy%20&#269;.%201,%202,%203,%204,%205,%206,%2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 "/>
      <sheetName val="Príloha č. 7 "/>
    </sheetNames>
    <sheetDataSet>
      <sheetData sheetId="0">
        <row r="29">
          <cell r="D29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H15" sqref="H15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4" t="s">
        <v>11</v>
      </c>
      <c r="B1" s="164"/>
    </row>
    <row r="2" spans="1:10" x14ac:dyDescent="0.25">
      <c r="A2" s="167" t="s">
        <v>73</v>
      </c>
      <c r="B2" s="167"/>
      <c r="C2" s="167"/>
      <c r="D2" s="167"/>
    </row>
    <row r="3" spans="1:10" ht="24.95" customHeight="1" x14ac:dyDescent="0.25">
      <c r="A3" s="168"/>
      <c r="B3" s="168"/>
      <c r="C3" s="168"/>
    </row>
    <row r="4" spans="1:10" ht="36" customHeight="1" x14ac:dyDescent="0.3">
      <c r="A4" s="173" t="s">
        <v>34</v>
      </c>
      <c r="B4" s="174"/>
      <c r="C4" s="174"/>
      <c r="D4" s="174"/>
      <c r="E4" s="2"/>
      <c r="F4" s="2"/>
      <c r="G4" s="2"/>
      <c r="H4" s="2"/>
      <c r="I4" s="2"/>
      <c r="J4" s="2"/>
    </row>
    <row r="6" spans="1:10" x14ac:dyDescent="0.25">
      <c r="A6" s="165" t="s">
        <v>0</v>
      </c>
      <c r="B6" s="165"/>
      <c r="C6" s="175"/>
      <c r="D6" s="175"/>
      <c r="F6" s="16"/>
    </row>
    <row r="7" spans="1:10" x14ac:dyDescent="0.25">
      <c r="A7" s="165" t="s">
        <v>1</v>
      </c>
      <c r="B7" s="165"/>
      <c r="C7" s="171"/>
      <c r="D7" s="171"/>
    </row>
    <row r="8" spans="1:10" x14ac:dyDescent="0.25">
      <c r="A8" s="165" t="s">
        <v>2</v>
      </c>
      <c r="B8" s="165"/>
      <c r="C8" s="171"/>
      <c r="D8" s="171"/>
    </row>
    <row r="9" spans="1:10" x14ac:dyDescent="0.25">
      <c r="A9" s="165" t="s">
        <v>3</v>
      </c>
      <c r="B9" s="165"/>
      <c r="C9" s="171"/>
      <c r="D9" s="171"/>
    </row>
    <row r="10" spans="1:10" x14ac:dyDescent="0.25">
      <c r="A10" s="3"/>
      <c r="B10" s="3"/>
      <c r="C10" s="3"/>
    </row>
    <row r="11" spans="1:10" x14ac:dyDescent="0.25">
      <c r="A11" s="166" t="s">
        <v>47</v>
      </c>
      <c r="B11" s="166"/>
      <c r="C11" s="166"/>
      <c r="D11" s="5"/>
      <c r="E11" s="5"/>
      <c r="F11" s="5"/>
      <c r="G11" s="5"/>
      <c r="H11" s="5"/>
      <c r="I11" s="5"/>
      <c r="J11" s="5"/>
    </row>
    <row r="12" spans="1:10" x14ac:dyDescent="0.25">
      <c r="A12" s="165" t="s">
        <v>4</v>
      </c>
      <c r="B12" s="165"/>
      <c r="C12" s="169"/>
      <c r="D12" s="169"/>
    </row>
    <row r="13" spans="1:10" x14ac:dyDescent="0.25">
      <c r="A13" s="165" t="s">
        <v>18</v>
      </c>
      <c r="B13" s="165"/>
      <c r="C13" s="178"/>
      <c r="D13" s="178"/>
    </row>
    <row r="14" spans="1:10" x14ac:dyDescent="0.25">
      <c r="A14" s="165" t="s">
        <v>5</v>
      </c>
      <c r="B14" s="165"/>
      <c r="C14" s="178"/>
      <c r="D14" s="178"/>
    </row>
    <row r="15" spans="1:10" x14ac:dyDescent="0.25">
      <c r="A15" s="165" t="s">
        <v>6</v>
      </c>
      <c r="B15" s="165"/>
      <c r="C15" s="177"/>
      <c r="D15" s="178"/>
    </row>
    <row r="17" spans="1:10" ht="14.25" customHeight="1" x14ac:dyDescent="0.25">
      <c r="A17" s="166" t="s">
        <v>48</v>
      </c>
      <c r="B17" s="166"/>
      <c r="C17" s="166"/>
      <c r="D17" s="5"/>
      <c r="E17" s="5"/>
      <c r="F17" s="5"/>
      <c r="G17" s="5"/>
      <c r="H17" s="5"/>
      <c r="I17" s="5"/>
      <c r="J17" s="5"/>
    </row>
    <row r="18" spans="1:10" x14ac:dyDescent="0.25">
      <c r="A18" s="165" t="s">
        <v>4</v>
      </c>
      <c r="B18" s="165"/>
      <c r="C18" s="169"/>
      <c r="D18" s="169"/>
    </row>
    <row r="19" spans="1:10" x14ac:dyDescent="0.25">
      <c r="A19" s="165" t="s">
        <v>18</v>
      </c>
      <c r="B19" s="165"/>
      <c r="C19" s="178"/>
      <c r="D19" s="178"/>
    </row>
    <row r="20" spans="1:10" x14ac:dyDescent="0.25">
      <c r="A20" s="165" t="s">
        <v>5</v>
      </c>
      <c r="B20" s="165"/>
      <c r="C20" s="178"/>
      <c r="D20" s="178"/>
    </row>
    <row r="21" spans="1:10" x14ac:dyDescent="0.25">
      <c r="A21" s="165" t="s">
        <v>6</v>
      </c>
      <c r="B21" s="165"/>
      <c r="C21" s="177"/>
      <c r="D21" s="178"/>
    </row>
    <row r="22" spans="1:10" x14ac:dyDescent="0.25">
      <c r="A22" s="3"/>
      <c r="B22" s="3"/>
      <c r="C22" s="3"/>
    </row>
    <row r="23" spans="1:10" ht="24.95" customHeight="1" x14ac:dyDescent="0.25">
      <c r="A23" s="168"/>
      <c r="B23" s="168"/>
      <c r="C23" s="168"/>
    </row>
    <row r="24" spans="1:10" x14ac:dyDescent="0.25">
      <c r="A24" s="1" t="s">
        <v>7</v>
      </c>
      <c r="B24" s="171"/>
      <c r="C24" s="171"/>
    </row>
    <row r="25" spans="1:10" x14ac:dyDescent="0.25">
      <c r="A25" s="4" t="s">
        <v>9</v>
      </c>
      <c r="B25" s="172"/>
      <c r="C25" s="172"/>
    </row>
    <row r="28" spans="1:10" x14ac:dyDescent="0.25">
      <c r="C28" s="107" t="s">
        <v>59</v>
      </c>
      <c r="D28" s="3"/>
    </row>
    <row r="29" spans="1:10" x14ac:dyDescent="0.25">
      <c r="C29" s="107" t="s">
        <v>60</v>
      </c>
      <c r="D29" s="111"/>
    </row>
    <row r="30" spans="1:10" ht="28.5" customHeight="1" x14ac:dyDescent="0.25">
      <c r="D30" s="110"/>
    </row>
    <row r="32" spans="1:10" s="9" customFormat="1" ht="11.25" x14ac:dyDescent="0.2">
      <c r="A32" s="176" t="s">
        <v>10</v>
      </c>
      <c r="B32" s="176"/>
    </row>
    <row r="33" spans="1:5" s="10" customFormat="1" ht="15" customHeight="1" x14ac:dyDescent="0.2">
      <c r="A33" s="13"/>
      <c r="B33" s="170" t="s">
        <v>12</v>
      </c>
      <c r="C33" s="170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7"/>
  <sheetViews>
    <sheetView showGridLines="0" zoomScale="90" zoomScaleNormal="90" workbookViewId="0">
      <selection activeCell="F9" sqref="F9:G9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65" t="s">
        <v>11</v>
      </c>
      <c r="B1" s="165"/>
      <c r="C1" s="165"/>
      <c r="D1" s="165"/>
      <c r="E1" s="128"/>
    </row>
    <row r="2" spans="1:13" ht="15" customHeight="1" x14ac:dyDescent="0.25">
      <c r="A2" s="185" t="s">
        <v>184</v>
      </c>
      <c r="B2" s="185"/>
      <c r="C2" s="185"/>
      <c r="D2" s="185"/>
      <c r="E2" s="185"/>
      <c r="F2" s="185"/>
      <c r="G2" s="185"/>
    </row>
    <row r="3" spans="1:13" ht="9.9499999999999993" customHeight="1" x14ac:dyDescent="0.25">
      <c r="A3" s="186"/>
      <c r="B3" s="186"/>
      <c r="C3" s="186"/>
      <c r="D3" s="186"/>
      <c r="E3" s="186"/>
      <c r="F3" s="186"/>
    </row>
    <row r="4" spans="1:13" ht="18.75" customHeight="1" x14ac:dyDescent="0.3">
      <c r="A4" s="173" t="s">
        <v>19</v>
      </c>
      <c r="B4" s="173"/>
      <c r="C4" s="173"/>
      <c r="D4" s="173"/>
      <c r="E4" s="173"/>
      <c r="F4" s="173"/>
      <c r="G4" s="173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187" t="s">
        <v>61</v>
      </c>
      <c r="B6" s="188"/>
      <c r="C6" s="188"/>
      <c r="D6" s="188"/>
      <c r="E6" s="188"/>
      <c r="F6" s="191" t="s">
        <v>64</v>
      </c>
      <c r="G6" s="192"/>
    </row>
    <row r="7" spans="1:13" s="7" customFormat="1" ht="29.25" customHeight="1" thickBot="1" x14ac:dyDescent="0.3">
      <c r="A7" s="189"/>
      <c r="B7" s="190"/>
      <c r="C7" s="190"/>
      <c r="D7" s="190"/>
      <c r="E7" s="190"/>
      <c r="F7" s="108" t="s">
        <v>62</v>
      </c>
      <c r="G7" s="109" t="s">
        <v>63</v>
      </c>
    </row>
    <row r="8" spans="1:13" s="6" customFormat="1" ht="27.75" customHeight="1" x14ac:dyDescent="0.25">
      <c r="A8" s="193" t="s">
        <v>74</v>
      </c>
      <c r="B8" s="194"/>
      <c r="C8" s="194"/>
      <c r="D8" s="194"/>
      <c r="E8" s="194"/>
      <c r="F8" s="194"/>
      <c r="G8" s="195"/>
    </row>
    <row r="9" spans="1:13" s="6" customFormat="1" ht="22.5" customHeight="1" x14ac:dyDescent="0.25">
      <c r="A9" s="162" t="s">
        <v>170</v>
      </c>
      <c r="B9" s="179" t="s">
        <v>147</v>
      </c>
      <c r="C9" s="180" t="s">
        <v>75</v>
      </c>
      <c r="D9" s="180" t="s">
        <v>75</v>
      </c>
      <c r="E9" s="181" t="s">
        <v>75</v>
      </c>
      <c r="F9" s="113"/>
      <c r="G9" s="135"/>
    </row>
    <row r="10" spans="1:13" s="6" customFormat="1" ht="22.5" customHeight="1" x14ac:dyDescent="0.25">
      <c r="A10" s="163" t="s">
        <v>76</v>
      </c>
      <c r="B10" s="179" t="s">
        <v>172</v>
      </c>
      <c r="C10" s="180" t="s">
        <v>77</v>
      </c>
      <c r="D10" s="180" t="s">
        <v>77</v>
      </c>
      <c r="E10" s="181" t="s">
        <v>77</v>
      </c>
      <c r="F10" s="130"/>
      <c r="G10" s="136"/>
    </row>
    <row r="11" spans="1:13" s="6" customFormat="1" ht="22.5" customHeight="1" x14ac:dyDescent="0.25">
      <c r="A11" s="163" t="s">
        <v>78</v>
      </c>
      <c r="B11" s="179" t="s">
        <v>173</v>
      </c>
      <c r="C11" s="180" t="s">
        <v>79</v>
      </c>
      <c r="D11" s="180" t="s">
        <v>79</v>
      </c>
      <c r="E11" s="181" t="s">
        <v>79</v>
      </c>
      <c r="F11" s="130"/>
      <c r="G11" s="136"/>
    </row>
    <row r="12" spans="1:13" s="6" customFormat="1" ht="22.5" customHeight="1" x14ac:dyDescent="0.25">
      <c r="A12" s="163" t="s">
        <v>80</v>
      </c>
      <c r="B12" s="179" t="s">
        <v>174</v>
      </c>
      <c r="C12" s="180" t="s">
        <v>81</v>
      </c>
      <c r="D12" s="180" t="s">
        <v>81</v>
      </c>
      <c r="E12" s="181" t="s">
        <v>81</v>
      </c>
      <c r="F12" s="130"/>
      <c r="G12" s="136"/>
    </row>
    <row r="13" spans="1:13" s="6" customFormat="1" ht="22.5" customHeight="1" x14ac:dyDescent="0.25">
      <c r="A13" s="163" t="s">
        <v>82</v>
      </c>
      <c r="B13" s="179" t="s">
        <v>83</v>
      </c>
      <c r="C13" s="180" t="s">
        <v>83</v>
      </c>
      <c r="D13" s="180" t="s">
        <v>83</v>
      </c>
      <c r="E13" s="181" t="s">
        <v>83</v>
      </c>
      <c r="F13" s="130"/>
      <c r="G13" s="136"/>
    </row>
    <row r="14" spans="1:13" s="6" customFormat="1" ht="22.5" customHeight="1" x14ac:dyDescent="0.25">
      <c r="A14" s="158" t="s">
        <v>84</v>
      </c>
      <c r="B14" s="179" t="s">
        <v>85</v>
      </c>
      <c r="C14" s="180" t="s">
        <v>85</v>
      </c>
      <c r="D14" s="180" t="s">
        <v>85</v>
      </c>
      <c r="E14" s="181" t="s">
        <v>85</v>
      </c>
      <c r="F14" s="130"/>
      <c r="G14" s="136"/>
    </row>
    <row r="15" spans="1:13" s="6" customFormat="1" ht="22.5" customHeight="1" x14ac:dyDescent="0.25">
      <c r="A15" s="158" t="s">
        <v>86</v>
      </c>
      <c r="B15" s="179" t="s">
        <v>87</v>
      </c>
      <c r="C15" s="180" t="s">
        <v>87</v>
      </c>
      <c r="D15" s="180" t="s">
        <v>87</v>
      </c>
      <c r="E15" s="181" t="s">
        <v>87</v>
      </c>
      <c r="F15" s="130"/>
      <c r="G15" s="136"/>
    </row>
    <row r="16" spans="1:13" s="6" customFormat="1" ht="22.5" customHeight="1" x14ac:dyDescent="0.25">
      <c r="A16" s="163" t="s">
        <v>88</v>
      </c>
      <c r="B16" s="179" t="s">
        <v>89</v>
      </c>
      <c r="C16" s="180" t="s">
        <v>89</v>
      </c>
      <c r="D16" s="180" t="s">
        <v>89</v>
      </c>
      <c r="E16" s="181" t="s">
        <v>89</v>
      </c>
      <c r="F16" s="130"/>
      <c r="G16" s="136"/>
    </row>
    <row r="17" spans="1:7" s="6" customFormat="1" ht="22.5" customHeight="1" x14ac:dyDescent="0.25">
      <c r="A17" s="158" t="s">
        <v>90</v>
      </c>
      <c r="B17" s="179" t="s">
        <v>175</v>
      </c>
      <c r="C17" s="180" t="s">
        <v>91</v>
      </c>
      <c r="D17" s="180" t="s">
        <v>91</v>
      </c>
      <c r="E17" s="181" t="s">
        <v>91</v>
      </c>
      <c r="F17" s="130"/>
      <c r="G17" s="136"/>
    </row>
    <row r="18" spans="1:7" s="6" customFormat="1" ht="22.5" customHeight="1" x14ac:dyDescent="0.25">
      <c r="A18" s="158" t="s">
        <v>92</v>
      </c>
      <c r="B18" s="179" t="s">
        <v>176</v>
      </c>
      <c r="C18" s="180" t="s">
        <v>93</v>
      </c>
      <c r="D18" s="180" t="s">
        <v>93</v>
      </c>
      <c r="E18" s="181" t="s">
        <v>93</v>
      </c>
      <c r="F18" s="130"/>
      <c r="G18" s="136"/>
    </row>
    <row r="19" spans="1:7" s="6" customFormat="1" ht="22.5" customHeight="1" x14ac:dyDescent="0.25">
      <c r="A19" s="163" t="s">
        <v>94</v>
      </c>
      <c r="B19" s="179" t="s">
        <v>95</v>
      </c>
      <c r="C19" s="180" t="s">
        <v>95</v>
      </c>
      <c r="D19" s="180" t="s">
        <v>95</v>
      </c>
      <c r="E19" s="181" t="s">
        <v>95</v>
      </c>
      <c r="F19" s="130"/>
      <c r="G19" s="136"/>
    </row>
    <row r="20" spans="1:7" s="6" customFormat="1" ht="22.5" customHeight="1" x14ac:dyDescent="0.25">
      <c r="A20" s="158" t="s">
        <v>96</v>
      </c>
      <c r="B20" s="179" t="s">
        <v>177</v>
      </c>
      <c r="C20" s="180" t="s">
        <v>97</v>
      </c>
      <c r="D20" s="180" t="s">
        <v>97</v>
      </c>
      <c r="E20" s="181" t="s">
        <v>97</v>
      </c>
      <c r="F20" s="130"/>
      <c r="G20" s="136"/>
    </row>
    <row r="21" spans="1:7" s="6" customFormat="1" ht="22.5" customHeight="1" x14ac:dyDescent="0.25">
      <c r="A21" s="158" t="s">
        <v>98</v>
      </c>
      <c r="B21" s="179" t="s">
        <v>185</v>
      </c>
      <c r="C21" s="180" t="s">
        <v>99</v>
      </c>
      <c r="D21" s="180" t="s">
        <v>99</v>
      </c>
      <c r="E21" s="181" t="s">
        <v>99</v>
      </c>
      <c r="F21" s="130"/>
      <c r="G21" s="136"/>
    </row>
    <row r="22" spans="1:7" s="6" customFormat="1" ht="22.5" customHeight="1" x14ac:dyDescent="0.25">
      <c r="A22" s="158" t="s">
        <v>100</v>
      </c>
      <c r="B22" s="179" t="s">
        <v>178</v>
      </c>
      <c r="C22" s="180" t="s">
        <v>101</v>
      </c>
      <c r="D22" s="180" t="s">
        <v>101</v>
      </c>
      <c r="E22" s="181" t="s">
        <v>101</v>
      </c>
      <c r="F22" s="130"/>
      <c r="G22" s="136"/>
    </row>
    <row r="23" spans="1:7" s="6" customFormat="1" ht="22.5" customHeight="1" x14ac:dyDescent="0.25">
      <c r="A23" s="158" t="s">
        <v>102</v>
      </c>
      <c r="B23" s="179" t="s">
        <v>179</v>
      </c>
      <c r="C23" s="180" t="s">
        <v>103</v>
      </c>
      <c r="D23" s="180" t="s">
        <v>103</v>
      </c>
      <c r="E23" s="181" t="s">
        <v>103</v>
      </c>
      <c r="F23" s="130"/>
      <c r="G23" s="136"/>
    </row>
    <row r="24" spans="1:7" s="6" customFormat="1" ht="22.5" customHeight="1" x14ac:dyDescent="0.25">
      <c r="A24" s="163" t="s">
        <v>104</v>
      </c>
      <c r="B24" s="179" t="s">
        <v>186</v>
      </c>
      <c r="C24" s="180" t="s">
        <v>105</v>
      </c>
      <c r="D24" s="180" t="s">
        <v>105</v>
      </c>
      <c r="E24" s="181" t="s">
        <v>105</v>
      </c>
      <c r="F24" s="130"/>
      <c r="G24" s="136"/>
    </row>
    <row r="25" spans="1:7" s="6" customFormat="1" ht="22.5" customHeight="1" x14ac:dyDescent="0.25">
      <c r="A25" s="163" t="s">
        <v>106</v>
      </c>
      <c r="B25" s="179" t="s">
        <v>107</v>
      </c>
      <c r="C25" s="180" t="s">
        <v>107</v>
      </c>
      <c r="D25" s="180" t="s">
        <v>107</v>
      </c>
      <c r="E25" s="181" t="s">
        <v>107</v>
      </c>
      <c r="F25" s="130"/>
      <c r="G25" s="136"/>
    </row>
    <row r="26" spans="1:7" s="6" customFormat="1" ht="22.5" customHeight="1" x14ac:dyDescent="0.25">
      <c r="A26" s="158" t="s">
        <v>108</v>
      </c>
      <c r="B26" s="179" t="s">
        <v>187</v>
      </c>
      <c r="C26" s="180" t="s">
        <v>109</v>
      </c>
      <c r="D26" s="180" t="s">
        <v>109</v>
      </c>
      <c r="E26" s="181" t="s">
        <v>109</v>
      </c>
      <c r="F26" s="130"/>
      <c r="G26" s="136"/>
    </row>
    <row r="27" spans="1:7" s="6" customFormat="1" ht="22.5" customHeight="1" x14ac:dyDescent="0.25">
      <c r="A27" s="158" t="s">
        <v>110</v>
      </c>
      <c r="B27" s="179" t="s">
        <v>188</v>
      </c>
      <c r="C27" s="180" t="s">
        <v>111</v>
      </c>
      <c r="D27" s="180" t="s">
        <v>111</v>
      </c>
      <c r="E27" s="181" t="s">
        <v>111</v>
      </c>
      <c r="F27" s="130"/>
      <c r="G27" s="136"/>
    </row>
    <row r="28" spans="1:7" s="6" customFormat="1" ht="22.5" customHeight="1" x14ac:dyDescent="0.25">
      <c r="A28" s="158" t="s">
        <v>112</v>
      </c>
      <c r="B28" s="179" t="s">
        <v>189</v>
      </c>
      <c r="C28" s="180" t="s">
        <v>113</v>
      </c>
      <c r="D28" s="180" t="s">
        <v>113</v>
      </c>
      <c r="E28" s="181" t="s">
        <v>113</v>
      </c>
      <c r="F28" s="130"/>
      <c r="G28" s="136"/>
    </row>
    <row r="29" spans="1:7" s="6" customFormat="1" ht="22.5" customHeight="1" x14ac:dyDescent="0.25">
      <c r="A29" s="158" t="s">
        <v>114</v>
      </c>
      <c r="B29" s="179" t="s">
        <v>115</v>
      </c>
      <c r="C29" s="180" t="s">
        <v>115</v>
      </c>
      <c r="D29" s="180" t="s">
        <v>115</v>
      </c>
      <c r="E29" s="181" t="s">
        <v>115</v>
      </c>
      <c r="F29" s="130"/>
      <c r="G29" s="136"/>
    </row>
    <row r="30" spans="1:7" s="6" customFormat="1" ht="27.75" customHeight="1" x14ac:dyDescent="0.25">
      <c r="A30" s="193" t="s">
        <v>116</v>
      </c>
      <c r="B30" s="194"/>
      <c r="C30" s="194"/>
      <c r="D30" s="194"/>
      <c r="E30" s="194"/>
      <c r="F30" s="194"/>
      <c r="G30" s="195"/>
    </row>
    <row r="31" spans="1:7" s="6" customFormat="1" ht="22.5" customHeight="1" x14ac:dyDescent="0.25">
      <c r="A31" s="163" t="s">
        <v>68</v>
      </c>
      <c r="B31" s="179" t="s">
        <v>147</v>
      </c>
      <c r="C31" s="180" t="s">
        <v>75</v>
      </c>
      <c r="D31" s="180" t="s">
        <v>75</v>
      </c>
      <c r="E31" s="181" t="s">
        <v>75</v>
      </c>
      <c r="F31" s="130"/>
      <c r="G31" s="136"/>
    </row>
    <row r="32" spans="1:7" s="6" customFormat="1" ht="22.5" customHeight="1" x14ac:dyDescent="0.25">
      <c r="A32" s="163" t="s">
        <v>117</v>
      </c>
      <c r="B32" s="179" t="s">
        <v>172</v>
      </c>
      <c r="C32" s="180" t="s">
        <v>77</v>
      </c>
      <c r="D32" s="180" t="s">
        <v>77</v>
      </c>
      <c r="E32" s="181" t="s">
        <v>77</v>
      </c>
      <c r="F32" s="130"/>
      <c r="G32" s="136"/>
    </row>
    <row r="33" spans="1:7" s="6" customFormat="1" ht="22.5" customHeight="1" x14ac:dyDescent="0.25">
      <c r="A33" s="163" t="s">
        <v>118</v>
      </c>
      <c r="B33" s="179" t="s">
        <v>119</v>
      </c>
      <c r="C33" s="180" t="s">
        <v>119</v>
      </c>
      <c r="D33" s="180" t="s">
        <v>119</v>
      </c>
      <c r="E33" s="181" t="s">
        <v>119</v>
      </c>
      <c r="F33" s="130"/>
      <c r="G33" s="136"/>
    </row>
    <row r="34" spans="1:7" s="6" customFormat="1" ht="22.5" customHeight="1" x14ac:dyDescent="0.25">
      <c r="A34" s="163" t="s">
        <v>120</v>
      </c>
      <c r="B34" s="179" t="s">
        <v>174</v>
      </c>
      <c r="C34" s="180" t="s">
        <v>81</v>
      </c>
      <c r="D34" s="180" t="s">
        <v>81</v>
      </c>
      <c r="E34" s="181" t="s">
        <v>81</v>
      </c>
      <c r="F34" s="130"/>
      <c r="G34" s="136"/>
    </row>
    <row r="35" spans="1:7" s="6" customFormat="1" ht="22.5" customHeight="1" x14ac:dyDescent="0.25">
      <c r="A35" s="163" t="s">
        <v>121</v>
      </c>
      <c r="B35" s="179" t="s">
        <v>83</v>
      </c>
      <c r="C35" s="180" t="s">
        <v>83</v>
      </c>
      <c r="D35" s="180" t="s">
        <v>83</v>
      </c>
      <c r="E35" s="181" t="s">
        <v>83</v>
      </c>
      <c r="F35" s="130"/>
      <c r="G35" s="136"/>
    </row>
    <row r="36" spans="1:7" s="6" customFormat="1" ht="22.5" customHeight="1" x14ac:dyDescent="0.25">
      <c r="A36" s="158" t="s">
        <v>122</v>
      </c>
      <c r="B36" s="179" t="s">
        <v>85</v>
      </c>
      <c r="C36" s="180" t="s">
        <v>123</v>
      </c>
      <c r="D36" s="180" t="s">
        <v>123</v>
      </c>
      <c r="E36" s="181" t="s">
        <v>123</v>
      </c>
      <c r="F36" s="130"/>
      <c r="G36" s="136"/>
    </row>
    <row r="37" spans="1:7" s="6" customFormat="1" ht="22.5" customHeight="1" x14ac:dyDescent="0.25">
      <c r="A37" s="158" t="s">
        <v>124</v>
      </c>
      <c r="B37" s="179" t="s">
        <v>87</v>
      </c>
      <c r="C37" s="180" t="s">
        <v>125</v>
      </c>
      <c r="D37" s="180" t="s">
        <v>125</v>
      </c>
      <c r="E37" s="181" t="s">
        <v>125</v>
      </c>
      <c r="F37" s="130"/>
      <c r="G37" s="136"/>
    </row>
    <row r="38" spans="1:7" s="6" customFormat="1" ht="22.5" customHeight="1" x14ac:dyDescent="0.25">
      <c r="A38" s="163" t="s">
        <v>126</v>
      </c>
      <c r="B38" s="179" t="s">
        <v>89</v>
      </c>
      <c r="C38" s="180" t="s">
        <v>89</v>
      </c>
      <c r="D38" s="180" t="s">
        <v>89</v>
      </c>
      <c r="E38" s="181" t="s">
        <v>89</v>
      </c>
      <c r="F38" s="130"/>
      <c r="G38" s="136"/>
    </row>
    <row r="39" spans="1:7" s="6" customFormat="1" ht="22.5" customHeight="1" x14ac:dyDescent="0.25">
      <c r="A39" s="158" t="s">
        <v>127</v>
      </c>
      <c r="B39" s="179" t="s">
        <v>175</v>
      </c>
      <c r="C39" s="180" t="s">
        <v>91</v>
      </c>
      <c r="D39" s="180" t="s">
        <v>91</v>
      </c>
      <c r="E39" s="181" t="s">
        <v>91</v>
      </c>
      <c r="F39" s="130"/>
      <c r="G39" s="136"/>
    </row>
    <row r="40" spans="1:7" s="6" customFormat="1" ht="22.5" customHeight="1" x14ac:dyDescent="0.25">
      <c r="A40" s="158" t="s">
        <v>128</v>
      </c>
      <c r="B40" s="179" t="s">
        <v>190</v>
      </c>
      <c r="C40" s="180" t="s">
        <v>129</v>
      </c>
      <c r="D40" s="180" t="s">
        <v>129</v>
      </c>
      <c r="E40" s="181" t="s">
        <v>129</v>
      </c>
      <c r="F40" s="130"/>
      <c r="G40" s="136"/>
    </row>
    <row r="41" spans="1:7" s="6" customFormat="1" ht="22.5" customHeight="1" x14ac:dyDescent="0.25">
      <c r="A41" s="158" t="s">
        <v>130</v>
      </c>
      <c r="B41" s="179" t="s">
        <v>191</v>
      </c>
      <c r="C41" s="180" t="s">
        <v>131</v>
      </c>
      <c r="D41" s="180" t="s">
        <v>131</v>
      </c>
      <c r="E41" s="181" t="s">
        <v>131</v>
      </c>
      <c r="F41" s="130"/>
      <c r="G41" s="136"/>
    </row>
    <row r="42" spans="1:7" s="6" customFormat="1" ht="22.5" customHeight="1" x14ac:dyDescent="0.25">
      <c r="A42" s="163" t="s">
        <v>132</v>
      </c>
      <c r="B42" s="179" t="s">
        <v>95</v>
      </c>
      <c r="C42" s="180" t="s">
        <v>95</v>
      </c>
      <c r="D42" s="180" t="s">
        <v>95</v>
      </c>
      <c r="E42" s="181" t="s">
        <v>95</v>
      </c>
      <c r="F42" s="130"/>
      <c r="G42" s="136"/>
    </row>
    <row r="43" spans="1:7" s="6" customFormat="1" ht="22.5" customHeight="1" x14ac:dyDescent="0.25">
      <c r="A43" s="158" t="s">
        <v>133</v>
      </c>
      <c r="B43" s="179" t="s">
        <v>192</v>
      </c>
      <c r="C43" s="180" t="s">
        <v>134</v>
      </c>
      <c r="D43" s="180" t="s">
        <v>134</v>
      </c>
      <c r="E43" s="181" t="s">
        <v>134</v>
      </c>
      <c r="F43" s="130"/>
      <c r="G43" s="136"/>
    </row>
    <row r="44" spans="1:7" s="6" customFormat="1" ht="22.5" customHeight="1" x14ac:dyDescent="0.25">
      <c r="A44" s="158" t="s">
        <v>135</v>
      </c>
      <c r="B44" s="179" t="s">
        <v>185</v>
      </c>
      <c r="C44" s="180" t="s">
        <v>99</v>
      </c>
      <c r="D44" s="180" t="s">
        <v>99</v>
      </c>
      <c r="E44" s="181" t="s">
        <v>99</v>
      </c>
      <c r="F44" s="130"/>
      <c r="G44" s="136"/>
    </row>
    <row r="45" spans="1:7" s="6" customFormat="1" ht="22.5" customHeight="1" x14ac:dyDescent="0.25">
      <c r="A45" s="158" t="s">
        <v>136</v>
      </c>
      <c r="B45" s="179" t="s">
        <v>178</v>
      </c>
      <c r="C45" s="180" t="s">
        <v>101</v>
      </c>
      <c r="D45" s="180" t="s">
        <v>101</v>
      </c>
      <c r="E45" s="181" t="s">
        <v>101</v>
      </c>
      <c r="F45" s="130"/>
      <c r="G45" s="136"/>
    </row>
    <row r="46" spans="1:7" s="6" customFormat="1" ht="22.5" customHeight="1" x14ac:dyDescent="0.25">
      <c r="A46" s="158" t="s">
        <v>137</v>
      </c>
      <c r="B46" s="179" t="s">
        <v>193</v>
      </c>
      <c r="C46" s="180" t="s">
        <v>138</v>
      </c>
      <c r="D46" s="180" t="s">
        <v>138</v>
      </c>
      <c r="E46" s="181" t="s">
        <v>138</v>
      </c>
      <c r="F46" s="130"/>
      <c r="G46" s="136"/>
    </row>
    <row r="47" spans="1:7" s="6" customFormat="1" ht="22.5" customHeight="1" x14ac:dyDescent="0.25">
      <c r="A47" s="163" t="s">
        <v>139</v>
      </c>
      <c r="B47" s="179" t="s">
        <v>186</v>
      </c>
      <c r="C47" s="180" t="s">
        <v>105</v>
      </c>
      <c r="D47" s="180" t="s">
        <v>105</v>
      </c>
      <c r="E47" s="181" t="s">
        <v>105</v>
      </c>
      <c r="F47" s="130"/>
      <c r="G47" s="136"/>
    </row>
    <row r="48" spans="1:7" s="6" customFormat="1" ht="22.5" customHeight="1" x14ac:dyDescent="0.25">
      <c r="A48" s="158" t="s">
        <v>140</v>
      </c>
      <c r="B48" s="179" t="s">
        <v>107</v>
      </c>
      <c r="C48" s="180" t="s">
        <v>107</v>
      </c>
      <c r="D48" s="180" t="s">
        <v>107</v>
      </c>
      <c r="E48" s="181" t="s">
        <v>107</v>
      </c>
      <c r="F48" s="130"/>
      <c r="G48" s="136"/>
    </row>
    <row r="49" spans="1:7" s="6" customFormat="1" ht="22.5" customHeight="1" x14ac:dyDescent="0.25">
      <c r="A49" s="158" t="s">
        <v>141</v>
      </c>
      <c r="B49" s="179" t="s">
        <v>187</v>
      </c>
      <c r="C49" s="180" t="s">
        <v>109</v>
      </c>
      <c r="D49" s="180" t="s">
        <v>109</v>
      </c>
      <c r="E49" s="181" t="s">
        <v>109</v>
      </c>
      <c r="F49" s="130"/>
      <c r="G49" s="136"/>
    </row>
    <row r="50" spans="1:7" s="6" customFormat="1" ht="22.5" customHeight="1" x14ac:dyDescent="0.25">
      <c r="A50" s="158" t="s">
        <v>142</v>
      </c>
      <c r="B50" s="179" t="s">
        <v>188</v>
      </c>
      <c r="C50" s="180" t="s">
        <v>111</v>
      </c>
      <c r="D50" s="180" t="s">
        <v>111</v>
      </c>
      <c r="E50" s="181" t="s">
        <v>111</v>
      </c>
      <c r="F50" s="130"/>
      <c r="G50" s="136"/>
    </row>
    <row r="51" spans="1:7" s="6" customFormat="1" ht="22.5" customHeight="1" x14ac:dyDescent="0.25">
      <c r="A51" s="158" t="s">
        <v>143</v>
      </c>
      <c r="B51" s="179" t="s">
        <v>189</v>
      </c>
      <c r="C51" s="180" t="s">
        <v>113</v>
      </c>
      <c r="D51" s="180" t="s">
        <v>113</v>
      </c>
      <c r="E51" s="181" t="s">
        <v>113</v>
      </c>
      <c r="F51" s="130"/>
      <c r="G51" s="136"/>
    </row>
    <row r="52" spans="1:7" s="6" customFormat="1" ht="22.5" customHeight="1" x14ac:dyDescent="0.25">
      <c r="A52" s="158" t="s">
        <v>144</v>
      </c>
      <c r="B52" s="179" t="s">
        <v>115</v>
      </c>
      <c r="C52" s="180" t="s">
        <v>115</v>
      </c>
      <c r="D52" s="180" t="s">
        <v>115</v>
      </c>
      <c r="E52" s="181" t="s">
        <v>115</v>
      </c>
      <c r="F52" s="130"/>
      <c r="G52" s="136"/>
    </row>
    <row r="53" spans="1:7" s="6" customFormat="1" ht="22.5" customHeight="1" x14ac:dyDescent="0.25">
      <c r="A53" s="196" t="s">
        <v>145</v>
      </c>
      <c r="B53" s="197"/>
      <c r="C53" s="197"/>
      <c r="D53" s="197"/>
      <c r="E53" s="197"/>
      <c r="F53" s="197"/>
      <c r="G53" s="198"/>
    </row>
    <row r="54" spans="1:7" s="6" customFormat="1" ht="22.5" customHeight="1" x14ac:dyDescent="0.25">
      <c r="A54" s="163" t="s">
        <v>146</v>
      </c>
      <c r="B54" s="179" t="s">
        <v>147</v>
      </c>
      <c r="C54" s="180" t="s">
        <v>147</v>
      </c>
      <c r="D54" s="180" t="s">
        <v>147</v>
      </c>
      <c r="E54" s="181" t="s">
        <v>147</v>
      </c>
      <c r="F54" s="130"/>
      <c r="G54" s="136"/>
    </row>
    <row r="55" spans="1:7" s="6" customFormat="1" ht="22.5" customHeight="1" x14ac:dyDescent="0.25">
      <c r="A55" s="163" t="s">
        <v>148</v>
      </c>
      <c r="B55" s="179" t="s">
        <v>194</v>
      </c>
      <c r="C55" s="180" t="s">
        <v>149</v>
      </c>
      <c r="D55" s="180" t="s">
        <v>149</v>
      </c>
      <c r="E55" s="181" t="s">
        <v>149</v>
      </c>
      <c r="F55" s="130"/>
      <c r="G55" s="136"/>
    </row>
    <row r="56" spans="1:7" s="6" customFormat="1" ht="22.5" customHeight="1" x14ac:dyDescent="0.25">
      <c r="A56" s="163" t="s">
        <v>150</v>
      </c>
      <c r="B56" s="179" t="s">
        <v>151</v>
      </c>
      <c r="C56" s="180" t="s">
        <v>151</v>
      </c>
      <c r="D56" s="180" t="s">
        <v>151</v>
      </c>
      <c r="E56" s="181" t="s">
        <v>151</v>
      </c>
      <c r="F56" s="130"/>
      <c r="G56" s="136"/>
    </row>
    <row r="57" spans="1:7" s="6" customFormat="1" ht="22.5" customHeight="1" x14ac:dyDescent="0.25">
      <c r="A57" s="163" t="s">
        <v>152</v>
      </c>
      <c r="B57" s="179" t="s">
        <v>171</v>
      </c>
      <c r="C57" s="180" t="s">
        <v>153</v>
      </c>
      <c r="D57" s="180" t="s">
        <v>153</v>
      </c>
      <c r="E57" s="181" t="s">
        <v>153</v>
      </c>
      <c r="F57" s="130"/>
      <c r="G57" s="136"/>
    </row>
    <row r="58" spans="1:7" s="6" customFormat="1" ht="31.5" customHeight="1" x14ac:dyDescent="0.25">
      <c r="A58" s="163" t="s">
        <v>154</v>
      </c>
      <c r="B58" s="182" t="s">
        <v>155</v>
      </c>
      <c r="C58" s="183" t="s">
        <v>155</v>
      </c>
      <c r="D58" s="183" t="s">
        <v>155</v>
      </c>
      <c r="E58" s="184" t="s">
        <v>155</v>
      </c>
      <c r="F58" s="130"/>
      <c r="G58" s="136"/>
    </row>
    <row r="59" spans="1:7" s="6" customFormat="1" ht="22.5" customHeight="1" x14ac:dyDescent="0.25">
      <c r="A59" s="158" t="s">
        <v>156</v>
      </c>
      <c r="B59" s="179" t="s">
        <v>157</v>
      </c>
      <c r="C59" s="180" t="s">
        <v>157</v>
      </c>
      <c r="D59" s="180" t="s">
        <v>157</v>
      </c>
      <c r="E59" s="181" t="s">
        <v>157</v>
      </c>
      <c r="F59" s="130"/>
      <c r="G59" s="136"/>
    </row>
    <row r="60" spans="1:7" s="6" customFormat="1" ht="22.5" customHeight="1" x14ac:dyDescent="0.25">
      <c r="A60" s="158" t="s">
        <v>158</v>
      </c>
      <c r="B60" s="179" t="s">
        <v>159</v>
      </c>
      <c r="C60" s="180" t="s">
        <v>159</v>
      </c>
      <c r="D60" s="180" t="s">
        <v>159</v>
      </c>
      <c r="E60" s="181" t="s">
        <v>159</v>
      </c>
      <c r="F60" s="130"/>
      <c r="G60" s="136"/>
    </row>
    <row r="61" spans="1:7" s="6" customFormat="1" ht="22.5" customHeight="1" x14ac:dyDescent="0.25">
      <c r="A61" s="158" t="s">
        <v>160</v>
      </c>
      <c r="B61" s="179" t="s">
        <v>161</v>
      </c>
      <c r="C61" s="180" t="s">
        <v>161</v>
      </c>
      <c r="D61" s="180" t="s">
        <v>161</v>
      </c>
      <c r="E61" s="181" t="s">
        <v>161</v>
      </c>
      <c r="F61" s="130"/>
      <c r="G61" s="136"/>
    </row>
    <row r="62" spans="1:7" s="6" customFormat="1" ht="22.5" customHeight="1" x14ac:dyDescent="0.25">
      <c r="A62" s="163" t="s">
        <v>162</v>
      </c>
      <c r="B62" s="179" t="s">
        <v>195</v>
      </c>
      <c r="C62" s="180" t="s">
        <v>163</v>
      </c>
      <c r="D62" s="180" t="s">
        <v>163</v>
      </c>
      <c r="E62" s="181" t="s">
        <v>163</v>
      </c>
      <c r="F62" s="130"/>
      <c r="G62" s="136"/>
    </row>
    <row r="63" spans="1:7" s="6" customFormat="1" ht="22.5" customHeight="1" x14ac:dyDescent="0.25">
      <c r="A63" s="163" t="s">
        <v>164</v>
      </c>
      <c r="B63" s="179" t="s">
        <v>186</v>
      </c>
      <c r="C63" s="180" t="s">
        <v>105</v>
      </c>
      <c r="D63" s="180" t="s">
        <v>105</v>
      </c>
      <c r="E63" s="181" t="s">
        <v>105</v>
      </c>
      <c r="F63" s="130"/>
      <c r="G63" s="136"/>
    </row>
    <row r="64" spans="1:7" s="6" customFormat="1" ht="22.5" customHeight="1" x14ac:dyDescent="0.25">
      <c r="A64" s="163" t="s">
        <v>165</v>
      </c>
      <c r="B64" s="179" t="s">
        <v>107</v>
      </c>
      <c r="C64" s="180" t="s">
        <v>107</v>
      </c>
      <c r="D64" s="180" t="s">
        <v>107</v>
      </c>
      <c r="E64" s="181" t="s">
        <v>107</v>
      </c>
      <c r="F64" s="130"/>
      <c r="G64" s="136"/>
    </row>
    <row r="65" spans="1:8" s="6" customFormat="1" ht="22.5" customHeight="1" x14ac:dyDescent="0.25">
      <c r="A65" s="158" t="s">
        <v>166</v>
      </c>
      <c r="B65" s="179" t="s">
        <v>187</v>
      </c>
      <c r="C65" s="180" t="s">
        <v>109</v>
      </c>
      <c r="D65" s="180" t="s">
        <v>109</v>
      </c>
      <c r="E65" s="181" t="s">
        <v>109</v>
      </c>
      <c r="F65" s="130"/>
      <c r="G65" s="136"/>
    </row>
    <row r="66" spans="1:8" s="6" customFormat="1" ht="22.5" customHeight="1" x14ac:dyDescent="0.25">
      <c r="A66" s="158" t="s">
        <v>167</v>
      </c>
      <c r="B66" s="179" t="s">
        <v>188</v>
      </c>
      <c r="C66" s="180" t="s">
        <v>111</v>
      </c>
      <c r="D66" s="180" t="s">
        <v>111</v>
      </c>
      <c r="E66" s="181" t="s">
        <v>111</v>
      </c>
      <c r="F66" s="130"/>
      <c r="G66" s="136"/>
    </row>
    <row r="67" spans="1:8" s="6" customFormat="1" ht="22.5" customHeight="1" x14ac:dyDescent="0.25">
      <c r="A67" s="158" t="s">
        <v>168</v>
      </c>
      <c r="B67" s="179" t="s">
        <v>189</v>
      </c>
      <c r="C67" s="180" t="s">
        <v>113</v>
      </c>
      <c r="D67" s="180" t="s">
        <v>113</v>
      </c>
      <c r="E67" s="181" t="s">
        <v>113</v>
      </c>
      <c r="F67" s="130"/>
      <c r="G67" s="136"/>
    </row>
    <row r="68" spans="1:8" s="6" customFormat="1" ht="22.5" customHeight="1" thickBot="1" x14ac:dyDescent="0.3">
      <c r="A68" s="159" t="s">
        <v>169</v>
      </c>
      <c r="B68" s="202" t="s">
        <v>115</v>
      </c>
      <c r="C68" s="203" t="s">
        <v>115</v>
      </c>
      <c r="D68" s="203" t="s">
        <v>115</v>
      </c>
      <c r="E68" s="204" t="s">
        <v>115</v>
      </c>
      <c r="F68" s="160"/>
      <c r="G68" s="161"/>
    </row>
    <row r="69" spans="1:8" s="6" customFormat="1" ht="17.25" customHeight="1" x14ac:dyDescent="0.25">
      <c r="A69" s="133"/>
      <c r="B69" s="134"/>
      <c r="C69" s="134"/>
      <c r="D69" s="134"/>
      <c r="E69" s="134"/>
      <c r="F69" s="131"/>
      <c r="G69" s="132"/>
    </row>
    <row r="70" spans="1:8" s="17" customFormat="1" ht="28.35" customHeight="1" x14ac:dyDescent="0.25">
      <c r="A70" s="199" t="s">
        <v>33</v>
      </c>
      <c r="B70" s="199"/>
      <c r="C70" s="199"/>
      <c r="D70" s="199"/>
      <c r="E70" s="199"/>
      <c r="F70" s="199"/>
      <c r="G70" s="199"/>
    </row>
    <row r="71" spans="1:8" ht="30" customHeight="1" x14ac:dyDescent="0.25">
      <c r="A71" s="200" t="s">
        <v>0</v>
      </c>
      <c r="B71" s="200"/>
      <c r="C71" s="200"/>
      <c r="D71" s="200"/>
      <c r="E71" s="201"/>
      <c r="F71" s="201"/>
    </row>
    <row r="72" spans="1:8" ht="15" customHeight="1" x14ac:dyDescent="0.25">
      <c r="A72" s="200" t="s">
        <v>1</v>
      </c>
      <c r="B72" s="200"/>
      <c r="C72" s="200"/>
      <c r="D72" s="200"/>
      <c r="E72" s="201"/>
      <c r="F72" s="201"/>
    </row>
    <row r="73" spans="1:8" ht="15" customHeight="1" x14ac:dyDescent="0.25">
      <c r="A73" s="200" t="s">
        <v>2</v>
      </c>
      <c r="B73" s="200"/>
      <c r="C73" s="200"/>
      <c r="D73" s="200"/>
      <c r="E73" s="201"/>
      <c r="F73" s="201"/>
    </row>
    <row r="74" spans="1:8" ht="15" customHeight="1" x14ac:dyDescent="0.25">
      <c r="A74" s="200" t="s">
        <v>3</v>
      </c>
      <c r="B74" s="200"/>
      <c r="C74" s="200"/>
      <c r="D74" s="200"/>
      <c r="E74" s="201"/>
      <c r="F74" s="201"/>
    </row>
    <row r="75" spans="1:8" s="14" customFormat="1" ht="30" customHeight="1" x14ac:dyDescent="0.25">
      <c r="A75" s="205" t="s">
        <v>17</v>
      </c>
      <c r="B75" s="205"/>
      <c r="C75" s="205"/>
      <c r="D75" s="205"/>
      <c r="E75" s="205"/>
      <c r="F75" s="205"/>
      <c r="G75" s="205"/>
    </row>
    <row r="76" spans="1:8" s="7" customFormat="1" ht="15.75" customHeight="1" x14ac:dyDescent="0.25">
      <c r="A76" s="200" t="s">
        <v>4</v>
      </c>
      <c r="B76" s="200"/>
      <c r="C76" s="200"/>
      <c r="D76" s="200"/>
      <c r="E76" s="206"/>
      <c r="F76" s="206"/>
      <c r="H76" s="4"/>
    </row>
    <row r="77" spans="1:8" s="7" customFormat="1" ht="15" customHeight="1" x14ac:dyDescent="0.25">
      <c r="A77" s="207" t="s">
        <v>18</v>
      </c>
      <c r="B77" s="207"/>
      <c r="C77" s="207"/>
      <c r="D77" s="207"/>
      <c r="E77" s="201"/>
      <c r="F77" s="201"/>
      <c r="H77" s="14"/>
    </row>
    <row r="78" spans="1:8" s="7" customFormat="1" ht="15" customHeight="1" x14ac:dyDescent="0.25">
      <c r="A78" s="200" t="s">
        <v>5</v>
      </c>
      <c r="B78" s="200"/>
      <c r="C78" s="200"/>
      <c r="D78" s="200"/>
      <c r="E78" s="201"/>
      <c r="F78" s="201"/>
      <c r="H78" s="14"/>
    </row>
    <row r="79" spans="1:8" s="7" customFormat="1" ht="15" customHeight="1" x14ac:dyDescent="0.25">
      <c r="A79" s="200" t="s">
        <v>6</v>
      </c>
      <c r="B79" s="200"/>
      <c r="C79" s="200"/>
      <c r="D79" s="200"/>
      <c r="E79" s="201"/>
      <c r="F79" s="201"/>
      <c r="H79" s="14"/>
    </row>
    <row r="81" spans="1:8" ht="15" customHeight="1" x14ac:dyDescent="0.25">
      <c r="A81" s="3" t="s">
        <v>7</v>
      </c>
      <c r="B81" s="165"/>
      <c r="C81" s="165"/>
      <c r="D81" s="165"/>
    </row>
    <row r="82" spans="1:8" ht="15" customHeight="1" x14ac:dyDescent="0.25">
      <c r="A82" s="3" t="s">
        <v>8</v>
      </c>
      <c r="B82" s="209"/>
      <c r="C82" s="209"/>
      <c r="D82" s="209"/>
      <c r="E82" s="107" t="s">
        <v>59</v>
      </c>
      <c r="G82" s="104"/>
    </row>
    <row r="83" spans="1:8" ht="15" customHeight="1" x14ac:dyDescent="0.25">
      <c r="E83" s="107" t="s">
        <v>60</v>
      </c>
      <c r="F83" s="210"/>
      <c r="G83" s="210"/>
    </row>
    <row r="84" spans="1:8" ht="15" customHeight="1" x14ac:dyDescent="0.25">
      <c r="F84" s="107"/>
    </row>
    <row r="85" spans="1:8" ht="9.75" customHeight="1" x14ac:dyDescent="0.25">
      <c r="F85" s="107"/>
    </row>
    <row r="86" spans="1:8" s="9" customFormat="1" ht="15" customHeight="1" x14ac:dyDescent="0.2">
      <c r="A86" s="176" t="s">
        <v>10</v>
      </c>
      <c r="B86" s="176"/>
      <c r="C86" s="176"/>
      <c r="D86" s="176"/>
      <c r="E86" s="129"/>
    </row>
    <row r="87" spans="1:8" s="10" customFormat="1" ht="15" customHeight="1" x14ac:dyDescent="0.2">
      <c r="A87" s="13"/>
      <c r="B87" s="208" t="s">
        <v>12</v>
      </c>
      <c r="C87" s="208"/>
      <c r="D87" s="208"/>
      <c r="G87" s="11"/>
      <c r="H87" s="12"/>
    </row>
  </sheetData>
  <mergeCells count="90">
    <mergeCell ref="B87:D87"/>
    <mergeCell ref="A79:D79"/>
    <mergeCell ref="E79:F79"/>
    <mergeCell ref="B81:D81"/>
    <mergeCell ref="B82:D82"/>
    <mergeCell ref="F83:G83"/>
    <mergeCell ref="A86:D86"/>
    <mergeCell ref="A78:D78"/>
    <mergeCell ref="E78:F78"/>
    <mergeCell ref="A72:D72"/>
    <mergeCell ref="E72:F72"/>
    <mergeCell ref="A73:D73"/>
    <mergeCell ref="E73:F73"/>
    <mergeCell ref="A74:D74"/>
    <mergeCell ref="E74:F74"/>
    <mergeCell ref="A75:G75"/>
    <mergeCell ref="A76:D76"/>
    <mergeCell ref="E76:F76"/>
    <mergeCell ref="A77:D77"/>
    <mergeCell ref="E77:F77"/>
    <mergeCell ref="A70:G70"/>
    <mergeCell ref="A71:D71"/>
    <mergeCell ref="E71:F71"/>
    <mergeCell ref="B66:E66"/>
    <mergeCell ref="B67:E67"/>
    <mergeCell ref="B68:E68"/>
    <mergeCell ref="B34:E34"/>
    <mergeCell ref="B35:E35"/>
    <mergeCell ref="B36:E36"/>
    <mergeCell ref="B37:E37"/>
    <mergeCell ref="B65:E65"/>
    <mergeCell ref="B52:E52"/>
    <mergeCell ref="B54:E54"/>
    <mergeCell ref="B55:E55"/>
    <mergeCell ref="A53:G53"/>
    <mergeCell ref="B56:E56"/>
    <mergeCell ref="B57:E57"/>
    <mergeCell ref="B63:E63"/>
    <mergeCell ref="B64:E64"/>
    <mergeCell ref="B60:E60"/>
    <mergeCell ref="B61:E61"/>
    <mergeCell ref="B62:E62"/>
    <mergeCell ref="B29:E29"/>
    <mergeCell ref="B31:E31"/>
    <mergeCell ref="B32:E32"/>
    <mergeCell ref="B33:E33"/>
    <mergeCell ref="A30:G30"/>
    <mergeCell ref="B26:E26"/>
    <mergeCell ref="B27:E27"/>
    <mergeCell ref="B28:E28"/>
    <mergeCell ref="A8:G8"/>
    <mergeCell ref="B9:E9"/>
    <mergeCell ref="B10:E10"/>
    <mergeCell ref="B11:E11"/>
    <mergeCell ref="B12:E12"/>
    <mergeCell ref="B13:E13"/>
    <mergeCell ref="B23:E23"/>
    <mergeCell ref="B24:E24"/>
    <mergeCell ref="B25:E25"/>
    <mergeCell ref="B14:E14"/>
    <mergeCell ref="B15:E15"/>
    <mergeCell ref="B16:E16"/>
    <mergeCell ref="B17:E17"/>
    <mergeCell ref="A1:D1"/>
    <mergeCell ref="A2:G2"/>
    <mergeCell ref="A3:F3"/>
    <mergeCell ref="A4:G4"/>
    <mergeCell ref="A6:E7"/>
    <mergeCell ref="F6:G6"/>
    <mergeCell ref="B18:E18"/>
    <mergeCell ref="B19:E19"/>
    <mergeCell ref="B20:E20"/>
    <mergeCell ref="B21:E21"/>
    <mergeCell ref="B22:E22"/>
    <mergeCell ref="B38:E38"/>
    <mergeCell ref="B39:E39"/>
    <mergeCell ref="B40:E40"/>
    <mergeCell ref="B41:E41"/>
    <mergeCell ref="B42:E42"/>
    <mergeCell ref="B43:E43"/>
    <mergeCell ref="B44:E44"/>
    <mergeCell ref="B45:E45"/>
    <mergeCell ref="B58:E58"/>
    <mergeCell ref="B59:E59"/>
    <mergeCell ref="B51:E51"/>
    <mergeCell ref="B46:E46"/>
    <mergeCell ref="B47:E47"/>
    <mergeCell ref="B48:E48"/>
    <mergeCell ref="B49:E49"/>
    <mergeCell ref="B50:E50"/>
  </mergeCells>
  <conditionalFormatting sqref="E71:F74">
    <cfRule type="containsBlanks" dxfId="28" priority="9">
      <formula>LEN(TRIM(E71))=0</formula>
    </cfRule>
  </conditionalFormatting>
  <conditionalFormatting sqref="E71:F74">
    <cfRule type="containsBlanks" dxfId="27" priority="8">
      <formula>LEN(TRIM(E71))=0</formula>
    </cfRule>
  </conditionalFormatting>
  <conditionalFormatting sqref="B81:D82">
    <cfRule type="containsBlanks" dxfId="26" priority="7">
      <formula>LEN(TRIM(B81))=0</formula>
    </cfRule>
  </conditionalFormatting>
  <conditionalFormatting sqref="E76:F76">
    <cfRule type="containsBlanks" dxfId="25" priority="6">
      <formula>LEN(TRIM(E76))=0</formula>
    </cfRule>
  </conditionalFormatting>
  <conditionalFormatting sqref="E77:F79">
    <cfRule type="containsBlanks" dxfId="24" priority="5">
      <formula>LEN(TRIM(E77))=0</formula>
    </cfRule>
  </conditionalFormatting>
  <conditionalFormatting sqref="E76:F79">
    <cfRule type="containsBlanks" dxfId="23" priority="4">
      <formula>LEN(TRIM(E76))=0</formula>
    </cfRule>
  </conditionalFormatting>
  <conditionalFormatting sqref="A87">
    <cfRule type="containsBlanks" dxfId="22" priority="3">
      <formula>LEN(TRIM(A87))=0</formula>
    </cfRule>
  </conditionalFormatting>
  <conditionalFormatting sqref="F83:G83">
    <cfRule type="containsBlanks" dxfId="21" priority="1">
      <formula>LEN(TRIM(F83))=0</formula>
    </cfRule>
  </conditionalFormatting>
  <conditionalFormatting sqref="F83:G83">
    <cfRule type="containsBlanks" dxfId="20" priority="2">
      <formula>LEN(TRIM(F83))=0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5"/>
  <sheetViews>
    <sheetView showGridLines="0" zoomScale="90" zoomScaleNormal="90" workbookViewId="0">
      <selection activeCell="R20" sqref="R20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15" t="s">
        <v>11</v>
      </c>
      <c r="B1" s="215"/>
      <c r="C1" s="43"/>
      <c r="D1" s="43"/>
    </row>
    <row r="2" spans="1:14" ht="15" customHeight="1" x14ac:dyDescent="0.25">
      <c r="A2" s="216" t="str">
        <f>'Príloha č. 1'!A2:C2</f>
        <v xml:space="preserve">Odsávače a hadice na odsávanie 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4" ht="15" customHeight="1" x14ac:dyDescent="0.25">
      <c r="A3" s="217"/>
      <c r="B3" s="217"/>
      <c r="C3" s="217"/>
      <c r="D3" s="217"/>
      <c r="E3" s="217"/>
      <c r="F3" s="44"/>
      <c r="G3" s="44"/>
      <c r="H3" s="44"/>
    </row>
    <row r="4" spans="1:14" s="26" customFormat="1" ht="60.75" customHeight="1" x14ac:dyDescent="0.25">
      <c r="A4" s="226" t="s">
        <v>55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9" customFormat="1" ht="31.5" customHeight="1" x14ac:dyDescent="0.25">
      <c r="A5" s="218" t="s">
        <v>20</v>
      </c>
      <c r="B5" s="222" t="s">
        <v>28</v>
      </c>
      <c r="C5" s="218" t="s">
        <v>29</v>
      </c>
      <c r="D5" s="220" t="s">
        <v>181</v>
      </c>
      <c r="E5" s="224" t="s">
        <v>21</v>
      </c>
      <c r="F5" s="224" t="s">
        <v>37</v>
      </c>
      <c r="G5" s="222" t="s">
        <v>36</v>
      </c>
      <c r="H5" s="222" t="s">
        <v>38</v>
      </c>
      <c r="I5" s="229" t="s">
        <v>56</v>
      </c>
      <c r="J5" s="230"/>
      <c r="K5" s="230"/>
      <c r="L5" s="231"/>
      <c r="M5" s="227" t="s">
        <v>57</v>
      </c>
      <c r="N5" s="228"/>
    </row>
    <row r="6" spans="1:14" s="19" customFormat="1" ht="45" customHeight="1" x14ac:dyDescent="0.25">
      <c r="A6" s="219"/>
      <c r="B6" s="223"/>
      <c r="C6" s="219"/>
      <c r="D6" s="221"/>
      <c r="E6" s="225"/>
      <c r="F6" s="225"/>
      <c r="G6" s="223"/>
      <c r="H6" s="223"/>
      <c r="I6" s="137" t="s">
        <v>30</v>
      </c>
      <c r="J6" s="138" t="s">
        <v>32</v>
      </c>
      <c r="K6" s="138" t="s">
        <v>22</v>
      </c>
      <c r="L6" s="139" t="s">
        <v>31</v>
      </c>
      <c r="M6" s="140" t="s">
        <v>30</v>
      </c>
      <c r="N6" s="141" t="s">
        <v>31</v>
      </c>
    </row>
    <row r="7" spans="1:14" s="154" customFormat="1" ht="9.75" customHeight="1" x14ac:dyDescent="0.25">
      <c r="A7" s="149" t="s">
        <v>13</v>
      </c>
      <c r="B7" s="150" t="s">
        <v>14</v>
      </c>
      <c r="C7" s="151" t="s">
        <v>15</v>
      </c>
      <c r="D7" s="152" t="s">
        <v>16</v>
      </c>
      <c r="E7" s="153" t="s">
        <v>23</v>
      </c>
      <c r="F7" s="153" t="s">
        <v>24</v>
      </c>
      <c r="G7" s="153" t="s">
        <v>25</v>
      </c>
      <c r="H7" s="153" t="s">
        <v>26</v>
      </c>
      <c r="I7" s="153" t="s">
        <v>27</v>
      </c>
      <c r="J7" s="153" t="s">
        <v>39</v>
      </c>
      <c r="K7" s="153" t="s">
        <v>40</v>
      </c>
      <c r="L7" s="153" t="s">
        <v>41</v>
      </c>
      <c r="M7" s="153" t="s">
        <v>42</v>
      </c>
      <c r="N7" s="153" t="s">
        <v>43</v>
      </c>
    </row>
    <row r="8" spans="1:14" s="36" customFormat="1" ht="32.1" customHeight="1" x14ac:dyDescent="0.25">
      <c r="A8" s="20" t="s">
        <v>13</v>
      </c>
      <c r="B8" s="39" t="s">
        <v>74</v>
      </c>
      <c r="C8" s="20" t="s">
        <v>35</v>
      </c>
      <c r="D8" s="38">
        <v>1800</v>
      </c>
      <c r="E8" s="21"/>
      <c r="F8" s="117"/>
      <c r="G8" s="117"/>
      <c r="H8" s="117"/>
      <c r="I8" s="146"/>
      <c r="J8" s="22"/>
      <c r="K8" s="155">
        <f>I8*J8</f>
        <v>0</v>
      </c>
      <c r="L8" s="156">
        <f>I8+K8</f>
        <v>0</v>
      </c>
      <c r="M8" s="157">
        <f>D8*I8</f>
        <v>0</v>
      </c>
      <c r="N8" s="156">
        <f>M8+(M8*J8)</f>
        <v>0</v>
      </c>
    </row>
    <row r="9" spans="1:14" s="36" customFormat="1" ht="32.1" customHeight="1" x14ac:dyDescent="0.25">
      <c r="A9" s="20" t="s">
        <v>14</v>
      </c>
      <c r="B9" s="39" t="s">
        <v>180</v>
      </c>
      <c r="C9" s="20" t="s">
        <v>35</v>
      </c>
      <c r="D9" s="38">
        <v>60</v>
      </c>
      <c r="E9" s="21"/>
      <c r="F9" s="117"/>
      <c r="G9" s="117"/>
      <c r="H9" s="117"/>
      <c r="I9" s="146"/>
      <c r="J9" s="22"/>
      <c r="K9" s="155">
        <f t="shared" ref="K9:K10" si="0">I9*J9</f>
        <v>0</v>
      </c>
      <c r="L9" s="156">
        <f t="shared" ref="L9:L10" si="1">I9+K9</f>
        <v>0</v>
      </c>
      <c r="M9" s="157">
        <f t="shared" ref="M9:M10" si="2">D9*I9</f>
        <v>0</v>
      </c>
      <c r="N9" s="156">
        <f t="shared" ref="N9:N10" si="3">M9+(M9*J9)</f>
        <v>0</v>
      </c>
    </row>
    <row r="10" spans="1:14" s="36" customFormat="1" ht="32.1" customHeight="1" thickBot="1" x14ac:dyDescent="0.3">
      <c r="A10" s="20" t="s">
        <v>15</v>
      </c>
      <c r="B10" s="39" t="s">
        <v>145</v>
      </c>
      <c r="C10" s="20" t="s">
        <v>35</v>
      </c>
      <c r="D10" s="38">
        <v>900</v>
      </c>
      <c r="E10" s="21"/>
      <c r="F10" s="117"/>
      <c r="G10" s="117"/>
      <c r="H10" s="117"/>
      <c r="I10" s="146"/>
      <c r="J10" s="22"/>
      <c r="K10" s="155">
        <f t="shared" si="0"/>
        <v>0</v>
      </c>
      <c r="L10" s="156">
        <f t="shared" si="1"/>
        <v>0</v>
      </c>
      <c r="M10" s="157">
        <f t="shared" si="2"/>
        <v>0</v>
      </c>
      <c r="N10" s="156">
        <f t="shared" si="3"/>
        <v>0</v>
      </c>
    </row>
    <row r="11" spans="1:14" s="37" customFormat="1" ht="24.95" customHeight="1" thickBot="1" x14ac:dyDescent="0.3">
      <c r="A11" s="23"/>
      <c r="B11" s="24"/>
      <c r="C11" s="24"/>
      <c r="D11" s="24"/>
      <c r="E11" s="25"/>
      <c r="F11" s="25"/>
      <c r="G11" s="25"/>
      <c r="H11" s="25"/>
      <c r="I11" s="24"/>
      <c r="J11" s="24"/>
      <c r="K11" s="24"/>
      <c r="L11" s="24"/>
      <c r="M11" s="147">
        <f>SUM(M8:M10)</f>
        <v>0</v>
      </c>
      <c r="N11" s="148">
        <f>SUM(N8:N10)</f>
        <v>0</v>
      </c>
    </row>
    <row r="12" spans="1:14" s="26" customFormat="1" ht="30" customHeight="1" x14ac:dyDescent="0.25">
      <c r="A12" s="214" t="s">
        <v>0</v>
      </c>
      <c r="B12" s="214"/>
      <c r="C12" s="206" t="str">
        <f>IF('Príloha č. 1'!$C$6="","",'Príloha č. 1'!$C$6)</f>
        <v/>
      </c>
      <c r="D12" s="206"/>
    </row>
    <row r="13" spans="1:14" s="26" customFormat="1" ht="15" customHeight="1" x14ac:dyDescent="0.25">
      <c r="A13" s="211" t="s">
        <v>1</v>
      </c>
      <c r="B13" s="211"/>
      <c r="C13" s="201" t="str">
        <f>IF('Príloha č. 1'!$C$7="","",'Príloha č. 1'!$C$7)</f>
        <v/>
      </c>
      <c r="D13" s="201"/>
    </row>
    <row r="14" spans="1:14" s="26" customFormat="1" x14ac:dyDescent="0.25">
      <c r="A14" s="211" t="s">
        <v>2</v>
      </c>
      <c r="B14" s="211"/>
      <c r="C14" s="201" t="str">
        <f>IF('Príloha č. 1'!$C$8="","",'Príloha č. 1'!$C$8)</f>
        <v/>
      </c>
      <c r="D14" s="201"/>
    </row>
    <row r="15" spans="1:14" s="26" customFormat="1" x14ac:dyDescent="0.25">
      <c r="A15" s="211" t="s">
        <v>3</v>
      </c>
      <c r="B15" s="211"/>
      <c r="C15" s="201" t="str">
        <f>IF('Príloha č. 1'!$C$9="","",'Príloha č. 1'!$C$9)</f>
        <v/>
      </c>
      <c r="D15" s="201"/>
    </row>
    <row r="16" spans="1:14" x14ac:dyDescent="0.25">
      <c r="C16" s="40"/>
      <c r="D16" s="27"/>
      <c r="E16" s="27"/>
      <c r="F16" s="43"/>
      <c r="G16" s="43"/>
      <c r="H16" s="43"/>
    </row>
    <row r="17" spans="1:14" ht="15" customHeight="1" x14ac:dyDescent="0.25">
      <c r="A17" s="18" t="s">
        <v>7</v>
      </c>
      <c r="B17" s="103" t="str">
        <f>IF('Príloha č. 1'!B24:C24="","",'Príloha č. 1'!B24:C24)</f>
        <v/>
      </c>
      <c r="F17" s="43"/>
      <c r="G17" s="43"/>
      <c r="H17" s="43"/>
      <c r="L17" s="106"/>
    </row>
    <row r="18" spans="1:14" ht="15" customHeight="1" x14ac:dyDescent="0.25">
      <c r="A18" s="18" t="s">
        <v>8</v>
      </c>
      <c r="B18" s="42" t="str">
        <f>IF('Príloha č. 1'!B25:C25="","",'Príloha č. 1'!B25:C25)</f>
        <v/>
      </c>
      <c r="C18" s="40"/>
      <c r="D18" s="27"/>
      <c r="E18" s="27"/>
      <c r="F18" s="43"/>
      <c r="G18" s="43"/>
      <c r="H18" s="43"/>
      <c r="L18" s="107" t="s">
        <v>59</v>
      </c>
      <c r="M18" s="104"/>
    </row>
    <row r="19" spans="1:14" x14ac:dyDescent="0.25">
      <c r="F19" s="43"/>
      <c r="G19" s="43"/>
      <c r="H19" s="43"/>
      <c r="K19" s="26"/>
      <c r="L19" s="107" t="s">
        <v>60</v>
      </c>
      <c r="M19" s="210" t="str">
        <f>IF('Príloha č. 1'!$D$29="","",'Príloha č. 1'!$D$29)</f>
        <v/>
      </c>
      <c r="N19" s="210"/>
    </row>
    <row r="20" spans="1:14" x14ac:dyDescent="0.25">
      <c r="F20" s="102"/>
      <c r="G20" s="102"/>
      <c r="H20" s="102"/>
      <c r="K20" s="26"/>
      <c r="L20" s="107"/>
      <c r="M20" s="29"/>
      <c r="N20" s="29"/>
    </row>
    <row r="21" spans="1:14" s="27" customFormat="1" x14ac:dyDescent="0.25">
      <c r="A21" s="212" t="s">
        <v>10</v>
      </c>
      <c r="B21" s="212"/>
      <c r="C21" s="40"/>
      <c r="K21" s="18"/>
      <c r="L21" s="18"/>
      <c r="N21" s="18"/>
    </row>
    <row r="22" spans="1:14" s="29" customFormat="1" ht="15" customHeight="1" x14ac:dyDescent="0.25">
      <c r="A22" s="28"/>
      <c r="B22" s="213" t="s">
        <v>12</v>
      </c>
      <c r="C22" s="213"/>
      <c r="D22" s="213"/>
      <c r="E22" s="213"/>
      <c r="F22" s="41"/>
      <c r="G22" s="41"/>
      <c r="H22" s="41"/>
    </row>
    <row r="23" spans="1:14" s="34" customFormat="1" ht="5.85" customHeight="1" thickBot="1" x14ac:dyDescent="0.3">
      <c r="A23" s="18"/>
      <c r="B23" s="30"/>
      <c r="C23" s="30"/>
      <c r="D23" s="30"/>
      <c r="E23" s="31"/>
      <c r="F23" s="31"/>
      <c r="G23" s="31"/>
      <c r="H23" s="31"/>
      <c r="I23" s="33"/>
      <c r="J23" s="32"/>
      <c r="M23" s="33"/>
    </row>
    <row r="24" spans="1:14" s="34" customFormat="1" ht="15.75" thickBot="1" x14ac:dyDescent="0.3">
      <c r="A24" s="35"/>
      <c r="B24" s="30" t="s">
        <v>58</v>
      </c>
      <c r="C24" s="30"/>
      <c r="D24" s="30"/>
      <c r="E24" s="31"/>
      <c r="F24" s="31"/>
      <c r="G24" s="31"/>
      <c r="H24" s="31"/>
      <c r="I24" s="33"/>
      <c r="J24" s="32"/>
      <c r="M24" s="33"/>
    </row>
    <row r="25" spans="1:14" ht="27" customHeight="1" x14ac:dyDescent="0.25">
      <c r="A25" s="211" t="s">
        <v>71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2:D12"/>
    <mergeCell ref="C13:D13"/>
    <mergeCell ref="C14:D14"/>
    <mergeCell ref="C15:D15"/>
    <mergeCell ref="A25:N25"/>
    <mergeCell ref="A21:B21"/>
    <mergeCell ref="B22:E22"/>
    <mergeCell ref="A14:B14"/>
    <mergeCell ref="A15:B15"/>
    <mergeCell ref="A12:B12"/>
    <mergeCell ref="A13:B13"/>
    <mergeCell ref="M19:N19"/>
  </mergeCells>
  <conditionalFormatting sqref="B17:B18">
    <cfRule type="containsBlanks" dxfId="19" priority="12">
      <formula>LEN(TRIM(B17))=0</formula>
    </cfRule>
  </conditionalFormatting>
  <conditionalFormatting sqref="C12:D15">
    <cfRule type="containsBlanks" dxfId="18" priority="4">
      <formula>LEN(TRIM(C12))=0</formula>
    </cfRule>
  </conditionalFormatting>
  <conditionalFormatting sqref="M19:N19">
    <cfRule type="containsBlanks" dxfId="17" priority="1">
      <formula>LEN(TRIM(M19))=0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7:B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9"/>
  <sheetViews>
    <sheetView showGridLines="0" zoomScale="80" zoomScaleNormal="80" workbookViewId="0">
      <selection activeCell="S28" sqref="S28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91"/>
    <col min="72" max="16384" width="9.140625" style="1"/>
  </cols>
  <sheetData>
    <row r="1" spans="1:71" s="59" customFormat="1" ht="15" customHeight="1" x14ac:dyDescent="0.25">
      <c r="A1" s="215" t="s">
        <v>11</v>
      </c>
      <c r="B1" s="215"/>
      <c r="C1" s="55"/>
      <c r="D1" s="55"/>
      <c r="E1" s="18"/>
      <c r="F1" s="18"/>
      <c r="G1" s="18"/>
      <c r="H1" s="18"/>
      <c r="I1" s="18"/>
      <c r="J1" s="18"/>
      <c r="K1" s="18"/>
      <c r="L1" s="1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s="61" customFormat="1" ht="14.25" x14ac:dyDescent="0.2">
      <c r="A2" s="216" t="str">
        <f>'Príloha č. 1'!A2:D2</f>
        <v xml:space="preserve">Odsávače a hadice na odsávanie 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1" s="18" customFormat="1" ht="15" customHeight="1" x14ac:dyDescent="0.25">
      <c r="A3" s="217"/>
      <c r="B3" s="217"/>
      <c r="C3" s="217"/>
      <c r="D3" s="217"/>
      <c r="E3" s="217"/>
      <c r="F3" s="56"/>
      <c r="G3" s="56"/>
      <c r="H3" s="56"/>
    </row>
    <row r="4" spans="1:71" s="63" customFormat="1" ht="30" customHeight="1" x14ac:dyDescent="0.25">
      <c r="A4" s="232" t="s">
        <v>46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5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1:71" s="64" customFormat="1" ht="30" customHeight="1" thickBot="1" x14ac:dyDescent="0.3">
      <c r="A5" s="233" t="s">
        <v>74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</row>
    <row r="6" spans="1:71" s="92" customFormat="1" ht="15" customHeight="1" x14ac:dyDescent="0.25">
      <c r="A6" s="249" t="s">
        <v>20</v>
      </c>
      <c r="B6" s="234" t="s">
        <v>49</v>
      </c>
      <c r="C6" s="236" t="s">
        <v>50</v>
      </c>
      <c r="D6" s="238" t="s">
        <v>37</v>
      </c>
      <c r="E6" s="240" t="s">
        <v>51</v>
      </c>
      <c r="F6" s="242" t="s">
        <v>52</v>
      </c>
      <c r="G6" s="244" t="s">
        <v>53</v>
      </c>
      <c r="H6" s="246" t="s">
        <v>54</v>
      </c>
      <c r="I6" s="248" t="s">
        <v>70</v>
      </c>
      <c r="J6" s="248"/>
      <c r="K6" s="248"/>
      <c r="L6" s="257" t="s">
        <v>182</v>
      </c>
    </row>
    <row r="7" spans="1:71" s="92" customFormat="1" ht="48.75" customHeight="1" x14ac:dyDescent="0.25">
      <c r="A7" s="250"/>
      <c r="B7" s="235"/>
      <c r="C7" s="237"/>
      <c r="D7" s="239"/>
      <c r="E7" s="241"/>
      <c r="F7" s="243"/>
      <c r="G7" s="245"/>
      <c r="H7" s="247"/>
      <c r="I7" s="118" t="s">
        <v>30</v>
      </c>
      <c r="J7" s="119" t="s">
        <v>72</v>
      </c>
      <c r="K7" s="119" t="s">
        <v>31</v>
      </c>
      <c r="L7" s="258"/>
    </row>
    <row r="8" spans="1:71" s="72" customFormat="1" ht="12" customHeight="1" x14ac:dyDescent="0.25">
      <c r="A8" s="114" t="s">
        <v>13</v>
      </c>
      <c r="B8" s="115" t="s">
        <v>14</v>
      </c>
      <c r="C8" s="115" t="s">
        <v>15</v>
      </c>
      <c r="D8" s="97" t="s">
        <v>16</v>
      </c>
      <c r="E8" s="116" t="s">
        <v>23</v>
      </c>
      <c r="F8" s="97" t="s">
        <v>24</v>
      </c>
      <c r="G8" s="116" t="s">
        <v>25</v>
      </c>
      <c r="H8" s="98" t="s">
        <v>26</v>
      </c>
      <c r="I8" s="120" t="s">
        <v>27</v>
      </c>
      <c r="J8" s="120" t="s">
        <v>39</v>
      </c>
      <c r="K8" s="120" t="s">
        <v>40</v>
      </c>
      <c r="L8" s="121" t="s">
        <v>41</v>
      </c>
    </row>
    <row r="9" spans="1:71" s="72" customFormat="1" ht="24.95" customHeight="1" x14ac:dyDescent="0.25">
      <c r="A9" s="65"/>
      <c r="B9" s="66"/>
      <c r="C9" s="67"/>
      <c r="D9" s="68"/>
      <c r="E9" s="69"/>
      <c r="F9" s="70"/>
      <c r="G9" s="71"/>
      <c r="H9" s="99"/>
      <c r="I9" s="142"/>
      <c r="J9" s="145"/>
      <c r="K9" s="142"/>
      <c r="L9" s="254">
        <v>1800</v>
      </c>
    </row>
    <row r="10" spans="1:71" s="72" customFormat="1" ht="24.95" customHeight="1" x14ac:dyDescent="0.25">
      <c r="A10" s="73"/>
      <c r="B10" s="74"/>
      <c r="C10" s="75"/>
      <c r="D10" s="76"/>
      <c r="E10" s="77"/>
      <c r="F10" s="78"/>
      <c r="G10" s="79"/>
      <c r="H10" s="100"/>
      <c r="I10" s="143"/>
      <c r="J10" s="122"/>
      <c r="K10" s="143"/>
      <c r="L10" s="255"/>
    </row>
    <row r="11" spans="1:71" s="72" customFormat="1" ht="24.95" customHeight="1" thickBot="1" x14ac:dyDescent="0.3">
      <c r="A11" s="80"/>
      <c r="B11" s="81"/>
      <c r="C11" s="82"/>
      <c r="D11" s="83"/>
      <c r="E11" s="84"/>
      <c r="F11" s="85"/>
      <c r="G11" s="86"/>
      <c r="H11" s="101"/>
      <c r="I11" s="144"/>
      <c r="J11" s="123"/>
      <c r="K11" s="144"/>
      <c r="L11" s="256"/>
    </row>
    <row r="12" spans="1:71" s="72" customFormat="1" ht="12" customHeight="1" x14ac:dyDescent="0.25">
      <c r="A12" s="87"/>
      <c r="B12" s="88"/>
      <c r="C12" s="88"/>
      <c r="D12" s="87"/>
      <c r="E12" s="87"/>
      <c r="F12" s="87"/>
      <c r="G12" s="87"/>
      <c r="H12" s="87"/>
      <c r="I12" s="89"/>
      <c r="J12" s="90"/>
      <c r="K12" s="89"/>
    </row>
    <row r="13" spans="1:71" s="64" customFormat="1" ht="30" customHeight="1" thickBot="1" x14ac:dyDescent="0.3">
      <c r="A13" s="233" t="s">
        <v>116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pans="1:71" s="92" customFormat="1" ht="15" customHeight="1" x14ac:dyDescent="0.25">
      <c r="A14" s="249" t="s">
        <v>20</v>
      </c>
      <c r="B14" s="234" t="s">
        <v>49</v>
      </c>
      <c r="C14" s="236" t="s">
        <v>50</v>
      </c>
      <c r="D14" s="238" t="s">
        <v>37</v>
      </c>
      <c r="E14" s="240" t="s">
        <v>51</v>
      </c>
      <c r="F14" s="242" t="s">
        <v>52</v>
      </c>
      <c r="G14" s="244" t="s">
        <v>53</v>
      </c>
      <c r="H14" s="246" t="s">
        <v>54</v>
      </c>
      <c r="I14" s="248" t="s">
        <v>70</v>
      </c>
      <c r="J14" s="248"/>
      <c r="K14" s="248"/>
      <c r="L14" s="257" t="s">
        <v>183</v>
      </c>
    </row>
    <row r="15" spans="1:71" s="92" customFormat="1" ht="48.75" customHeight="1" x14ac:dyDescent="0.25">
      <c r="A15" s="250"/>
      <c r="B15" s="235"/>
      <c r="C15" s="237"/>
      <c r="D15" s="239"/>
      <c r="E15" s="241"/>
      <c r="F15" s="243"/>
      <c r="G15" s="245"/>
      <c r="H15" s="247"/>
      <c r="I15" s="118" t="s">
        <v>30</v>
      </c>
      <c r="J15" s="119" t="s">
        <v>72</v>
      </c>
      <c r="K15" s="119" t="s">
        <v>31</v>
      </c>
      <c r="L15" s="258"/>
    </row>
    <row r="16" spans="1:71" s="72" customFormat="1" ht="12" customHeight="1" x14ac:dyDescent="0.25">
      <c r="A16" s="93" t="s">
        <v>13</v>
      </c>
      <c r="B16" s="94" t="s">
        <v>14</v>
      </c>
      <c r="C16" s="94" t="s">
        <v>15</v>
      </c>
      <c r="D16" s="95" t="s">
        <v>16</v>
      </c>
      <c r="E16" s="96" t="s">
        <v>23</v>
      </c>
      <c r="F16" s="95" t="s">
        <v>24</v>
      </c>
      <c r="G16" s="96" t="s">
        <v>25</v>
      </c>
      <c r="H16" s="98" t="s">
        <v>26</v>
      </c>
      <c r="I16" s="120" t="s">
        <v>27</v>
      </c>
      <c r="J16" s="120" t="s">
        <v>39</v>
      </c>
      <c r="K16" s="120" t="s">
        <v>40</v>
      </c>
      <c r="L16" s="121" t="s">
        <v>41</v>
      </c>
    </row>
    <row r="17" spans="1:12" s="72" customFormat="1" ht="24.95" customHeight="1" x14ac:dyDescent="0.25">
      <c r="A17" s="65"/>
      <c r="B17" s="66"/>
      <c r="C17" s="67"/>
      <c r="D17" s="68"/>
      <c r="E17" s="69"/>
      <c r="F17" s="70"/>
      <c r="G17" s="71"/>
      <c r="H17" s="99"/>
      <c r="I17" s="142"/>
      <c r="J17" s="145"/>
      <c r="K17" s="142"/>
      <c r="L17" s="254">
        <v>60</v>
      </c>
    </row>
    <row r="18" spans="1:12" s="72" customFormat="1" ht="24.95" customHeight="1" x14ac:dyDescent="0.25">
      <c r="A18" s="73"/>
      <c r="B18" s="74"/>
      <c r="C18" s="75"/>
      <c r="D18" s="76"/>
      <c r="E18" s="77"/>
      <c r="F18" s="78"/>
      <c r="G18" s="79"/>
      <c r="H18" s="100"/>
      <c r="I18" s="143"/>
      <c r="J18" s="122"/>
      <c r="K18" s="143"/>
      <c r="L18" s="255"/>
    </row>
    <row r="19" spans="1:12" s="72" customFormat="1" ht="24.95" customHeight="1" thickBot="1" x14ac:dyDescent="0.3">
      <c r="A19" s="80"/>
      <c r="B19" s="81"/>
      <c r="C19" s="82"/>
      <c r="D19" s="83"/>
      <c r="E19" s="84"/>
      <c r="F19" s="85"/>
      <c r="G19" s="86"/>
      <c r="H19" s="101"/>
      <c r="I19" s="144"/>
      <c r="J19" s="123"/>
      <c r="K19" s="144"/>
      <c r="L19" s="256"/>
    </row>
    <row r="20" spans="1:12" s="72" customFormat="1" ht="12" customHeight="1" x14ac:dyDescent="0.25">
      <c r="A20" s="87"/>
      <c r="B20" s="88"/>
      <c r="C20" s="88"/>
      <c r="D20" s="87"/>
      <c r="E20" s="87"/>
      <c r="F20" s="87"/>
      <c r="G20" s="87"/>
      <c r="H20" s="87"/>
      <c r="I20" s="89"/>
      <c r="J20" s="90"/>
      <c r="K20" s="89"/>
    </row>
    <row r="21" spans="1:12" s="64" customFormat="1" ht="30" customHeight="1" thickBot="1" x14ac:dyDescent="0.3">
      <c r="A21" s="233" t="s">
        <v>145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pans="1:12" s="92" customFormat="1" ht="15" customHeight="1" x14ac:dyDescent="0.25">
      <c r="A22" s="249" t="s">
        <v>20</v>
      </c>
      <c r="B22" s="234" t="s">
        <v>49</v>
      </c>
      <c r="C22" s="236" t="s">
        <v>50</v>
      </c>
      <c r="D22" s="238" t="s">
        <v>37</v>
      </c>
      <c r="E22" s="240" t="s">
        <v>51</v>
      </c>
      <c r="F22" s="242" t="s">
        <v>52</v>
      </c>
      <c r="G22" s="244" t="s">
        <v>53</v>
      </c>
      <c r="H22" s="246" t="s">
        <v>54</v>
      </c>
      <c r="I22" s="248" t="s">
        <v>70</v>
      </c>
      <c r="J22" s="248"/>
      <c r="K22" s="248"/>
      <c r="L22" s="257" t="s">
        <v>182</v>
      </c>
    </row>
    <row r="23" spans="1:12" s="92" customFormat="1" ht="48.75" customHeight="1" x14ac:dyDescent="0.25">
      <c r="A23" s="250"/>
      <c r="B23" s="235"/>
      <c r="C23" s="237"/>
      <c r="D23" s="239"/>
      <c r="E23" s="241"/>
      <c r="F23" s="243"/>
      <c r="G23" s="245"/>
      <c r="H23" s="247"/>
      <c r="I23" s="118" t="s">
        <v>30</v>
      </c>
      <c r="J23" s="119" t="s">
        <v>72</v>
      </c>
      <c r="K23" s="119" t="s">
        <v>31</v>
      </c>
      <c r="L23" s="258"/>
    </row>
    <row r="24" spans="1:12" s="72" customFormat="1" ht="12" customHeight="1" x14ac:dyDescent="0.25">
      <c r="A24" s="93" t="s">
        <v>13</v>
      </c>
      <c r="B24" s="94" t="s">
        <v>14</v>
      </c>
      <c r="C24" s="94" t="s">
        <v>15</v>
      </c>
      <c r="D24" s="95" t="s">
        <v>16</v>
      </c>
      <c r="E24" s="96" t="s">
        <v>23</v>
      </c>
      <c r="F24" s="95" t="s">
        <v>24</v>
      </c>
      <c r="G24" s="96" t="s">
        <v>25</v>
      </c>
      <c r="H24" s="98" t="s">
        <v>26</v>
      </c>
      <c r="I24" s="120" t="s">
        <v>27</v>
      </c>
      <c r="J24" s="120" t="s">
        <v>39</v>
      </c>
      <c r="K24" s="120" t="s">
        <v>40</v>
      </c>
      <c r="L24" s="121" t="s">
        <v>41</v>
      </c>
    </row>
    <row r="25" spans="1:12" s="72" customFormat="1" ht="24.95" customHeight="1" x14ac:dyDescent="0.25">
      <c r="A25" s="65"/>
      <c r="B25" s="66"/>
      <c r="C25" s="67"/>
      <c r="D25" s="68"/>
      <c r="E25" s="69"/>
      <c r="F25" s="70"/>
      <c r="G25" s="71"/>
      <c r="H25" s="99"/>
      <c r="I25" s="142"/>
      <c r="J25" s="145"/>
      <c r="K25" s="142"/>
      <c r="L25" s="254">
        <v>900</v>
      </c>
    </row>
    <row r="26" spans="1:12" s="72" customFormat="1" ht="24.95" customHeight="1" x14ac:dyDescent="0.25">
      <c r="A26" s="73"/>
      <c r="B26" s="74"/>
      <c r="C26" s="75"/>
      <c r="D26" s="76"/>
      <c r="E26" s="77"/>
      <c r="F26" s="78"/>
      <c r="G26" s="79"/>
      <c r="H26" s="100"/>
      <c r="I26" s="143"/>
      <c r="J26" s="122"/>
      <c r="K26" s="143"/>
      <c r="L26" s="255"/>
    </row>
    <row r="27" spans="1:12" s="72" customFormat="1" ht="24.95" customHeight="1" thickBot="1" x14ac:dyDescent="0.3">
      <c r="A27" s="80"/>
      <c r="B27" s="81"/>
      <c r="C27" s="82"/>
      <c r="D27" s="83"/>
      <c r="E27" s="84"/>
      <c r="F27" s="85"/>
      <c r="G27" s="86"/>
      <c r="H27" s="101"/>
      <c r="I27" s="144"/>
      <c r="J27" s="123"/>
      <c r="K27" s="144"/>
      <c r="L27" s="256"/>
    </row>
    <row r="28" spans="1:12" s="72" customFormat="1" ht="12" customHeight="1" x14ac:dyDescent="0.25">
      <c r="A28" s="87"/>
      <c r="B28" s="88"/>
      <c r="C28" s="88"/>
      <c r="D28" s="87"/>
      <c r="E28" s="87"/>
      <c r="F28" s="87"/>
      <c r="G28" s="87"/>
      <c r="H28" s="87"/>
      <c r="I28" s="89"/>
      <c r="J28" s="90"/>
      <c r="K28" s="89"/>
    </row>
    <row r="29" spans="1:12" s="72" customFormat="1" ht="12" customHeight="1" x14ac:dyDescent="0.25">
      <c r="A29" s="87"/>
      <c r="B29" s="88"/>
      <c r="C29" s="88"/>
      <c r="D29" s="87"/>
      <c r="E29" s="87"/>
      <c r="F29" s="87"/>
      <c r="G29" s="87"/>
      <c r="H29" s="87"/>
      <c r="I29" s="89"/>
      <c r="J29" s="90"/>
      <c r="K29" s="89"/>
    </row>
    <row r="30" spans="1:12" s="72" customFormat="1" ht="24.95" customHeight="1" x14ac:dyDescent="0.25">
      <c r="A30" s="253" t="s">
        <v>69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</row>
    <row r="32" spans="1:12" s="18" customFormat="1" ht="15" customHeight="1" x14ac:dyDescent="0.25">
      <c r="A32" s="18" t="s">
        <v>7</v>
      </c>
      <c r="B32" s="252" t="str">
        <f>IF('Príloha č. 1'!B24:C24="","",'Príloha č. 1'!B24:C24)</f>
        <v/>
      </c>
      <c r="C32" s="252"/>
    </row>
    <row r="33" spans="1:10" s="18" customFormat="1" ht="15" customHeight="1" x14ac:dyDescent="0.25">
      <c r="A33" s="18" t="s">
        <v>8</v>
      </c>
      <c r="B33" s="251" t="str">
        <f>IF('Príloha č. 1'!B25:C25="","",'Príloha č. 1'!B25:C25)</f>
        <v/>
      </c>
      <c r="C33" s="251"/>
    </row>
    <row r="34" spans="1:10" s="18" customFormat="1" x14ac:dyDescent="0.25">
      <c r="G34" s="105"/>
      <c r="H34" s="112" t="s">
        <v>59</v>
      </c>
      <c r="I34" s="104"/>
      <c r="J34" s="105"/>
    </row>
    <row r="35" spans="1:10" s="18" customFormat="1" ht="15" customHeight="1" x14ac:dyDescent="0.25">
      <c r="G35" s="19"/>
      <c r="H35" s="112" t="s">
        <v>60</v>
      </c>
      <c r="I35" s="210" t="str">
        <f>IF('Príloha č. 1'!$D$29="","",'Príloha č. 1'!$D$29)</f>
        <v/>
      </c>
      <c r="J35" s="210"/>
    </row>
    <row r="36" spans="1:10" s="18" customFormat="1" ht="16.5" customHeight="1" x14ac:dyDescent="0.25">
      <c r="G36" s="57"/>
      <c r="H36" s="57"/>
    </row>
    <row r="37" spans="1:10" s="27" customFormat="1" x14ac:dyDescent="0.25">
      <c r="A37" s="212" t="s">
        <v>10</v>
      </c>
      <c r="B37" s="212"/>
      <c r="E37" s="18"/>
    </row>
    <row r="38" spans="1:10" s="29" customFormat="1" ht="15" customHeight="1" x14ac:dyDescent="0.25">
      <c r="A38" s="28"/>
      <c r="B38" s="213" t="s">
        <v>12</v>
      </c>
      <c r="C38" s="213"/>
      <c r="D38" s="50"/>
      <c r="E38" s="18"/>
    </row>
    <row r="39" spans="1:10" ht="41.25" customHeight="1" x14ac:dyDescent="0.25"/>
  </sheetData>
  <mergeCells count="46">
    <mergeCell ref="L25:L27"/>
    <mergeCell ref="F22:F23"/>
    <mergeCell ref="G22:G23"/>
    <mergeCell ref="H22:H23"/>
    <mergeCell ref="L6:L7"/>
    <mergeCell ref="L9:L11"/>
    <mergeCell ref="L14:L15"/>
    <mergeCell ref="L17:L19"/>
    <mergeCell ref="L22:L23"/>
    <mergeCell ref="A30:K30"/>
    <mergeCell ref="H6:H7"/>
    <mergeCell ref="I6:K6"/>
    <mergeCell ref="A13:K13"/>
    <mergeCell ref="A14:A15"/>
    <mergeCell ref="B6:B7"/>
    <mergeCell ref="C6:C7"/>
    <mergeCell ref="D6:D7"/>
    <mergeCell ref="E6:E7"/>
    <mergeCell ref="F6:F7"/>
    <mergeCell ref="I22:K22"/>
    <mergeCell ref="A22:A23"/>
    <mergeCell ref="B22:B23"/>
    <mergeCell ref="C22:C23"/>
    <mergeCell ref="D22:D23"/>
    <mergeCell ref="E22:E23"/>
    <mergeCell ref="B33:C33"/>
    <mergeCell ref="A37:B37"/>
    <mergeCell ref="B38:C38"/>
    <mergeCell ref="I35:J35"/>
    <mergeCell ref="B32:C32"/>
    <mergeCell ref="A1:B1"/>
    <mergeCell ref="A2:L2"/>
    <mergeCell ref="A3:E3"/>
    <mergeCell ref="A4:K4"/>
    <mergeCell ref="A21:K21"/>
    <mergeCell ref="B14:B15"/>
    <mergeCell ref="C14:C15"/>
    <mergeCell ref="D14:D15"/>
    <mergeCell ref="E14:E15"/>
    <mergeCell ref="F14:F15"/>
    <mergeCell ref="G14:G15"/>
    <mergeCell ref="H14:H15"/>
    <mergeCell ref="I14:K14"/>
    <mergeCell ref="A5:K5"/>
    <mergeCell ref="A6:A7"/>
    <mergeCell ref="G6:G7"/>
  </mergeCells>
  <conditionalFormatting sqref="B32:C33">
    <cfRule type="containsBlanks" dxfId="16" priority="2">
      <formula>LEN(TRIM(B32))=0</formula>
    </cfRule>
  </conditionalFormatting>
  <conditionalFormatting sqref="I35:J35">
    <cfRule type="containsBlanks" dxfId="15" priority="1">
      <formula>LEN(TRIM(I35))=0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32:C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5" t="s">
        <v>11</v>
      </c>
      <c r="B1" s="215"/>
    </row>
    <row r="2" spans="1:12" ht="15" customHeight="1" x14ac:dyDescent="0.25">
      <c r="A2" s="216" t="str">
        <f>'Príloha č. 1'!A2:D2</f>
        <v xml:space="preserve">Odsávače a hadice na odsávanie 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5" customHeight="1" x14ac:dyDescent="0.25">
      <c r="A3" s="217"/>
      <c r="B3" s="217"/>
      <c r="C3" s="217"/>
      <c r="D3" s="217"/>
      <c r="E3" s="217"/>
      <c r="F3" s="51"/>
      <c r="G3" s="51"/>
      <c r="H3" s="51"/>
    </row>
    <row r="4" spans="1:12" s="26" customFormat="1" ht="45.75" customHeight="1" x14ac:dyDescent="0.25">
      <c r="A4" s="259" t="s">
        <v>44</v>
      </c>
      <c r="B4" s="259"/>
      <c r="C4" s="259"/>
      <c r="D4" s="25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14" t="s">
        <v>0</v>
      </c>
      <c r="B6" s="214"/>
      <c r="C6" s="260" t="str">
        <f>IF('Príloha č. 1'!$C$6="","",'Príloha č. 1'!$C$6)</f>
        <v/>
      </c>
      <c r="D6" s="260"/>
      <c r="J6" s="48"/>
    </row>
    <row r="7" spans="1:12" s="26" customFormat="1" ht="15" customHeight="1" x14ac:dyDescent="0.25">
      <c r="A7" s="211" t="s">
        <v>1</v>
      </c>
      <c r="B7" s="211"/>
      <c r="C7" s="260" t="str">
        <f>IF('Príloha č. 1'!$C$7="","",'Príloha č. 1'!$C$7)</f>
        <v/>
      </c>
      <c r="D7" s="260"/>
    </row>
    <row r="8" spans="1:12" s="26" customFormat="1" x14ac:dyDescent="0.25">
      <c r="A8" s="211" t="s">
        <v>2</v>
      </c>
      <c r="B8" s="211"/>
      <c r="C8" s="260" t="str">
        <f>IF('Príloha č. 1'!$C$8="","",'Príloha č. 1'!$C$8)</f>
        <v/>
      </c>
      <c r="D8" s="260"/>
    </row>
    <row r="9" spans="1:12" s="26" customFormat="1" x14ac:dyDescent="0.25">
      <c r="A9" s="211" t="s">
        <v>3</v>
      </c>
      <c r="B9" s="211"/>
      <c r="C9" s="260" t="str">
        <f>IF('Príloha č. 1'!$C$9="","",'Príloha č. 1'!$C$9)</f>
        <v/>
      </c>
      <c r="D9" s="260"/>
    </row>
    <row r="10" spans="1:12" x14ac:dyDescent="0.25">
      <c r="C10" s="45"/>
    </row>
    <row r="11" spans="1:12" ht="37.5" customHeight="1" x14ac:dyDescent="0.25">
      <c r="A11" s="261" t="s">
        <v>45</v>
      </c>
      <c r="B11" s="261"/>
      <c r="C11" s="261"/>
      <c r="D11" s="261"/>
    </row>
    <row r="12" spans="1:12" x14ac:dyDescent="0.25">
      <c r="C12" s="45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51" t="str">
        <f>IF('Príloha č. 1'!B25:C25="","",'Príloha č. 1'!B25:C25)</f>
        <v/>
      </c>
      <c r="C15" s="251"/>
    </row>
    <row r="18" spans="1:12" x14ac:dyDescent="0.25">
      <c r="C18" s="107" t="s">
        <v>59</v>
      </c>
      <c r="D18" s="3"/>
      <c r="K18" s="49"/>
      <c r="L18" s="49"/>
    </row>
    <row r="19" spans="1:12" x14ac:dyDescent="0.25">
      <c r="C19" s="107" t="s">
        <v>60</v>
      </c>
      <c r="D19" s="111" t="str">
        <f>IF('Príloha č. 1'!$D$29="","",'Príloha č. 1'!$D$29)</f>
        <v/>
      </c>
    </row>
    <row r="20" spans="1:12" x14ac:dyDescent="0.25">
      <c r="C20" s="107"/>
      <c r="D20" s="50"/>
    </row>
    <row r="21" spans="1:12" s="27" customFormat="1" x14ac:dyDescent="0.25">
      <c r="A21" s="212" t="s">
        <v>10</v>
      </c>
      <c r="B21" s="212"/>
      <c r="E21" s="18"/>
    </row>
    <row r="22" spans="1:12" s="29" customFormat="1" ht="15" customHeight="1" x14ac:dyDescent="0.25">
      <c r="A22" s="28"/>
      <c r="B22" s="213" t="s">
        <v>12</v>
      </c>
      <c r="C22" s="213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5" t="s">
        <v>11</v>
      </c>
      <c r="B1" s="215"/>
    </row>
    <row r="2" spans="1:12" ht="15" customHeight="1" x14ac:dyDescent="0.25">
      <c r="A2" s="263" t="str">
        <f>'Príloha č. 1'!A2:D2</f>
        <v xml:space="preserve">Odsávače a hadice na odsávanie 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17"/>
      <c r="B3" s="217"/>
      <c r="C3" s="217"/>
      <c r="D3" s="217"/>
      <c r="E3" s="217"/>
      <c r="F3" s="53"/>
      <c r="G3" s="53"/>
      <c r="H3" s="53"/>
    </row>
    <row r="4" spans="1:12" s="26" customFormat="1" ht="55.5" customHeight="1" x14ac:dyDescent="0.25">
      <c r="A4" s="259" t="s">
        <v>196</v>
      </c>
      <c r="B4" s="259"/>
      <c r="C4" s="259"/>
      <c r="D4" s="259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14" t="s">
        <v>0</v>
      </c>
      <c r="B6" s="214"/>
      <c r="C6" s="260" t="str">
        <f xml:space="preserve"> IF('Príloha č. 1'!$C$6="","",'Príloha č. 1'!$C$6)</f>
        <v/>
      </c>
      <c r="D6" s="260"/>
      <c r="J6" s="48"/>
    </row>
    <row r="7" spans="1:12" s="26" customFormat="1" ht="15" customHeight="1" x14ac:dyDescent="0.25">
      <c r="A7" s="211" t="s">
        <v>1</v>
      </c>
      <c r="B7" s="211"/>
      <c r="C7" s="262" t="str">
        <f xml:space="preserve"> IF('Príloha č. 1'!$C$7="","",'Príloha č. 1'!$C$7)</f>
        <v/>
      </c>
      <c r="D7" s="262"/>
    </row>
    <row r="8" spans="1:12" s="26" customFormat="1" x14ac:dyDescent="0.25">
      <c r="A8" s="211" t="s">
        <v>2</v>
      </c>
      <c r="B8" s="211"/>
      <c r="C8" s="262" t="str">
        <f xml:space="preserve"> IF('Príloha č. 1'!$C$8="","",'Príloha č. 1'!$C$8)</f>
        <v/>
      </c>
      <c r="D8" s="262"/>
    </row>
    <row r="9" spans="1:12" s="26" customFormat="1" x14ac:dyDescent="0.25">
      <c r="A9" s="211" t="s">
        <v>3</v>
      </c>
      <c r="B9" s="211"/>
      <c r="C9" s="262" t="str">
        <f xml:space="preserve"> IF('Príloha č. 1'!$C$9="","",'Príloha č. 1'!$C$9)</f>
        <v/>
      </c>
      <c r="D9" s="262"/>
    </row>
    <row r="10" spans="1:12" x14ac:dyDescent="0.25">
      <c r="C10" s="52"/>
    </row>
    <row r="11" spans="1:12" ht="48" customHeight="1" x14ac:dyDescent="0.25">
      <c r="A11" s="261" t="s">
        <v>67</v>
      </c>
      <c r="B11" s="261"/>
      <c r="C11" s="261"/>
      <c r="D11" s="261"/>
    </row>
    <row r="12" spans="1:12" x14ac:dyDescent="0.25">
      <c r="C12" s="52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51" t="str">
        <f>IF('Príloha č. 1'!B25:C25="","",'Príloha č. 1'!B25:C25)</f>
        <v/>
      </c>
      <c r="C15" s="251"/>
    </row>
    <row r="18" spans="1:12" x14ac:dyDescent="0.25">
      <c r="C18" s="107" t="s">
        <v>59</v>
      </c>
      <c r="D18" s="3"/>
      <c r="K18" s="49"/>
      <c r="L18" s="49"/>
    </row>
    <row r="19" spans="1:12" x14ac:dyDescent="0.25">
      <c r="C19" s="107" t="s">
        <v>60</v>
      </c>
      <c r="D19" s="111" t="str">
        <f>IF('Príloha č. 1'!$D$29="","",'Príloha č. 1'!$D$29)</f>
        <v/>
      </c>
    </row>
    <row r="20" spans="1:12" x14ac:dyDescent="0.25">
      <c r="C20" s="107"/>
      <c r="D20" s="27"/>
    </row>
    <row r="21" spans="1:12" s="27" customFormat="1" x14ac:dyDescent="0.25">
      <c r="A21" s="212" t="s">
        <v>10</v>
      </c>
      <c r="B21" s="212"/>
      <c r="E21" s="18"/>
    </row>
    <row r="22" spans="1:12" s="29" customFormat="1" ht="15" customHeight="1" x14ac:dyDescent="0.25">
      <c r="A22" s="28"/>
      <c r="B22" s="213" t="s">
        <v>12</v>
      </c>
      <c r="C22" s="213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15" t="s">
        <v>11</v>
      </c>
      <c r="B1" s="215"/>
    </row>
    <row r="2" spans="1:12" ht="15" customHeight="1" x14ac:dyDescent="0.25">
      <c r="A2" s="263" t="str">
        <f>'Príloha č. 1'!A2:D2</f>
        <v xml:space="preserve">Odsávače a hadice na odsávanie 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5" customHeight="1" x14ac:dyDescent="0.25">
      <c r="A3" s="217"/>
      <c r="B3" s="217"/>
      <c r="C3" s="217"/>
      <c r="D3" s="217"/>
      <c r="E3" s="217"/>
      <c r="F3" s="126"/>
      <c r="G3" s="126"/>
      <c r="H3" s="126"/>
    </row>
    <row r="4" spans="1:12" s="26" customFormat="1" ht="55.5" customHeight="1" x14ac:dyDescent="0.25">
      <c r="A4" s="259" t="s">
        <v>65</v>
      </c>
      <c r="B4" s="259"/>
      <c r="C4" s="259"/>
      <c r="D4" s="259"/>
      <c r="E4" s="47"/>
      <c r="F4" s="47"/>
      <c r="G4" s="47"/>
      <c r="H4" s="47"/>
      <c r="I4" s="47"/>
    </row>
    <row r="5" spans="1:12" s="26" customFormat="1" ht="18.75" x14ac:dyDescent="0.25">
      <c r="A5" s="127"/>
      <c r="B5" s="127"/>
      <c r="C5" s="127"/>
      <c r="D5" s="127"/>
      <c r="E5" s="47"/>
      <c r="F5" s="47"/>
      <c r="G5" s="47"/>
      <c r="H5" s="47"/>
      <c r="I5" s="47"/>
    </row>
    <row r="6" spans="1:12" s="26" customFormat="1" x14ac:dyDescent="0.25">
      <c r="A6" s="214" t="s">
        <v>0</v>
      </c>
      <c r="B6" s="214"/>
      <c r="C6" s="260" t="str">
        <f xml:space="preserve"> IF('Príloha č. 1'!$C$6="","",'Príloha č. 1'!$C$6)</f>
        <v/>
      </c>
      <c r="D6" s="260"/>
    </row>
    <row r="7" spans="1:12" s="26" customFormat="1" ht="15" customHeight="1" x14ac:dyDescent="0.25">
      <c r="A7" s="211" t="s">
        <v>1</v>
      </c>
      <c r="B7" s="211"/>
      <c r="C7" s="262" t="str">
        <f xml:space="preserve"> IF('Príloha č. 1'!$C$7="","",'Príloha č. 1'!$C$7)</f>
        <v/>
      </c>
      <c r="D7" s="262"/>
    </row>
    <row r="8" spans="1:12" s="26" customFormat="1" x14ac:dyDescent="0.25">
      <c r="A8" s="211" t="s">
        <v>2</v>
      </c>
      <c r="B8" s="211"/>
      <c r="C8" s="262" t="str">
        <f xml:space="preserve"> IF('Príloha č. 1'!$C$8="","",'Príloha č. 1'!$C$8)</f>
        <v/>
      </c>
      <c r="D8" s="262"/>
    </row>
    <row r="9" spans="1:12" s="26" customFormat="1" x14ac:dyDescent="0.25">
      <c r="A9" s="211" t="s">
        <v>3</v>
      </c>
      <c r="B9" s="211"/>
      <c r="C9" s="262" t="str">
        <f xml:space="preserve"> IF('Príloha č. 1'!$C$9="","",'Príloha č. 1'!$C$9)</f>
        <v/>
      </c>
      <c r="D9" s="262"/>
    </row>
    <row r="10" spans="1:12" x14ac:dyDescent="0.25">
      <c r="C10" s="125"/>
    </row>
    <row r="11" spans="1:12" ht="48" customHeight="1" x14ac:dyDescent="0.25">
      <c r="A11" s="261" t="s">
        <v>66</v>
      </c>
      <c r="B11" s="261"/>
      <c r="C11" s="261"/>
      <c r="D11" s="261"/>
    </row>
    <row r="12" spans="1:12" x14ac:dyDescent="0.25">
      <c r="C12" s="125"/>
    </row>
    <row r="14" spans="1:12" ht="15" customHeight="1" x14ac:dyDescent="0.25">
      <c r="A14" s="18" t="s">
        <v>7</v>
      </c>
      <c r="B14" s="252" t="str">
        <f>IF('Príloha č. 1'!B24:C24="","",'Príloha č. 1'!B24:C24)</f>
        <v/>
      </c>
      <c r="C14" s="252"/>
    </row>
    <row r="15" spans="1:12" ht="15" customHeight="1" x14ac:dyDescent="0.25">
      <c r="A15" s="18" t="s">
        <v>8</v>
      </c>
      <c r="B15" s="251" t="str">
        <f>IF('Príloha č. 1'!B25:C25="","",'Príloha č. 1'!B25:C25)</f>
        <v/>
      </c>
      <c r="C15" s="251"/>
    </row>
    <row r="18" spans="1:9" x14ac:dyDescent="0.25">
      <c r="C18" s="107" t="s">
        <v>59</v>
      </c>
      <c r="D18" s="3"/>
      <c r="I18" s="49"/>
    </row>
    <row r="19" spans="1:9" x14ac:dyDescent="0.25">
      <c r="C19" s="107" t="s">
        <v>60</v>
      </c>
      <c r="D19" s="124">
        <f>IF('[1]Príloha č. 1'!$D$29="","",'[1]Príloha č. 1'!$D$29)</f>
        <v>0</v>
      </c>
    </row>
    <row r="20" spans="1:9" x14ac:dyDescent="0.25">
      <c r="C20" s="107"/>
      <c r="D20" s="27"/>
    </row>
    <row r="21" spans="1:9" s="27" customFormat="1" x14ac:dyDescent="0.25">
      <c r="A21" s="212" t="s">
        <v>10</v>
      </c>
      <c r="B21" s="212"/>
      <c r="E21" s="18"/>
    </row>
    <row r="22" spans="1:9" s="29" customFormat="1" ht="15" customHeight="1" x14ac:dyDescent="0.25">
      <c r="A22" s="28"/>
      <c r="B22" s="213" t="s">
        <v>12</v>
      </c>
      <c r="C22" s="213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Kapáková</cp:lastModifiedBy>
  <cp:lastPrinted>2021-10-27T12:41:04Z</cp:lastPrinted>
  <dcterms:created xsi:type="dcterms:W3CDTF">2014-08-04T05:30:35Z</dcterms:created>
  <dcterms:modified xsi:type="dcterms:W3CDTF">2021-10-28T06:35:27Z</dcterms:modified>
</cp:coreProperties>
</file>