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\VO - NsP Revúca\"/>
    </mc:Choice>
  </mc:AlternateContent>
  <xr:revisionPtr revIDLastSave="0" documentId="8_{4E010A0A-D065-460C-9598-8D787287EACA}" xr6:coauthVersionLast="38" xr6:coauthVersionMax="38" xr10:uidLastSave="{00000000-0000-0000-0000-000000000000}"/>
  <bookViews>
    <workbookView xWindow="0" yWindow="0" windowWidth="23040" windowHeight="9000" activeTab="5" xr2:uid="{00000000-000D-0000-FFFF-FFFF00000000}"/>
  </bookViews>
  <sheets>
    <sheet name="FC1" sheetId="1" r:id="rId1"/>
    <sheet name="FC2" sheetId="2" r:id="rId2"/>
    <sheet name="FC3" sheetId="3" r:id="rId3"/>
    <sheet name="FC4" sheetId="4" r:id="rId4"/>
    <sheet name="FC5" sheetId="5" r:id="rId5"/>
    <sheet name="FC6" sheetId="6" r:id="rId6"/>
  </sheets>
  <definedNames>
    <definedName name="_xlnm.Print_Titles" localSheetId="0">'FC1'!$1:$6</definedName>
    <definedName name="_xlnm.Print_Area" localSheetId="0">'FC1'!$A$1:$J$218</definedName>
  </definedNames>
  <calcPr calcId="17902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0" i="6" l="1"/>
  <c r="J79" i="6"/>
  <c r="J78" i="6"/>
  <c r="J76" i="6"/>
  <c r="J75" i="6" s="1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46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12" i="6"/>
  <c r="J200" i="5"/>
  <c r="J199" i="5"/>
  <c r="J198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81" i="5"/>
  <c r="J179" i="5"/>
  <c r="J178" i="5"/>
  <c r="J174" i="5"/>
  <c r="J175" i="5"/>
  <c r="J176" i="5"/>
  <c r="J173" i="5"/>
  <c r="J170" i="5"/>
  <c r="J169" i="5" s="1"/>
  <c r="J168" i="5"/>
  <c r="J167" i="5"/>
  <c r="J166" i="5"/>
  <c r="J165" i="5"/>
  <c r="J164" i="5" s="1"/>
  <c r="J163" i="5"/>
  <c r="J162" i="5"/>
  <c r="J161" i="5" s="1"/>
  <c r="J160" i="5"/>
  <c r="J159" i="5"/>
  <c r="J158" i="5" s="1"/>
  <c r="J156" i="5"/>
  <c r="J157" i="5"/>
  <c r="J155" i="5"/>
  <c r="J145" i="5"/>
  <c r="J146" i="5"/>
  <c r="J147" i="5"/>
  <c r="J148" i="5"/>
  <c r="J149" i="5"/>
  <c r="J150" i="5"/>
  <c r="J151" i="5"/>
  <c r="J152" i="5"/>
  <c r="J153" i="5"/>
  <c r="J144" i="5"/>
  <c r="J137" i="5"/>
  <c r="J138" i="5"/>
  <c r="J139" i="5"/>
  <c r="J140" i="5"/>
  <c r="J141" i="5"/>
  <c r="J142" i="5"/>
  <c r="J136" i="5"/>
  <c r="J135" i="5" s="1"/>
  <c r="J131" i="5"/>
  <c r="J130" i="5"/>
  <c r="J129" i="5" s="1"/>
  <c r="J128" i="5"/>
  <c r="J127" i="5"/>
  <c r="J126" i="5" s="1"/>
  <c r="J119" i="5"/>
  <c r="J120" i="5"/>
  <c r="J121" i="5"/>
  <c r="J122" i="5"/>
  <c r="J123" i="5"/>
  <c r="J124" i="5"/>
  <c r="J125" i="5"/>
  <c r="J118" i="5"/>
  <c r="J117" i="5" s="1"/>
  <c r="J114" i="5"/>
  <c r="J115" i="5"/>
  <c r="J116" i="5"/>
  <c r="J113" i="5"/>
  <c r="J112" i="5" s="1"/>
  <c r="J111" i="5" s="1"/>
  <c r="J110" i="5"/>
  <c r="J109" i="5" s="1"/>
  <c r="J104" i="5"/>
  <c r="J105" i="5"/>
  <c r="J106" i="5"/>
  <c r="J107" i="5"/>
  <c r="J108" i="5"/>
  <c r="J103" i="5"/>
  <c r="J97" i="5"/>
  <c r="J98" i="5"/>
  <c r="J99" i="5"/>
  <c r="J100" i="5"/>
  <c r="J101" i="5"/>
  <c r="J96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70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52" i="5"/>
  <c r="J47" i="5"/>
  <c r="J48" i="5"/>
  <c r="J49" i="5"/>
  <c r="J50" i="5"/>
  <c r="J46" i="5"/>
  <c r="J42" i="5"/>
  <c r="J43" i="5"/>
  <c r="J44" i="5"/>
  <c r="J41" i="5"/>
  <c r="J38" i="5"/>
  <c r="J37" i="5" s="1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23" i="5"/>
  <c r="J13" i="5"/>
  <c r="J14" i="5"/>
  <c r="J15" i="5"/>
  <c r="J16" i="5"/>
  <c r="J17" i="5"/>
  <c r="J18" i="5"/>
  <c r="J19" i="5"/>
  <c r="J20" i="5"/>
  <c r="J21" i="5"/>
  <c r="J12" i="5"/>
  <c r="J38" i="4"/>
  <c r="J191" i="4"/>
  <c r="J190" i="4"/>
  <c r="J189" i="4"/>
  <c r="J187" i="4"/>
  <c r="J186" i="4"/>
  <c r="J183" i="4"/>
  <c r="J184" i="4"/>
  <c r="J182" i="4"/>
  <c r="J174" i="4"/>
  <c r="J175" i="4"/>
  <c r="J176" i="4"/>
  <c r="J177" i="4"/>
  <c r="J178" i="4"/>
  <c r="J179" i="4"/>
  <c r="J180" i="4"/>
  <c r="J173" i="4"/>
  <c r="J170" i="4"/>
  <c r="J171" i="4"/>
  <c r="J169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52" i="4"/>
  <c r="J149" i="4"/>
  <c r="J148" i="4" s="1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25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03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71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53" i="4"/>
  <c r="J48" i="4"/>
  <c r="J49" i="4"/>
  <c r="J50" i="4"/>
  <c r="J51" i="4"/>
  <c r="J47" i="4"/>
  <c r="J43" i="4"/>
  <c r="J44" i="4"/>
  <c r="J45" i="4"/>
  <c r="J42" i="4"/>
  <c r="J39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24" i="4"/>
  <c r="J13" i="4"/>
  <c r="J14" i="4"/>
  <c r="J15" i="4"/>
  <c r="J16" i="4"/>
  <c r="J17" i="4"/>
  <c r="J18" i="4"/>
  <c r="J19" i="4"/>
  <c r="J20" i="4"/>
  <c r="J21" i="4"/>
  <c r="J22" i="4"/>
  <c r="J12" i="4"/>
  <c r="J260" i="3"/>
  <c r="J259" i="3"/>
  <c r="J258" i="3"/>
  <c r="J257" i="3"/>
  <c r="J255" i="3"/>
  <c r="J254" i="3"/>
  <c r="J246" i="3"/>
  <c r="J247" i="3"/>
  <c r="J248" i="3"/>
  <c r="J249" i="3"/>
  <c r="J250" i="3"/>
  <c r="J251" i="3"/>
  <c r="J252" i="3"/>
  <c r="J245" i="3"/>
  <c r="J242" i="3"/>
  <c r="J243" i="3"/>
  <c r="J241" i="3"/>
  <c r="J233" i="3"/>
  <c r="J234" i="3"/>
  <c r="J235" i="3"/>
  <c r="J236" i="3"/>
  <c r="J237" i="3"/>
  <c r="J238" i="3"/>
  <c r="J239" i="3"/>
  <c r="J232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185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71" i="3"/>
  <c r="J163" i="3"/>
  <c r="J164" i="3"/>
  <c r="J165" i="3"/>
  <c r="J166" i="3"/>
  <c r="J167" i="3"/>
  <c r="J168" i="3"/>
  <c r="J169" i="3"/>
  <c r="J162" i="3"/>
  <c r="J157" i="3"/>
  <c r="J158" i="3"/>
  <c r="J159" i="3"/>
  <c r="J160" i="3"/>
  <c r="J156" i="3"/>
  <c r="J153" i="3"/>
  <c r="J152" i="3" s="1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3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16" i="3"/>
  <c r="J104" i="3"/>
  <c r="J105" i="3"/>
  <c r="J106" i="3"/>
  <c r="J107" i="3"/>
  <c r="J108" i="3"/>
  <c r="J109" i="3"/>
  <c r="J110" i="3"/>
  <c r="J111" i="3"/>
  <c r="J112" i="3"/>
  <c r="J113" i="3"/>
  <c r="J114" i="3"/>
  <c r="J103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75" i="3"/>
  <c r="J53" i="3"/>
  <c r="J54" i="3"/>
  <c r="J55" i="3"/>
  <c r="J56" i="3"/>
  <c r="J58" i="3"/>
  <c r="J59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52" i="3"/>
  <c r="J47" i="3"/>
  <c r="J48" i="3"/>
  <c r="J49" i="3"/>
  <c r="J50" i="3"/>
  <c r="J46" i="3"/>
  <c r="J42" i="3"/>
  <c r="J43" i="3"/>
  <c r="J44" i="3"/>
  <c r="J41" i="3"/>
  <c r="J38" i="3"/>
  <c r="J37" i="3" s="1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23" i="3"/>
  <c r="J13" i="3"/>
  <c r="J14" i="3"/>
  <c r="J15" i="3"/>
  <c r="J16" i="3"/>
  <c r="J17" i="3"/>
  <c r="J18" i="3"/>
  <c r="J19" i="3"/>
  <c r="J20" i="3"/>
  <c r="J21" i="3"/>
  <c r="J12" i="3"/>
  <c r="J204" i="1"/>
  <c r="J205" i="1"/>
  <c r="J206" i="1"/>
  <c r="J203" i="1"/>
  <c r="J201" i="1"/>
  <c r="J200" i="1"/>
  <c r="J197" i="1"/>
  <c r="J198" i="1"/>
  <c r="J196" i="1"/>
  <c r="J188" i="1"/>
  <c r="J189" i="1"/>
  <c r="J190" i="1"/>
  <c r="J191" i="1"/>
  <c r="J192" i="1"/>
  <c r="J193" i="1"/>
  <c r="J194" i="1"/>
  <c r="J187" i="1"/>
  <c r="J182" i="1"/>
  <c r="J183" i="1"/>
  <c r="J184" i="1"/>
  <c r="J185" i="1"/>
  <c r="J181" i="1"/>
  <c r="J180" i="1" s="1"/>
  <c r="J178" i="1"/>
  <c r="J179" i="1"/>
  <c r="J177" i="1"/>
  <c r="J173" i="1"/>
  <c r="J174" i="1"/>
  <c r="J175" i="1"/>
  <c r="J172" i="1"/>
  <c r="J165" i="1"/>
  <c r="J166" i="1"/>
  <c r="J167" i="1"/>
  <c r="J168" i="1"/>
  <c r="J169" i="1"/>
  <c r="J170" i="1"/>
  <c r="J164" i="1"/>
  <c r="J159" i="1"/>
  <c r="J160" i="1"/>
  <c r="J161" i="1"/>
  <c r="J162" i="1"/>
  <c r="J158" i="1"/>
  <c r="J154" i="1"/>
  <c r="J155" i="1"/>
  <c r="J156" i="1"/>
  <c r="J153" i="1"/>
  <c r="J150" i="1"/>
  <c r="J149" i="1" s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36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22" i="1"/>
  <c r="J112" i="1"/>
  <c r="J113" i="1"/>
  <c r="J114" i="1"/>
  <c r="J115" i="1"/>
  <c r="J116" i="1"/>
  <c r="J117" i="1"/>
  <c r="J118" i="1"/>
  <c r="J119" i="1"/>
  <c r="J120" i="1"/>
  <c r="J111" i="1"/>
  <c r="J110" i="1" s="1"/>
  <c r="J109" i="1"/>
  <c r="J108" i="1" s="1"/>
  <c r="J101" i="1"/>
  <c r="J102" i="1"/>
  <c r="J103" i="1"/>
  <c r="J104" i="1"/>
  <c r="J105" i="1"/>
  <c r="J106" i="1"/>
  <c r="J107" i="1"/>
  <c r="J100" i="1"/>
  <c r="J97" i="1"/>
  <c r="J98" i="1"/>
  <c r="J96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72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56" i="1"/>
  <c r="J52" i="1"/>
  <c r="J53" i="1"/>
  <c r="J54" i="1"/>
  <c r="J51" i="1"/>
  <c r="J43" i="1"/>
  <c r="J44" i="1"/>
  <c r="J45" i="1"/>
  <c r="J46" i="1"/>
  <c r="J47" i="1"/>
  <c r="J48" i="1"/>
  <c r="J49" i="1"/>
  <c r="J42" i="1"/>
  <c r="J39" i="1"/>
  <c r="J38" i="1" s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24" i="1"/>
  <c r="J13" i="1"/>
  <c r="J14" i="1"/>
  <c r="J15" i="1"/>
  <c r="J16" i="1"/>
  <c r="J17" i="1"/>
  <c r="J18" i="1"/>
  <c r="J19" i="1"/>
  <c r="J20" i="1"/>
  <c r="J21" i="1"/>
  <c r="J22" i="1"/>
  <c r="J12" i="1"/>
  <c r="J311" i="2"/>
  <c r="J312" i="2"/>
  <c r="J313" i="2"/>
  <c r="J310" i="2"/>
  <c r="J307" i="2"/>
  <c r="J308" i="2"/>
  <c r="J306" i="2"/>
  <c r="J303" i="2"/>
  <c r="J304" i="2"/>
  <c r="J302" i="2"/>
  <c r="J290" i="2"/>
  <c r="J291" i="2"/>
  <c r="J292" i="2"/>
  <c r="J293" i="2"/>
  <c r="J294" i="2"/>
  <c r="J295" i="2"/>
  <c r="J296" i="2"/>
  <c r="J297" i="2"/>
  <c r="J298" i="2"/>
  <c r="J299" i="2"/>
  <c r="J300" i="2"/>
  <c r="J289" i="2"/>
  <c r="J284" i="2"/>
  <c r="J285" i="2"/>
  <c r="J286" i="2"/>
  <c r="J287" i="2"/>
  <c r="J283" i="2"/>
  <c r="J277" i="2"/>
  <c r="J278" i="2"/>
  <c r="J279" i="2"/>
  <c r="J280" i="2"/>
  <c r="J281" i="2"/>
  <c r="J276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52" i="2"/>
  <c r="J250" i="2"/>
  <c r="J249" i="2"/>
  <c r="J245" i="2"/>
  <c r="J246" i="2"/>
  <c r="J247" i="2"/>
  <c r="J244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12" i="2"/>
  <c r="J200" i="2"/>
  <c r="J201" i="2"/>
  <c r="J202" i="2"/>
  <c r="J203" i="2"/>
  <c r="J204" i="2"/>
  <c r="J205" i="2"/>
  <c r="J206" i="2"/>
  <c r="J207" i="2"/>
  <c r="J208" i="2"/>
  <c r="J209" i="2"/>
  <c r="J210" i="2"/>
  <c r="J199" i="2"/>
  <c r="J188" i="2"/>
  <c r="J189" i="2"/>
  <c r="J190" i="2"/>
  <c r="J191" i="2"/>
  <c r="J192" i="2"/>
  <c r="J193" i="2"/>
  <c r="J194" i="2"/>
  <c r="J195" i="2"/>
  <c r="J196" i="2"/>
  <c r="J197" i="2"/>
  <c r="J187" i="2"/>
  <c r="J177" i="2"/>
  <c r="J178" i="2"/>
  <c r="J179" i="2"/>
  <c r="J180" i="2"/>
  <c r="J181" i="2"/>
  <c r="J182" i="2"/>
  <c r="J183" i="2"/>
  <c r="J184" i="2"/>
  <c r="J185" i="2"/>
  <c r="J176" i="2"/>
  <c r="J173" i="2"/>
  <c r="J172" i="2" s="1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54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33" i="2"/>
  <c r="J131" i="2"/>
  <c r="J130" i="2"/>
  <c r="J119" i="2"/>
  <c r="J120" i="2"/>
  <c r="J121" i="2"/>
  <c r="J122" i="2"/>
  <c r="J123" i="2"/>
  <c r="J124" i="2"/>
  <c r="J125" i="2"/>
  <c r="J126" i="2"/>
  <c r="J127" i="2"/>
  <c r="J128" i="2"/>
  <c r="J118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85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63" i="2"/>
  <c r="J51" i="2"/>
  <c r="J52" i="2"/>
  <c r="J53" i="2"/>
  <c r="J54" i="2"/>
  <c r="J55" i="2"/>
  <c r="J56" i="2"/>
  <c r="J57" i="2"/>
  <c r="J58" i="2"/>
  <c r="J59" i="2"/>
  <c r="J60" i="2"/>
  <c r="J61" i="2"/>
  <c r="J50" i="2"/>
  <c r="J42" i="2"/>
  <c r="J43" i="2"/>
  <c r="J44" i="2"/>
  <c r="J45" i="2"/>
  <c r="J46" i="2"/>
  <c r="J47" i="2"/>
  <c r="J48" i="2"/>
  <c r="J41" i="2"/>
  <c r="J38" i="2"/>
  <c r="J37" i="2" s="1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23" i="2"/>
  <c r="J22" i="2" s="1"/>
  <c r="J13" i="2"/>
  <c r="J14" i="2"/>
  <c r="J15" i="2"/>
  <c r="J16" i="2"/>
  <c r="J17" i="2"/>
  <c r="J18" i="2"/>
  <c r="J19" i="2"/>
  <c r="J20" i="2"/>
  <c r="J21" i="2"/>
  <c r="J12" i="2"/>
  <c r="J175" i="2" l="1"/>
  <c r="J243" i="2"/>
  <c r="J305" i="2"/>
  <c r="J41" i="1"/>
  <c r="J11" i="5"/>
  <c r="J154" i="5"/>
  <c r="J133" i="5" s="1"/>
  <c r="J22" i="5"/>
  <c r="J9" i="5" s="1"/>
  <c r="J153" i="2"/>
  <c r="J275" i="2"/>
  <c r="J176" i="1"/>
  <c r="J202" i="1"/>
  <c r="J40" i="2"/>
  <c r="J309" i="2"/>
  <c r="J11" i="1"/>
  <c r="J40" i="3"/>
  <c r="J253" i="3"/>
  <c r="J41" i="4"/>
  <c r="J77" i="6"/>
  <c r="J45" i="6"/>
  <c r="J11" i="6"/>
  <c r="J143" i="5"/>
  <c r="J102" i="5"/>
  <c r="J197" i="5"/>
  <c r="J180" i="5"/>
  <c r="J177" i="5"/>
  <c r="J172" i="5"/>
  <c r="J95" i="5"/>
  <c r="J51" i="5"/>
  <c r="J69" i="5"/>
  <c r="J40" i="5"/>
  <c r="J45" i="5"/>
  <c r="J185" i="4"/>
  <c r="J181" i="4"/>
  <c r="J124" i="4"/>
  <c r="J188" i="4"/>
  <c r="J172" i="4"/>
  <c r="J168" i="4"/>
  <c r="J151" i="4"/>
  <c r="J102" i="4"/>
  <c r="J70" i="4"/>
  <c r="J52" i="4"/>
  <c r="J46" i="4"/>
  <c r="J23" i="4"/>
  <c r="J11" i="4"/>
  <c r="J231" i="3"/>
  <c r="J161" i="3"/>
  <c r="J155" i="3"/>
  <c r="J135" i="3"/>
  <c r="J115" i="3"/>
  <c r="J74" i="3"/>
  <c r="J256" i="3"/>
  <c r="J244" i="3"/>
  <c r="J240" i="3"/>
  <c r="J184" i="3"/>
  <c r="J170" i="3"/>
  <c r="J102" i="3"/>
  <c r="J51" i="3"/>
  <c r="J45" i="3"/>
  <c r="J22" i="3"/>
  <c r="J11" i="3"/>
  <c r="J186" i="1"/>
  <c r="J152" i="1"/>
  <c r="J135" i="1"/>
  <c r="J71" i="1"/>
  <c r="J55" i="1"/>
  <c r="J23" i="1"/>
  <c r="J9" i="1" s="1"/>
  <c r="J199" i="1"/>
  <c r="J195" i="1"/>
  <c r="J171" i="1"/>
  <c r="J163" i="1"/>
  <c r="J157" i="1"/>
  <c r="J121" i="1"/>
  <c r="J99" i="1"/>
  <c r="J95" i="1"/>
  <c r="J50" i="1"/>
  <c r="J84" i="2"/>
  <c r="J117" i="2"/>
  <c r="J129" i="2"/>
  <c r="J211" i="2"/>
  <c r="J251" i="2"/>
  <c r="J301" i="2"/>
  <c r="J288" i="2"/>
  <c r="J282" i="2"/>
  <c r="J248" i="2"/>
  <c r="J198" i="2"/>
  <c r="J186" i="2"/>
  <c r="J132" i="2"/>
  <c r="J62" i="2"/>
  <c r="J49" i="2"/>
  <c r="J11" i="2"/>
  <c r="J9" i="2" s="1"/>
  <c r="J151" i="1" l="1"/>
  <c r="J40" i="1"/>
  <c r="J8" i="1" s="1"/>
  <c r="J100" i="3"/>
  <c r="J93" i="5"/>
  <c r="J92" i="5" s="1"/>
  <c r="J9" i="6"/>
  <c r="J8" i="6" s="1"/>
  <c r="J7" i="6" s="1"/>
  <c r="J171" i="5"/>
  <c r="J39" i="5"/>
  <c r="J8" i="5" s="1"/>
  <c r="J132" i="5"/>
  <c r="J100" i="4"/>
  <c r="J40" i="4"/>
  <c r="J150" i="4"/>
  <c r="J99" i="4" s="1"/>
  <c r="J9" i="4"/>
  <c r="J8" i="4" s="1"/>
  <c r="J39" i="3"/>
  <c r="J9" i="3"/>
  <c r="J154" i="3"/>
  <c r="J99" i="3" s="1"/>
  <c r="J93" i="1"/>
  <c r="J92" i="1" s="1"/>
  <c r="J115" i="2"/>
  <c r="J174" i="2"/>
  <c r="J39" i="2"/>
  <c r="J8" i="2" s="1"/>
  <c r="J8" i="3" l="1"/>
  <c r="J7" i="5"/>
  <c r="J7" i="4"/>
  <c r="J7" i="3"/>
  <c r="J7" i="1"/>
  <c r="J114" i="2"/>
  <c r="J7" i="2"/>
</calcChain>
</file>

<file path=xl/sharedStrings.xml><?xml version="1.0" encoding="utf-8"?>
<sst xmlns="http://schemas.openxmlformats.org/spreadsheetml/2006/main" count="2424" uniqueCount="589">
  <si>
    <t>Tepelné izolácie ploché strechy SMARTroof Base, minerálna izolácia - doska, 30 kPa 160x1200x2000</t>
  </si>
  <si>
    <t>Presun hmôt pre izolácie tepelné v objektoch výšky nad 12 m do 24 m</t>
  </si>
  <si>
    <t>Príplatok za ukladanie konštr. do PU peny - parapet</t>
  </si>
  <si>
    <t>Montáž oplechovania z hliníkového Al plechu, ríms pod nadrímsovým žľabom vrátane podkladového plechu r.š. 500 mm</t>
  </si>
  <si>
    <t>Plech hladký hliníkový, hr. 1,50 mm</t>
  </si>
  <si>
    <t>Montáž oplechovania z hliníkového Al plechu, ríms pod nadrímsovým žľabom vrátane podkladového plechu r.š. 600 mm</t>
  </si>
  <si>
    <t>Montáž oplechovania z hliníkového Al plechu, ríms pod nadrímsovým žľabom vrátane podkladového plechu r.š. 400 mm</t>
  </si>
  <si>
    <t>Montáž oplechovania parapetov z hliníkového Al plechu, vrátane rohov r.š. 170 mm</t>
  </si>
  <si>
    <t>Montáž oplechovania parapetov z hliníkového Al plechu, vrátane rohov r.š. do 270 mm</t>
  </si>
  <si>
    <t>Montáž oplechovania parapetov z hliníkového Al plechu, vrátane rohov r.š. do 330 mm</t>
  </si>
  <si>
    <t>Demontáž oplechovania parapetov rš od 400 do 600 mm,  -0,00287t</t>
  </si>
  <si>
    <t>Presun hmôt pre konštrukcie klampiarske v objektoch výšky nad 12 do 24 m</t>
  </si>
  <si>
    <t>Montáž okien plastových s hydroizolačnými ISO páskami (exteriérová a interiérová)</t>
  </si>
  <si>
    <t xml:space="preserve">Plastové okno jednokrídlové OS, rozmer 900x900 mm (vxš) izolačné dvojsklo, systém GEALAN 9000 - 6 komorový profil </t>
  </si>
  <si>
    <t xml:space="preserve">Plastové okno dvojkrídlové OS+O, rozmer 1740x1300 mm (vxš) izolačné dvojsklo, systém GEALAN 9000 - 6 komorový profil </t>
  </si>
  <si>
    <t xml:space="preserve">Plastové okno dvojkrídlové OS+O, rozmer 2060x1200 mm (vxš) izolačné dvojsklo, systém GEALAN 9000 - 6 komorový profil </t>
  </si>
  <si>
    <t xml:space="preserve">Plastové okno jednokrídlové OS, rozmer 600x600 mm (vxš) izolačné dvojsklo, systém GEALAN 9000 - 6 komorový profil </t>
  </si>
  <si>
    <t xml:space="preserve">Plastové okno dvojkrídlové OS+O, rozmer 1750x1300 mm (vxš) izolačné dvojsklo, systém GEALAN 9000 - 6 komorový profil </t>
  </si>
  <si>
    <t xml:space="preserve">Plastové okno dvojkrídlové OS+O, rozmer 2060x1300 mm (vxš) izolačné dvojsklo, systém GEALAN 9000 - 6 komorový profil </t>
  </si>
  <si>
    <t xml:space="preserve">Plastové okno dvojkrídlové OS+O, rozmer 1740x1750 mm (vxš) izolačné dvojsklo, systém GEALAN 9000 - 6 komorový profil </t>
  </si>
  <si>
    <t xml:space="preserve">Plastové okno jednokrídlové OS, rozmer 600x900 mm (vxš) izolačné dvojsklo, systém GEALAN 9000 - 6 komorový profil </t>
  </si>
  <si>
    <t>Tesniaca fólia CX exteriér 290 mm/30 m, pre okenné konštrukcie</t>
  </si>
  <si>
    <t>Tesniaca fólia CX interiér 70 mm, pre okenné konštrukcie</t>
  </si>
  <si>
    <t>Montáž parapetnej dosky plastovej šírky do 300 mm, dĺžky do 1000 mm</t>
  </si>
  <si>
    <t>Vnútorné parapetné dosky plastové komôrkové,B=300mm biela, mramor, buk, zlatý dub</t>
  </si>
  <si>
    <t>Montáž parapetnej dosky plastovej šírky do 300 mm, dĺžky 1000-1600 mm</t>
  </si>
  <si>
    <t>Montáž parapetnej dosky plastovej šírky do 300 mm, dĺžky 1600-2600 mm</t>
  </si>
  <si>
    <t>Demontáž parapetnej dosky drevenej šírky do 300 mm, dĺžky do 1600 mm, -0,003t</t>
  </si>
  <si>
    <t>Demontáž parapetnej dosky drevenej šírky do 300 mm, dĺžky nad 1600 mm, -0,006t</t>
  </si>
  <si>
    <t>Presun hmot pre konštrukcie stolárske v objektoch výšky nad 12 do 24 m</t>
  </si>
  <si>
    <t>Kontaktný zatepľovací systém hr. 130 mm weber.therm exclusive (minerálna vlna), zatĺkacie kotvy</t>
  </si>
  <si>
    <t>Montáž tepelnej izolácie stropov minerálnou vlnou, vrchom kladenou voľne</t>
  </si>
  <si>
    <t>EPS trám, hrúbka 300mm, šikmé strechy a stropy,  ISOVER</t>
  </si>
  <si>
    <t>Unirol Plus sklená vlna, hrúbka 200 mm, šikmé strechy a stropy, ISOVER</t>
  </si>
  <si>
    <t>Unirol Plus sklená vlna, hrúbka 100 mm, šikmé strechy a stropy, ISOVER</t>
  </si>
  <si>
    <t>Tepelné izolácie šikmých striech Unifit 032, minerálna izolácia s ECOSE Technology - rolka 140x1200x3000</t>
  </si>
  <si>
    <t>Tepelné izolácie šikmých striech Unifit 032, minerálna izolácia s ECOSE Technology - rolka 160x1200x2500</t>
  </si>
  <si>
    <t>Demontáž viazaných konštrukcií krovov so sklonom do 60°, prierez. plochy 120 - 224 cm2,  -0.01400t</t>
  </si>
  <si>
    <t>Montáž viazaných konštrukcií krovov striech z reziva priemernej plochy 224-288 cm2</t>
  </si>
  <si>
    <t>Hranol mäkké rezivo - omietané smrekovec akosť I L=100-175cm 100x120,140mm</t>
  </si>
  <si>
    <t>m3</t>
  </si>
  <si>
    <t>Montáž viazaných konštrukcií krovov striech z reziva priemernej plochy 288-450 cm2</t>
  </si>
  <si>
    <t>Hranol mäkké rezivo - omietané smrekovec akosť I L=400-650cm 180x180,250mm</t>
  </si>
  <si>
    <t>Montáž latovania jednoduchých striech pre sklon do 60°</t>
  </si>
  <si>
    <t>Hranol mäkké rezivo - omietané smrek hranolček 25-100 cm2 mäkké rezivo</t>
  </si>
  <si>
    <t>Montáž kontralát pre sklon do 22°</t>
  </si>
  <si>
    <t>Demontáž debnenia striech rovných, oblúkových do 60°, z dosiek hrubých, hobľovaných,  -0.01600t</t>
  </si>
  <si>
    <t>Záklop stropov z dosiek OSB skrutkovaných na rošt na zraz hr. dosky 25 mm</t>
  </si>
  <si>
    <t>Presun hmôt pre konštrukcie tesárske v objektoch výšky od 12 do 24 m</t>
  </si>
  <si>
    <t>Krytina Ruukki štítové lemovanie vrchné sklon do 30°</t>
  </si>
  <si>
    <t>Krytina Ruukki hrebeň z hrebenáčov oblých sklon do 30°</t>
  </si>
  <si>
    <t>Oceľové strešné krytiny so stojatou drážkou z tabúľ Ruukki Classic, sklon do 30°</t>
  </si>
  <si>
    <t>Demontáž krytiny hladkej strešnej z tabúľ 2000 x 1000 mm, so sklonom do 30st.,  -0,00732t</t>
  </si>
  <si>
    <t>Oplechovanie z hliníkového Al plechu, odkvapov na strechách s tvrdou krytinou r.š. do 330 mm</t>
  </si>
  <si>
    <t>Demontáž žľabov pododkvap. štvorhranných rovných, oblúkových, do 30° rš 250 a 330 mm,  -0,00347t</t>
  </si>
  <si>
    <t>Žľaby pododkvapové polkruhové Ruukki, priemer 125 mm,vrátane čela, hákov, rohov, kútov</t>
  </si>
  <si>
    <t>Kotlík žľabový Ruukki, priemer 125 mm</t>
  </si>
  <si>
    <t>Montáž oplechovania parapetov z hliníkového Al plechu, vrátane rohov r.š. do 400 mm</t>
  </si>
  <si>
    <t>Montáž oplechovania parapetov z hliníkového Al plechu, vrátane rohov r.š. do 500 mm</t>
  </si>
  <si>
    <t>Montáž oplechovania parapetov z hliníkového Al plechu, vrátane rohov r.š. do 750 mm</t>
  </si>
  <si>
    <t>Demontáž odpadových rúr priemer od 120 do 150 mm,  -0,00418t</t>
  </si>
  <si>
    <t>Odpadové rúry Ruukki, farba RR 20,priemer 100 mm, vrátane objímky, kolena a prípojky ku kanalizácii</t>
  </si>
  <si>
    <t xml:space="preserve">Plastové okno dvojkrídlové OS+O, rozmer 2000x1280 mm (vxš) izolačné dvojsklo, systém GEALAN 9000 - 6 komorový profil </t>
  </si>
  <si>
    <t xml:space="preserve">Plastové okno dvojkrídlové OS+O, rozmer 1800x1180 mm (vxš) izolačné dvojsklo, systém GEALAN 9000 - 6 komorový profil </t>
  </si>
  <si>
    <t xml:space="preserve">Plastové okno dvojkrídlové OS+O, rozmer 1800x1150 mm (vxš) izolačné dvojsklo, systém GEALAN 9000 - 6 komorový profil </t>
  </si>
  <si>
    <t xml:space="preserve">Plastové okno zostava 8xFIX+12xO, rozmer 12150x2725 mm (vxš) izolačné dvojsklo, systém GEALAN 9000 - 6 komorový profil </t>
  </si>
  <si>
    <t xml:space="preserve">Plastové okno dvojkrídlové OS+O, rozmer 1800x1300 mm (vxš) izolačné dvojsklo, systém GEALAN 9000 - 6 komorový profil </t>
  </si>
  <si>
    <t xml:space="preserve">Plastové okno jednokrídlové OS, rozmer 700x1300 mm (vxš) izolačné dvojsklo, systém GEALAN 9000 - 6 komorový profil </t>
  </si>
  <si>
    <t xml:space="preserve">Plastové okno jednokrídlové OS, rozmer 750x1300 mm (vxš) izolačné dvojsklo, systém GEALAN 9000 - 6 komorový profil </t>
  </si>
  <si>
    <t xml:space="preserve">Plastové okno zostava 3xO+2xOS+FIX, rozmer 1770x3900 mm (vxš) izolačné dvojsklo, systém GEALAN 9000 - 6 komorový profil </t>
  </si>
  <si>
    <t xml:space="preserve">Plastové okno dvojkrídlové 2xOS+2xO, rozmer 1770x2350 mm (vxš) izolačné dvojsklo, systém GEALAN 9000 - 6 komorový profil </t>
  </si>
  <si>
    <t xml:space="preserve">Plastové okno zostava 3xO+2xOS+FIX, rozmer 1770x3950 mm (vxš) izolačné dvojsklo, systém GEALAN 9000 - 6 komorový profil </t>
  </si>
  <si>
    <t xml:space="preserve">Plastové okno trojkrídlové OS+O+O, rozmer 2250x1300 mm (vxš) izolačné dvojsklo, systém GEALAN 9000 - 6 komorový profil </t>
  </si>
  <si>
    <t xml:space="preserve">Plastové okno trojkrídlové OS+S+OS, rozmer 1300x2800 mm (vxš) izolačné dvojsklo, systém GEALAN 9000 - 6 komorový profil </t>
  </si>
  <si>
    <t xml:space="preserve">Plastové okno FIX, rozmer 800x1500 mm (vxš) izolačné dvojsklo, systém GEALAN 9000 - 6 komorový profil </t>
  </si>
  <si>
    <t>Montáž dverí plastových, vchodových, 1 m obvodu dverí</t>
  </si>
  <si>
    <t>Plastové dvere H/B 2700/ 2400 mm dvojkrídlové O</t>
  </si>
  <si>
    <t>Kontaktný zatepľovací systém hr. 30 mm weber.therm exclusive (minerálna vlna), zatĺkacie kotvy</t>
  </si>
  <si>
    <t>"blok C" 50,0</t>
  </si>
  <si>
    <t>Lemovanie z hliníkového Al plechu, komínov v ploche na vlnitej, šablónovej alebo tvrdej krytine, r.š. do 400 mm</t>
  </si>
  <si>
    <t>Lemovanie z hliníkového Al plechu, komínov v ploche na vlnitej, šablónovej alebo tvrdej krytine, r.š. do 800 mm</t>
  </si>
  <si>
    <t>"blok C" 77,50</t>
  </si>
  <si>
    <t xml:space="preserve">Plastové okno jednokrídlové OS, rozmer 750x1150 mm (vxš) izolačné dvojsklo, systém GEALAN 9000 - 6 komorový profil </t>
  </si>
  <si>
    <t xml:space="preserve">Plastové okno dvojkrídlové OS+O, rozmer 1100x1300 mm (vxš) izolačné dvojsklo, systém GEALAN 9000 - 6 komorový profil </t>
  </si>
  <si>
    <t xml:space="preserve">Plastové okno dvojkrídlové OS+O, rozmer 1800x600 mm (vxš) izolačné dvojsklo, systém GEALAN 9000 - 6 komorový profil </t>
  </si>
  <si>
    <t xml:space="preserve">Plastové okno FIX, rozmer 800x900 mm (vxš) izolačné dvojsklo, systém GEALAN 9000 - 6 komorový profil </t>
  </si>
  <si>
    <t xml:space="preserve">Plastové okno jednokrídlové O+FIX, rozmer 800x900 mm (vxš) izolačné dvojsklo, systém GEALAN 9000 - 6 komorový profil </t>
  </si>
  <si>
    <t xml:space="preserve">Plastové okno FIX, rozmer 800x2000 mm (vxš) izolačné dvojsklo, systém GEALAN 9000 - 6 komorový profil </t>
  </si>
  <si>
    <t>Keramický predpätý preklad POROTHERM KPP, šírky 120 mm, výšky 65 mm, dĺžky 1750 mm</t>
  </si>
  <si>
    <t>Zamurovanie otvorov plochy nad 1 do 4 m2 tehlami POROTHERM (140x500x238)</t>
  </si>
  <si>
    <t>Zamurovanie otvorov plochy nad 1 do 4 m2 tehlami POROTHERM (440x250x238)</t>
  </si>
  <si>
    <t>Dodatočné ukotvenie priečok montážnou polyuretanovou penou hr. priečky nad 100 mm</t>
  </si>
  <si>
    <t xml:space="preserve"> 6 - Úpravy povrchov, podlahy, osadenie</t>
  </si>
  <si>
    <t xml:space="preserve"> 9 - Ostatné konštrukcie a práce-búranie</t>
  </si>
  <si>
    <t>HSV - Práce a dodávky PSV</t>
  </si>
  <si>
    <t>712 - Izolácie striech</t>
  </si>
  <si>
    <t>713 - Izolácie tepelné</t>
  </si>
  <si>
    <t>764 - Konštrukcie klampiarske</t>
  </si>
  <si>
    <t>766 - Konštrukcie stolárske</t>
  </si>
  <si>
    <t>B2-blok A - Rekonštrukcia a oprava vnútorných priestorov</t>
  </si>
  <si>
    <t>B1-blok A - zníženie energetickej náročnosti</t>
  </si>
  <si>
    <t xml:space="preserve"> 1 - Zemné práce</t>
  </si>
  <si>
    <t xml:space="preserve">   2 - Zakladanie</t>
  </si>
  <si>
    <t xml:space="preserve">  4 - Vodorovné konštrukcie</t>
  </si>
  <si>
    <t xml:space="preserve">  6 - Úpravy povrchov, podlahy, osadenie</t>
  </si>
  <si>
    <t xml:space="preserve">  9 - Ostatné konštrukcie a práce-búranie</t>
  </si>
  <si>
    <t xml:space="preserve">  99 - Presun hmôt HSV</t>
  </si>
  <si>
    <t>711 - Izolácie proti vode a vlhkosti</t>
  </si>
  <si>
    <t>713 - Izolácie tepelnéi</t>
  </si>
  <si>
    <t>762 - Konštrukcie tesárske</t>
  </si>
  <si>
    <t>767 - Konštrukcie doplnkové kovové</t>
  </si>
  <si>
    <t xml:space="preserve"> 771 - Podlahy z dlaždíc</t>
  </si>
  <si>
    <t>776 - Podlahy povlakové</t>
  </si>
  <si>
    <t>783 - Dokončovacie práce - nátery</t>
  </si>
  <si>
    <t>Fakturačný celok 1.</t>
  </si>
  <si>
    <t>Fakturačný celok 2.</t>
  </si>
  <si>
    <t>B2-blok B - zníženie energetickej náročnosti</t>
  </si>
  <si>
    <t xml:space="preserve"> 762 - Konštrukcie tesárske</t>
  </si>
  <si>
    <t>B2-blok B - Rekonštrukcia a oprava vnútorných priestorov</t>
  </si>
  <si>
    <t>725 - Zdravotechnika - zariaď. Predmety</t>
  </si>
  <si>
    <t xml:space="preserve">   764 - Konštrukcie klampiarske</t>
  </si>
  <si>
    <t>Fakturačný celok 3.</t>
  </si>
  <si>
    <t>B3-blok C - zníženie energetickej náročnosti</t>
  </si>
  <si>
    <t>B3-blok C - Rekonštrukcia a oprava vnútorných priestorov</t>
  </si>
  <si>
    <t>Špecifikácia položiek pre fakturačný celok č. 4</t>
  </si>
  <si>
    <t>Špecifikácia položiek pre fakturačný celok č. 3</t>
  </si>
  <si>
    <t>Špecifikácia položiek pre fakturačný celok č. 2</t>
  </si>
  <si>
    <t>Fakturačný celok 4.</t>
  </si>
  <si>
    <t>B4-blok D - zníženie energetickej náročnosti</t>
  </si>
  <si>
    <t>Špecifikácia položiek pre fakturačný celok č. 5</t>
  </si>
  <si>
    <t>Fakturačný celok 5.</t>
  </si>
  <si>
    <t>B5-blok E - zníženie energetickej náročnosti</t>
  </si>
  <si>
    <t xml:space="preserve">  1 - Zemné práce</t>
  </si>
  <si>
    <t xml:space="preserve">  2 - Zakladanie</t>
  </si>
  <si>
    <t xml:space="preserve">   3 - Zvislé a kompletné konštrukcie</t>
  </si>
  <si>
    <t xml:space="preserve">     9 - Ostatné konštrukcie a práce-búranie</t>
  </si>
  <si>
    <t xml:space="preserve"> 764 - Konštrukcie klampiarske</t>
  </si>
  <si>
    <t>771 - Podlahy z dlaždíc</t>
  </si>
  <si>
    <t>D- Oplotenie a spevnené plochy</t>
  </si>
  <si>
    <t>Špecifikácia položiek pre fakturačný celok č. 6</t>
  </si>
  <si>
    <t>Fakturačný celok 6.</t>
  </si>
  <si>
    <t>F- Elektro</t>
  </si>
  <si>
    <t xml:space="preserve">HZS - Hodinové zúčtovacie sadzby
</t>
  </si>
  <si>
    <t xml:space="preserve">OST - Ostatné
</t>
  </si>
  <si>
    <t>B5-blok E - Rekonštrukcia a oprava vnútorných priestorov</t>
  </si>
  <si>
    <t>Plastové dvere H/B 2850/2830 mm dvojkrídlové O+2xhorvný svetlík+2xbočný svetlík</t>
  </si>
  <si>
    <t>Kontaktný zatepľovací systém hr. 80 mm weber.therm exclusive (minerálna vlna), zatĺkacie kotvy</t>
  </si>
  <si>
    <t>Vodorovné premiestnenie výkopku z horniny 1-4 nad 20-50m</t>
  </si>
  <si>
    <t>Uloženie sypaniny na skládky do 100 m3</t>
  </si>
  <si>
    <t>Zhotovenie vrstvy z geotextílie na upravenom povrchu sklon do 1 : 5 , šírky od 0 do 3 m - okapový chodník</t>
  </si>
  <si>
    <t>Geotextília netkaná polypropylénová Tatratex PP 400</t>
  </si>
  <si>
    <t>Osadenie stĺpika oceľového plotového do výšky 2.00m so zabetónovaním</t>
  </si>
  <si>
    <t>Stlpik Štandartpolast. RAL6005 STLPIK BPL pr.48mm v.2,3m</t>
  </si>
  <si>
    <t>VZPERA BPL pr.38mm v.2,3m RAL6005</t>
  </si>
  <si>
    <t>Podklad alebo podsyp zo štrkopiesku s rozprestretím, vlhčením a zhutnením, po zhutnení hr. 100 mm</t>
  </si>
  <si>
    <t>Podklad alebo kryt z kameniva hrubého drveného veľ. 32-63 mm s rozprestretím a zhutn.hr. 150 mm</t>
  </si>
  <si>
    <t>Samonivelizačná podlahová stierka Nivello 30, triedy CT-C25-F7 , hr. 10 mm</t>
  </si>
  <si>
    <t>Cementový poter zo suchej poterovej zmesi Baumit Estrich, triedy CT-C20-F5, hr. 70 mm</t>
  </si>
  <si>
    <t>Osadenie chodník. obrubníka betónového stojatého do lôžka z betónu prosteho tr. C 16/20 s bočnou oporou</t>
  </si>
  <si>
    <t>Premac obrubník parkový 100x20x5 cm, sivý</t>
  </si>
  <si>
    <t>Vybúranie kovových madiel a zábradlí,  -0,03700t</t>
  </si>
  <si>
    <t>Krytina LINDAB - trapézový systém T-60, šírka 920 mm, hr. 0,6 mm, sklon strechy do 30°</t>
  </si>
  <si>
    <t>Montáž oplotenia strojového pletiva, s výškou nad 2,0 do 4,0 m</t>
  </si>
  <si>
    <t>FLUIDEX 522 PRO (zelený) poplastovaný na pozinkovanej oceli; veľkosť oka/priemer drôtu/výška rl./dĺžka 50/2,20/1,80/25 RETIC</t>
  </si>
  <si>
    <t>Montáž oplotenia nap drôtu, vo výške nad 2,0 m</t>
  </si>
  <si>
    <t>Napínací drôt poplast D  2,9/100m</t>
  </si>
  <si>
    <t>Drôt viazací PVC  poplast D 2,0mm    dl. bal.30m</t>
  </si>
  <si>
    <t xml:space="preserve">Napínak PVC </t>
  </si>
  <si>
    <t xml:space="preserve">Prihačkovanie strojového pletiva k napínaciemu drôtu </t>
  </si>
  <si>
    <t>Vodiaca spinka na napínací drôt zelena</t>
  </si>
  <si>
    <t>Nerezový jokel rozmer 80 x 80 x 4 mm</t>
  </si>
  <si>
    <t>M - Práce a dodávky M</t>
  </si>
  <si>
    <t xml:space="preserve">    21-M - Elektromontáže</t>
  </si>
  <si>
    <t xml:space="preserve">    B - Bleskozvod</t>
  </si>
  <si>
    <t>Krabica prístrojová bez zapojenia (1901, KP 68, KZ 3)</t>
  </si>
  <si>
    <t xml:space="preserve">Krabica prístrojová bezhalogénová </t>
  </si>
  <si>
    <t>Krabica (1903, KR 68) odbočná s viečkom, svorkovnicou vrátane zapojenia, kruhová</t>
  </si>
  <si>
    <t>Krabica rozvodná bezhalogénová</t>
  </si>
  <si>
    <t>Osadenie polyamidovej príchytky HM 8 do ostro pálených tehál, alebo stredne tvrdého kameňa</t>
  </si>
  <si>
    <t>Hmoždinka klasická 8 mm T8 typ: T8-PA</t>
  </si>
  <si>
    <t>Spínače polozapustené a zapustené vrátane zapojenia jednopólový - radenie 1</t>
  </si>
  <si>
    <t>Ukončenie celoplastových káblov zmrašť. záklopkou alebo páskou do 5 x 4 mm2</t>
  </si>
  <si>
    <t>Spínač jednopólový č.1 10A , zapustený,  IP20 -  biely</t>
  </si>
  <si>
    <t>Spínač polozapustený a zapustený vrátane zapojenia sériový prep.stried. - radenie 5 A</t>
  </si>
  <si>
    <t>Spínač sériový č.5 , zapustený , IP20 - biely</t>
  </si>
  <si>
    <t>Spínač polozapustený a zapustený vrátane zapojenia stried.prep.- radenie 6</t>
  </si>
  <si>
    <t>Spínač striedavý č.6, zapustený , IP20 - biely</t>
  </si>
  <si>
    <t>Prúdové chrániče s nadprúdovou ochranou dvojpólové</t>
  </si>
  <si>
    <t>Prúdový chránič s istením DX3 1P+N B10 6000A 30MA A</t>
  </si>
  <si>
    <t xml:space="preserve">Montáž a zapojenie stropného LED svietidla </t>
  </si>
  <si>
    <t>A - Svietidlo stropné ZCLED2G35L940/HR-CLEAN , IP65</t>
  </si>
  <si>
    <t xml:space="preserve">B - Svietidlo stropné ZCLED2G1-35L840/ZK-LOS </t>
  </si>
  <si>
    <t>C- Svietidlo stropné ZCLED2G19L840/ZK - MIKRO</t>
  </si>
  <si>
    <t xml:space="preserve">D - Svietidlo stropné ZCLED2G25Q840/FLAT325 - OPAL </t>
  </si>
  <si>
    <t>E - Svietidlo LED PLAST 2, 14W, IP44</t>
  </si>
  <si>
    <t>F - Svietidlo stropné ZCLED2G57L940/HR - CLEAN, IP65</t>
  </si>
  <si>
    <t xml:space="preserve">ks </t>
  </si>
  <si>
    <t>N - Svietidlo núdzové 3x1W, IP44, 1hod</t>
  </si>
  <si>
    <t>Demontáž existujúceho osvetlenia</t>
  </si>
  <si>
    <t xml:space="preserve">hod </t>
  </si>
  <si>
    <t>Kábel bezhalogénový, medený uložený pevne N2XH 0,6/1,0 kV  3x1,5</t>
  </si>
  <si>
    <t xml:space="preserve">Kábel bezhalogénový 1-CXKH-R 3-Jx1,5 RE B2ca-s1,d0,a1  </t>
  </si>
  <si>
    <t xml:space="preserve">Kábel bezhalogénový  1-CXKH-R 3-Ox1,5 RE B2ca-s1,d0,a1  </t>
  </si>
  <si>
    <t>Kábel bezhalogénový, medený uložený pevne 1-CHKE-V 0,6/1,0 kV  3x1,5</t>
  </si>
  <si>
    <t xml:space="preserve">Kábel bezhalogénový Cu 1kV : 1-CXKH-V 3-Jx1,5 RE P90-R B2ca-s1,d0,a1                                                    </t>
  </si>
  <si>
    <t>Spracovanie východiskovej revízie a vypracovanie správy</t>
  </si>
  <si>
    <t>hod</t>
  </si>
  <si>
    <t>Vysekanie rýh v murive tehlovom na akúkoľvek maltu v priestore priľahlom k stropnej konštrukcii do hĺbky 50 mm a š. do 150 mm,  -0,01300 t</t>
  </si>
  <si>
    <t>Vyrezanie rýh frézovaním v murive z plných pálených tehál hĺbky 2,5 cm, š. 4 cm -0,00180 t</t>
  </si>
  <si>
    <t>Rúrka tuhá elektroinštalačná z PVC typ 1540, uložená voľne alebo pod omietkou</t>
  </si>
  <si>
    <t>I - rúrka VRM 40  svetlošedá</t>
  </si>
  <si>
    <t>Krabica (KO 125) odbočná s viečkom, bez zapojenia, štvorcová</t>
  </si>
  <si>
    <t>Krabica pre skúšobnú svorku pod omietku</t>
  </si>
  <si>
    <t>Uzemňovacie vedenie na povrchu FeZn 10 /PVC 40</t>
  </si>
  <si>
    <t>Územňovací vodič ocelový žiarovo zinkovaný označenie O 10</t>
  </si>
  <si>
    <t>Uzemňovacie vedenie v zemi FeZn vrátane izolácie spojov</t>
  </si>
  <si>
    <t>Územňovacia pásovina ocelová žiarovo zinkovaná označenie 30 x 4 mm</t>
  </si>
  <si>
    <t>Označenie zvodov číselnými štítkami</t>
  </si>
  <si>
    <t xml:space="preserve">Štítok označovací </t>
  </si>
  <si>
    <t>Uzemňovacie vedenie na povrchu  AlMgSi  Ø 8-10</t>
  </si>
  <si>
    <t>Územňovací vodič zliatina AlMgSi označenie O 8 Al</t>
  </si>
  <si>
    <t>Uzemňovacie vedenie na povrchu  AlMgSi  Ø 8-10/PVC 40</t>
  </si>
  <si>
    <t>Podpery vedenia zliatina AlMgSi na vrchol krovu PV15 A-F +UNI</t>
  </si>
  <si>
    <t>Podpera vedenia na krytinu TONDACH</t>
  </si>
  <si>
    <t>Zachytávacia tyč zliatina AlMgSi bez osadenia a s osadením JP10-30</t>
  </si>
  <si>
    <t>Zachytávacia tyč zliatina AlMgSi označenie JP 15 Al</t>
  </si>
  <si>
    <t>Držiak zachytávacej tyče zliatina AlMgSi DJ1-8</t>
  </si>
  <si>
    <t>Držiak zvodovej tyče na krov zliatina AlMgSi označenie DJ 4 h</t>
  </si>
  <si>
    <t>Svorka zliatina AlMgSi k uzemňovacej tyči  SJ</t>
  </si>
  <si>
    <t>Svorka k zemniacej tyči D= 20 zliatina AlMgSi označenie SJ 01</t>
  </si>
  <si>
    <t>Svorka zliatina AlMgSi spojovacia SS,SK,SP1</t>
  </si>
  <si>
    <t>Svorka spojovacia zliatina AlMgSi označenie SS , SK, SP1</t>
  </si>
  <si>
    <t>Sekanie drážok pre rúrku fí40</t>
  </si>
  <si>
    <t>Spracovanie východiskovej revízie a vypracovanie správy - pre bleskozvod</t>
  </si>
  <si>
    <t>Hĺbenie káblovej ryhy ručne 35 cm širokej a 70 cm hlbokej, v zemine triedy 3</t>
  </si>
  <si>
    <t>Pevné spojenie páskových zemničov , zvarované</t>
  </si>
  <si>
    <t>Ručný zásyp nezap. káblovej ryhy bez zhutn. zeminy, 35 cm širokej, 70 cm hlbokej v zemine tr. 3</t>
  </si>
  <si>
    <t>Stavebno montážne práce náročnejšie, ucelené, obtiažne, rutinné (Tr 2) v rozsahu viac ako 4 a menej ako 8 hodín</t>
  </si>
  <si>
    <t>Vyregulovanie vykurovacej sústavy po zateplení</t>
  </si>
  <si>
    <t>Skúšobná vykurovacia prevádzka</t>
  </si>
  <si>
    <t>Montážne práce HZS - PSV+HSV - nepredvídané  demontážne a montážne práce PSV + HSV</t>
  </si>
  <si>
    <t>Keramický predpätý preklad POROTHERM KPP, šírky 120 mm, výšky 65 mm, dĺžky 2750 mm</t>
  </si>
  <si>
    <t>Zamurovanie otvorov plochy nad 1 do 4 m2 tehlami POROTHERM (115x500x238)</t>
  </si>
  <si>
    <t xml:space="preserve">Zárubňa oceľová CgU šxvxhr 800x1970x100 mm </t>
  </si>
  <si>
    <t xml:space="preserve">Zárubňa oceľová CgU šxvxhr 600x1970x100 mm </t>
  </si>
  <si>
    <t>Sadrokartónová inštalačná predstena pre sanitárne zariadenia, jednoduché opláštenie, doska RBI 12,5 mm</t>
  </si>
  <si>
    <t>Plastové okno jednokrídlové, vxš 800x800 mm, izolačné trojsklo, systém GEALAN 9000, 6 komorový profil, AB TEAM</t>
  </si>
  <si>
    <t>Plastové okno dvojkrídlové, vxš 1200x2400 mm, izolačné trojsklo, systém GEALAN 9000, 6 komorový profil, AB TEAM</t>
  </si>
  <si>
    <t>Plastové okno jednokrídlové, vxš 1200x1500 mm, izolačné trojsklo, systém GEALAN 9000, 6 komorový profil, AB TEAM</t>
  </si>
  <si>
    <t>Montáž dverí posuvných jednokrídlových, posun na stene</t>
  </si>
  <si>
    <t>Montážny materiál pre dvere, okná, SAPELI</t>
  </si>
  <si>
    <t>eur</t>
  </si>
  <si>
    <t>Dvere vnútorné jednokrídlové posuvné, šírka 900-1200 mm, výplň DTD doska, povrch dyha</t>
  </si>
  <si>
    <t>Montáž púzdra posuvných dverí do murovanej priečky, jedno zasúvacie púzdro pre jedno krídlo, priechod 0,6-1,2 m</t>
  </si>
  <si>
    <t>Stavebné puzdro pre posuvné dvere ŠTANDARD čistý priechod 1100 mm</t>
  </si>
  <si>
    <t>Systém posuvných dverí - sada pojazdov</t>
  </si>
  <si>
    <t>Dvere vnútorné jednokrídlové, šírka 600-900 mm, výplň DTD doska, povrch CPL laminát M10, mechanicky odolné plné, SAPELI</t>
  </si>
  <si>
    <t>Montáž dverí drevených posuvných jednokrídlových, posun do puzdra</t>
  </si>
  <si>
    <t xml:space="preserve">Maľby vodeodolné, umývateľné, ručne nanášané tónované dvojnásobné na jemnozrnný podklad výšky do 3, 80 m   </t>
  </si>
  <si>
    <t>Dvere vnútorné jednokrídlové, výplň DTD doska, povrch CPL laminát M10, mechanicky odolné plné, šírka 900-1300 mm</t>
  </si>
  <si>
    <t>Montáž dverového krídla otočného dvojkrídlového poldrážkového, do existujúcej zárubne, vrátane kovania</t>
  </si>
  <si>
    <t>Dvere vnútorné dvojkrídlové, výplň DTD doska, povrch CPL laminát M40, mechanicky odolné, presklenie, šírka 1200-1800 mm</t>
  </si>
  <si>
    <t>Montáž dverového krídla otočného dvojkrídlového poldrážkového vrátane svetlíka do existujúcej zárubne, vrátane kovania</t>
  </si>
  <si>
    <t>Dvere vnútorné dvojkrídlové+presklenný svetlík 4250x2950mm (š. x v.)</t>
  </si>
  <si>
    <t>Dvere vnútorné dvojkrídlové+bočné a vrchné svetlíky 2350x2900mm (š. x v.)</t>
  </si>
  <si>
    <t>Montáž ostatných atypických kovových stavebných doplnkových konštrukcií nad 10 do 20 kg</t>
  </si>
  <si>
    <t>Nerezový jokel rozmer 120 x 80 x 3 mm</t>
  </si>
  <si>
    <t>Profil U 160</t>
  </si>
  <si>
    <t>Nerezová platňa rozmer 200 x 200 x 10 mm</t>
  </si>
  <si>
    <t>Tyč závitová M 16 mm</t>
  </si>
  <si>
    <t>Lepenie podlahových soklov z PVC</t>
  </si>
  <si>
    <t>PVC homogénna podlaha 2mm, trieda záťaže 34/43, najvyššia trieda, nízka abrazívnosť, iQ PUR (samoobnoviteľný PUR povrch)</t>
  </si>
  <si>
    <t>Lepenie povlakových podláh z PVC homogénnych pásov</t>
  </si>
  <si>
    <t>Nátery omietok a betónových povrchov ostatné Steripaintom dvojnásobné - antibakteriálna farba</t>
  </si>
  <si>
    <t>Zamurovanie otvoru s plochou nad 1 do 4m2 v murive nadzákladného tehlami na maltu vápennocementovú</t>
  </si>
  <si>
    <t>Keramický predpätý preklad POROTHERM KPP, šírky 120 mm, výšky 65 mm, dĺžky 1500 mm</t>
  </si>
  <si>
    <t>Keramický predpätý preklad POROTHERM KPP, šírky 120 mm, výšky 65 mm, dĺžky 2250 mm</t>
  </si>
  <si>
    <t>Zamurovanie otvorov plochy nad 1 do 4 m2 tehlami POROTHERM (300x250x238)</t>
  </si>
  <si>
    <t>Priečky z tehál pálených POROTHERM 8 P 8, na maltu POROTHERM MM 50 (80x500x238)</t>
  </si>
  <si>
    <t xml:space="preserve">Zárubňa oceľová CgU 60x197x10cm </t>
  </si>
  <si>
    <t>Zárubňa oceľová CgU 75x197x10cm</t>
  </si>
  <si>
    <t xml:space="preserve">Zárubňa oceľová CgU 90x197x10cm </t>
  </si>
  <si>
    <t>Zárubňa oceľová CgU 95x197x10cm</t>
  </si>
  <si>
    <t>Zárubňa oceľová CgU 100x197x10cm</t>
  </si>
  <si>
    <t>Zárubňa oceľová CgU 125x197x10cm</t>
  </si>
  <si>
    <t>Tubolit DG 28 x 5 izolácia-trubica AZ FLEX Armacell</t>
  </si>
  <si>
    <t>Potrubie z PVC - U odpadové ležaté hrdlové D 75x1, 8</t>
  </si>
  <si>
    <t>Potrubie plasthliníkové ALPEX - DUO 26x3 mm v kotúčoch</t>
  </si>
  <si>
    <t>DuoFix Special pre závesné WC a opierky Sigma UP320, 1120 mm, 7,5 l,896x187x1138, plast, GEBERIT</t>
  </si>
  <si>
    <t>Klozet závesný OLYMP NEW, 365x360x700 mm, keramika, biela, LAUFEN , obj. č. 8206420000001</t>
  </si>
  <si>
    <t>Montáž pisoáru keramického bez splachovacej nádrže</t>
  </si>
  <si>
    <t>Pisoár bez senzora GOLEM, 305x340x535 mm, keramika, biela, LAUFEN , obj. č. 8430600000001</t>
  </si>
  <si>
    <t>Upevnenie  WB/WWC/UR biela LAUFEN, obj.č. 8903490008901</t>
  </si>
  <si>
    <t>Rúrka  1/2" GOLEM  biela LAUFEN, obj.č. 8948070000001</t>
  </si>
  <si>
    <t>Gumové tesnenie GOLEM biela LAUFEN, obj.č. 8948080000001</t>
  </si>
  <si>
    <t>Zdravotné umývadlo keramické MIO-64, 640x550x165 mm, biela, LAUFEN , obj. č. 8137140001041</t>
  </si>
  <si>
    <t>Klozetové sedátko OLYMP/BALTIC 376x436, duroplast, biela, LAUFEN , obj. č. 8932823000001</t>
  </si>
  <si>
    <t xml:space="preserve">Montáž doplnkov zariadení kúpeľní a záchodov, madlá </t>
  </si>
  <si>
    <t>Madlo toaletné BEMETA sklopné, 600 mm, nerez</t>
  </si>
  <si>
    <t>Madlo toaletné BEMETA podporné, 600 mm, nerez</t>
  </si>
  <si>
    <t>Rohový ventil MIO 3/8"-1/2", chróm, 2ks, LAUFEN , obj. č. 3727100040101</t>
  </si>
  <si>
    <t>Umývadlová stojanková batéria MIO N LAUFEN, obj.č. 3111V10041101</t>
  </si>
  <si>
    <t>Sifón  JIKA LAUFEN, obj.č. 8942460000001</t>
  </si>
  <si>
    <t>Montáž zápachovej uzávierky pre zariaďovacie predmety, pisoárovej do D 40</t>
  </si>
  <si>
    <t>Sifón 4306.0/1  biela LAUFEN, obj.č. 8920030000001</t>
  </si>
  <si>
    <t>Plastové dvere H/B 3100/2290 mm posuvné interiér</t>
  </si>
  <si>
    <t>Plastové dvere H/B 3100/2350 mm presklenné interiér</t>
  </si>
  <si>
    <t>Plastové dvere H/B 2440/2350 mm dvojkrídlové + svetlík interiér</t>
  </si>
  <si>
    <t xml:space="preserve">    5 - Komunikácie</t>
  </si>
  <si>
    <t>Odstránenie ornice ručne s vodorov. premiest., na hromady do 50 m hr. do 150 mm</t>
  </si>
  <si>
    <t>Výkop jamy a ryhy v obmedzenom priestore horn. tr.3 ručne</t>
  </si>
  <si>
    <t xml:space="preserve">Plastové okno jednokrídlové OS, rozmer 1180x1200 mm (vxš) izolačné dvojsklo, systém GEALAN 9000 - 6 komorový profil </t>
  </si>
  <si>
    <t xml:space="preserve">Plastové okno jednokrídlové OS+O, rozmer 1450x1200 mm (vxš) izolačné dvojsklo, systém GEALAN 9000 - 6 komorový profil </t>
  </si>
  <si>
    <t xml:space="preserve">Plastové okno trojkrídlové OS, rozmer 950x1770 mm (vxš) izolačné dvojsklo, systém GEALAN 9000 - 6 komorový profil </t>
  </si>
  <si>
    <t xml:space="preserve">Plastová zostava 7xFIX+dvere, rozmer 2950x2290 mm (vxš) izolačné dvojsklo, systém GEALAN 9000 - 6 komorový profil </t>
  </si>
  <si>
    <t xml:space="preserve">Plastová zostava 7xFIX+dvere, rozmer 2950x2350 mm (vxš) izolačné dvojsklo, systém GEALAN 9000 - 6 komorový profil </t>
  </si>
  <si>
    <t xml:space="preserve">Plastové okno jednokrídlové OS, rozmer 750x600 mm (vxš) izolačné dvojsklo, systém GEALAN 9000 - 6 komorový profil </t>
  </si>
  <si>
    <t>Plastové dvere H/B 2050/960 mm O</t>
  </si>
  <si>
    <t>Plastové dvere H/B 2050/1860 mm dvojkrídlové O+FIX</t>
  </si>
  <si>
    <t xml:space="preserve">Plastové okno trojkrídlové OS+S+OS, rozmer 1420x2350 mm (vxš) izolačné dvojsklo, systém GEALAN 9000 - 6 komorový profil </t>
  </si>
  <si>
    <t xml:space="preserve">Plastová zostava, rozmer 4000x2350 mm (vxš) izolačné dvojsklo, systém GEALAN 9000 - 6 komorový profil </t>
  </si>
  <si>
    <t xml:space="preserve">Plastové okno jednokrídlové OS, rozmer 1450x1450 mm (vxš) izolačné dvojsklo, systém GEALAN 9000 - 6 komorový profil </t>
  </si>
  <si>
    <t xml:space="preserve">Plastové okno dvojkrídlové OS+S, rozmer 1750x1450 mm (vxš) izolačné dvojsklo, systém GEALAN 9000 - 6 komorový profil </t>
  </si>
  <si>
    <t xml:space="preserve">Plastové okno jednokrídlové OS, rozmer 650x1450 mm (vxš) izolačné dvojsklo, systém GEALAN 9000 - 6 komorový profil </t>
  </si>
  <si>
    <t xml:space="preserve">Plastové okno jednokrídlové S, rozmer 750x1450 mm (vxš) izolačné dvojsklo, systém GEALAN 9000 - 6 komorový profil </t>
  </si>
  <si>
    <t xml:space="preserve">Plastové okno dvojkrídlové O, rozmer 2650x1450 mm (vxš) izolačné dvojsklo, systém GEALAN 9000 - 6 komorový profil </t>
  </si>
  <si>
    <t xml:space="preserve">Plastová zostava OS+FIX, rozmer 2400x2060 mm (vxš) izolačné dvojsklo, systém GEALAN 9000 - 6 komorový profil </t>
  </si>
  <si>
    <t>18+19+4+5+6</t>
  </si>
  <si>
    <t xml:space="preserve">    3 - Zvislé a kompletné konštrukcie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</si>
  <si>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</si>
  <si>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</si>
  <si>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</si>
  <si>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784 - Dokončovacie práce - maľby</t>
  </si>
  <si>
    <t>Výkop ryhy do šírky 600 mm v horn.3 do 100 m3</t>
  </si>
  <si>
    <t>Príplatok k cene za lepivosť pri hĺbení rýh šírky do 600 mm zapažených i nezapažených s urovnaním dna v hornine 3</t>
  </si>
  <si>
    <t>Vodorovné premiestnenie výkopku z horniny 1-4 do 20m</t>
  </si>
  <si>
    <t>Násyp pod základové  konštrukcie so zhutnením z  kameniva hrubého drveného fr.32-63 mm</t>
  </si>
  <si>
    <t>Betón základových dosiek, prostý tr. C 25/30</t>
  </si>
  <si>
    <t>Debnenie stien základových dosiek, zhotovenie-tradičné</t>
  </si>
  <si>
    <t>Debnenie stien základových dosiek, odstránenie-tradičné</t>
  </si>
  <si>
    <t>Výstuž základových dosiek z ocele 10505</t>
  </si>
  <si>
    <t>Murivo základových pásov (m3) PREMAC 50x30x25 s betónovou výplňou C 16/20 hr. 300 mm</t>
  </si>
  <si>
    <t>Betón základových pásov, prostý tr. C 25/30</t>
  </si>
  <si>
    <t>Výstuž pre murivo základových pásov PREMAC s betónovou výplňou z ocele 10505</t>
  </si>
  <si>
    <t>Murivo nosné (m2) z tehál pálených POROTHERM 30 P 10 na pero a drážku, na maltu POROTHERM MM 50 (300x250x238)</t>
  </si>
  <si>
    <t>Betón stropov doskových a trámových,  železový tr. C 25/30</t>
  </si>
  <si>
    <t>Debnenie stropov doskových zhotovenie-tradičné</t>
  </si>
  <si>
    <t>Debnenie stropov doskových odstránenie-tradičné</t>
  </si>
  <si>
    <t>Podporná konštrukcia stropov výšky do 4 m pre zaťaženie do 12 kPa zhotovenie</t>
  </si>
  <si>
    <t>Podporná konštrukcia stropov výšky do 4 m pre zaťaženie do 12 kPa odstránenie</t>
  </si>
  <si>
    <t>Výstuž stropov doskových, trámových, vložkových, konzolových, balkónových, zo sietí KARI, priemer drôtu 5/5 mm, veľkosť oka 150x150 mm</t>
  </si>
  <si>
    <t>Betón stužujúcich pásov a vencov železový tr. C 25/30</t>
  </si>
  <si>
    <t>Debnenie bočníc stužujúcich pásov a vencov vrátane vzpier zhotovenie</t>
  </si>
  <si>
    <t>Debnenie bočníc stužujúcich pásov a vencov vrátane vzpier odstránenie</t>
  </si>
  <si>
    <t>Výstuž stužujúcich pásov a vencov z betonárskej ocele 10505</t>
  </si>
  <si>
    <t>Príprava vnútorného podkladu stropov BAUMIT, penetračný náter Baumit BetonKontakt</t>
  </si>
  <si>
    <t>Vnútorná omietka stropov BAUMIT, vápennocementová, strojné miešanie, ručné nanášanie, Baumit MVR Uni (Baumit MVR Uni) hr. 8 mm</t>
  </si>
  <si>
    <t>Potiahnutie vnútorných stropov sklotextílnou mriežkou s celoplošným prilepením</t>
  </si>
  <si>
    <t>Oprava omietok vnútorného ostenia okenného alebo dverného vápenná hladká</t>
  </si>
  <si>
    <t>Príprava vnútorného podkladu stien BAUMIT, penetračný náter Baumit BetonKontakt</t>
  </si>
  <si>
    <t>Vnútorná omietka stien BAUMIT, vápennocementová, strojné miešanie, ručné nanášanie, Baumit MVR Uni (Baumit MVR Uni) hr. 10 mm</t>
  </si>
  <si>
    <t>Potiahnutie vnútorných stien sklotextílnou mriežkou s celoplošným prilepením</t>
  </si>
  <si>
    <t>Zhotovenie jednonásobného penetračného náteru pre potery a stierky</t>
  </si>
  <si>
    <t>Penetračný náter na báze disperzie BAUMIT Grund, pre samonivelizačné potery a sierky, 25 kg</t>
  </si>
  <si>
    <t>kg</t>
  </si>
  <si>
    <t>Samonivelizačná podlahová stierka Nivello 30, triedy CT-C25-F7 , hr. 5 mm</t>
  </si>
  <si>
    <t>Cementový poter zo suchej poterovej zmesi Baumit Estrich, triedy CT-C20-F5, hr. 50 mm</t>
  </si>
  <si>
    <t>Dodatočná montáž oceľovej dverovej zárubne, plochy otvoru do 2,5 m2</t>
  </si>
  <si>
    <t>Zárubňa oceľová CgU 60x197x10cm L</t>
  </si>
  <si>
    <t>Lešenie ľahké pracovné pomocné, s výškou lešeňovej podlahy do 1,20 m</t>
  </si>
  <si>
    <t>Vyčistenie budov pri výške podlaží do 4m po ukončení prác</t>
  </si>
  <si>
    <t>Búranie betónu vrátane vstupného schodiska a múrika, plochy nad 4 m2 -2,20000t</t>
  </si>
  <si>
    <t>Búranie dlažieb, bez podklad. lôžka z xylolit., alebo keramických dlaždíc hr. do 10 mm,  -0,02000t</t>
  </si>
  <si>
    <t>Vyvesenie dreveného dverného krídla do suti plochy do 2 m2, -0,02400t</t>
  </si>
  <si>
    <t>Vybúranie kovových dverových zárubní plochy do 2 m2,  -0,07600t</t>
  </si>
  <si>
    <t>Otlčenie omietok stropov vnútorných vápenných alebo vápennocementových v rozsahu do 100 %,  -0,05000t</t>
  </si>
  <si>
    <t>Otlčenie omietok stien vnútorných vápenných alebo vápennocementových v rozsahu do 100 %,  -0,04600t</t>
  </si>
  <si>
    <t>Odsekanie a odobratie stien z obkladačiek vnútorných nad 2 m2,  -0,06800t</t>
  </si>
  <si>
    <t>Zhotovenie izolácie proti zemnej vlhkosti vodorovná náterom penetračným za studena</t>
  </si>
  <si>
    <t>Sanačné systémy ASO-UNIGRUND K, 5 l, penetračný náter SCHOMBURG</t>
  </si>
  <si>
    <t>l</t>
  </si>
  <si>
    <t xml:space="preserve">Izolácie proti zemnej vlhkosti a povrchovej vode AQUAFIN 2K hr. 2 mm na ploche vodorovnej </t>
  </si>
  <si>
    <t>Presun hmôt pre izoláciu proti vode v objektoch výšky nad 12 do 60 m</t>
  </si>
  <si>
    <t xml:space="preserve">Zakrývanie tepelnej izolácie podláh fóliou </t>
  </si>
  <si>
    <t>Krycia PE fólia 0,12 mm, šírka 2 m</t>
  </si>
  <si>
    <t>Montáž tepelnej izolácie podláh polystyrénom, kladeným voľne v jednej vrstve</t>
  </si>
  <si>
    <t>Styrodur 2800 C extrudovaný polystyrén - XPS hrúbka 30 mm</t>
  </si>
  <si>
    <t>Montáž podkladový rošt</t>
  </si>
  <si>
    <t>Neopracované dosky a fošne neomietané smrek akosť I hr.24-32mm x B=170-240mm</t>
  </si>
  <si>
    <t>Položenie podláh na drevený podklad z drevotrieskových dosiek pribíjaním</t>
  </si>
  <si>
    <t>Doska drevoštiepková OSB 3 do vlhkého prostredia hr. 22 mm (2500x1250mm)</t>
  </si>
  <si>
    <t>Položenie podláh nehobľovaných hrubých na zraz z dosiek a fošien</t>
  </si>
  <si>
    <t>CETRIS PD podlahová cementotriesková doska 62,5x125 cm, hr. 20 mm</t>
  </si>
  <si>
    <t>Montáž dverového krídla otočného jednokrídlového poldrážkového, do existujúcej zárubne, vrátane kovania</t>
  </si>
  <si>
    <t>Kovanie - 2x kľučka, povrch nerez brúsený, 2x rozeta BB, FAB</t>
  </si>
  <si>
    <t>Dvere vnútorné jednokrídlové, výplň DTD doska, povrch CPL laminát M10, mechanicky odolné plné, šírka 600-900 mm</t>
  </si>
  <si>
    <t>Montáž zábradlia nerezové na schody, výplň rebrovanie, kotvenie do podlahy</t>
  </si>
  <si>
    <t>Zábradlie na schody a podesty, horizont.výplň rebrovanie, v.do 120cm, hliníkové elox., kotv.bočné alebo do podlahy, vhodné do inter.aj exteriéru</t>
  </si>
  <si>
    <t>Presun hmôt pre kovové stavebné doplnkové konštrukcie v objektoch výšky nad 12 do 24 m</t>
  </si>
  <si>
    <t>Montáž podláh z dlaždíc gres kladených do tmelu flexibil. mrazuvzdorného veľ. 300 x 300 mm vrátane soklíkov</t>
  </si>
  <si>
    <t>Dlaždice - leštené gres, rozmer 295x295x8 mm</t>
  </si>
  <si>
    <t>Montáž podláh z dlaždíc keramických do malty veľ. 300 x 300 mm</t>
  </si>
  <si>
    <t>Keramická dlažba, standard 30x30 cm</t>
  </si>
  <si>
    <t>Presun hmôt pre podlahy z dlaždíc v objektoch výšky nad 12 do 24 m</t>
  </si>
  <si>
    <t>Demontáž soklíkov alebo líšt</t>
  </si>
  <si>
    <t>Lepenie podlahových soklov z linolea</t>
  </si>
  <si>
    <t>Prírodné linoleum Veneto XF2 - 3,2mm; trieda záťaže 34/43</t>
  </si>
  <si>
    <t>Odstránenie povlakových podláh z nášľapnej plochy lepených s podložkou,  -0,00100t</t>
  </si>
  <si>
    <t>Lepenie povlakových podláh z prírodného linolea</t>
  </si>
  <si>
    <t>Vysávanie podkladu pred kladením povlakovýck podláh</t>
  </si>
  <si>
    <t>Presun hmôt pre podlahy povlakové v objektoch výšky nad 12 do 24 m</t>
  </si>
  <si>
    <t>Montáž obkladov vnútor. stien z obkladačiek kladených do tmelu veľ. 300x300 mm</t>
  </si>
  <si>
    <t>Dlaždice keramické 300x300</t>
  </si>
  <si>
    <t>Presun hmôt pre obklady keramické v objektoch výšky nad 12 do 24 m</t>
  </si>
  <si>
    <t>Nátery kov.stav.doplnk.konštr. syntetické na vzduchu schnúce 2x emailovaním - 70µm</t>
  </si>
  <si>
    <t>Nátery kov.stav.doplnk.konštr. syntetické na vzduchu schnúce základný - 35µm</t>
  </si>
  <si>
    <t>Maľby z maliarskych zmesí Primalex, Farmal, strojne nanášané dvojnásobné, tónované na jemnozrnný podklad výšky do 3,80 m</t>
  </si>
  <si>
    <t>Penetrovanie jednonásobné jemnozrnných podkladov výšky do 3,80 m</t>
  </si>
  <si>
    <t xml:space="preserve">    721 - Zdravotech. vnútorná kanalizácia</t>
  </si>
  <si>
    <t xml:space="preserve">    722 - Zdravotechnika - vnútorný vodovod</t>
  </si>
  <si>
    <t>Keramický predpätý preklad POROTHERM KPP, šírky 120 mm, výšky 65 mm, dĺžky 1000 mm</t>
  </si>
  <si>
    <t>Keramický predpätý preklad POROTHERM KPP, šírky 120 mm, výšky 65 mm, dĺžky 1250 mm</t>
  </si>
  <si>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</si>
  <si>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</si>
  <si>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</si>
  <si>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</si>
  <si>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</si>
  <si>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</si>
  <si>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Zhotoviteľ:</t>
  </si>
  <si>
    <t>Dátum:</t>
  </si>
  <si>
    <t>Pečiatka:</t>
  </si>
  <si>
    <t>Podpis:</t>
  </si>
  <si>
    <t>HSV - Práce a dodávky HSV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</si>
  <si>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</si>
  <si>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</si>
  <si>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Špecifikácia položiek pre fakturačný celok č. 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</si>
  <si>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</si>
  <si>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</si>
  <si>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</si>
  <si>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</si>
  <si>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</si>
  <si>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</si>
  <si>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</si>
  <si>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</si>
  <si>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</si>
  <si>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</si>
  <si>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</si>
  <si>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</si>
  <si>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</si>
  <si>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</si>
  <si>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</si>
  <si>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</si>
  <si>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</si>
  <si>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</si>
  <si>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</si>
  <si>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</si>
  <si>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</si>
  <si>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</si>
  <si>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</si>
  <si>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</si>
  <si>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</si>
  <si>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</si>
  <si>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99 - Presun hmôt HSV</t>
  </si>
  <si>
    <t>Dodatočné ukotvenie priečok k tehelným konštrukciam plochými nerezovými kotvami hr. priečky nad 100 mm</t>
  </si>
  <si>
    <t>Priečky z tehál pálených POROTHERM 11,5 P 8, na maltu POROTHERM MM 50 (115x500x238)</t>
  </si>
  <si>
    <t>Priečky z tehál pálených POROTHERM 14 P 8, na maltu POROTHERM MM 50 (140x500x238)</t>
  </si>
  <si>
    <t>Nadbetonávka stropu betónom C 20/25 hrúbky 70 mm</t>
  </si>
  <si>
    <t>Zárubňa oceľová CgU 110x197x10cm</t>
  </si>
  <si>
    <t xml:space="preserve">Zárubňa oceľová CgU 80x197x10cm </t>
  </si>
  <si>
    <t>Dodatočná montáž oceľovej dverovej zárubne, plochy otvoru 2,5 - 4,5 m2</t>
  </si>
  <si>
    <t>Zárubňa oceľová 1600x1970 CgU pre dvojkrídlové dvere</t>
  </si>
  <si>
    <t>Dodatočná montáž oceľovej dverovej zárubne, plochy otvoru nad 4,5 m2</t>
  </si>
  <si>
    <t>Kovová zárubňa šírky 1200-2600 mm, výšky atypické do 2900 mm,na dodatočnú montáž</t>
  </si>
  <si>
    <t>Kovová zárubňa šírky 3500-4250 mm, výšky atypické do 2900 mm,na dodatočnú montáž</t>
  </si>
  <si>
    <t>Chemická kotva s kotevným svorníkom tesnená polyesterovou živicou do muriva z plných tehál, s vyvŕtaním otvoru M12/10/135 mm</t>
  </si>
  <si>
    <t>Búranie priečok z tehál pálených, plných alebo dutých hr. do 150 mm,  -0,19600t</t>
  </si>
  <si>
    <t>Búranie muriva nadzákladového z tehál pálených, vápenopieskových,cementových na maltu,  -1,90500t</t>
  </si>
  <si>
    <t>Prikresanie rovných ostení, bez odstupu, po hrubomvybúraní otvorov, v murive tehl. na maltu,  -0,05700t</t>
  </si>
  <si>
    <t>Vybúranie kovových dverových zárubní plochy nad 2 m2,  -0,06300t</t>
  </si>
  <si>
    <t>Vybúranie otvorov v murive tehl. plochy do 4 m2 hr.do 150 mm,  -0,27000t</t>
  </si>
  <si>
    <t>Krycia PE fólia 0,12 mm, šírka 2 m, balenie 100 m2,</t>
  </si>
  <si>
    <t>Montáž tepelnej izolácie podláh minerálnou vlnou, kladená voľne v jednej vrstve</t>
  </si>
  <si>
    <t>Tepelná izolácia podlahy NOBASIL PTE, čadičová minerálna izolácia - doska 50x600x1000 mm</t>
  </si>
  <si>
    <t>Montáž trubíc z PE, hr.do 10 mm,vnút.priemer do 38 mm</t>
  </si>
  <si>
    <t>Tubolit DG 18 x 5 izolácia-trubica AZ FLEX Armacell</t>
  </si>
  <si>
    <t>Tubolit DG 20 x 5 izolácia-trubica AZ FLEX Armacell</t>
  </si>
  <si>
    <t>Oprava odpadového potrubia novodurového vsadenie odbočky do potrubia D 110, D 114</t>
  </si>
  <si>
    <t>Potrubie z PVC - U odpadové ležaté hrdlové D 50 x1, 8</t>
  </si>
  <si>
    <t>Potrubie z PVC - U odpadové ležaté hrdlové D 110x2, 2</t>
  </si>
  <si>
    <t>Zriadenie prípojky na potrubí vyvedenie a upevnenie odpadových výpustiek D 50x1, 8</t>
  </si>
  <si>
    <t>Zriadenie prípojky na potrubí vyvedenie a upevnenie odpadových výpustiek D 110x2, 3</t>
  </si>
  <si>
    <t>Montáž podlahového odtokového žlabu dĺžky 700 mm pre montáž do k stene</t>
  </si>
  <si>
    <t>Podlahový žľab s okrajom pre perforovaný rošt, ALCAPLAST</t>
  </si>
  <si>
    <t>Montáž podlahového odtokového žlabu dĺžky 1000 mm pre montáž k stene</t>
  </si>
  <si>
    <t>Ostatné - skúška tesnosti kanalizácie v objektoch vodou do DN 125</t>
  </si>
  <si>
    <t>Presun hmôt pre vnútornú kanalizáciu v objektoch výšky do 6 m</t>
  </si>
  <si>
    <t>Oprava vodovodného potrubia závitového vsadenie odbočky do potrubia DN 15</t>
  </si>
  <si>
    <t>súb.</t>
  </si>
  <si>
    <t>Oprava vodovodného potrubia závitového vsadenie odbočky do potrubia DN 20</t>
  </si>
  <si>
    <t>Potrubie plasthliníkové ALPEX - DUO 16x2 mm v kotúčoch</t>
  </si>
  <si>
    <t>Potrubie plasthliníkové ALPEX - DUO 20x2 mm v kotúčoch</t>
  </si>
  <si>
    <t>Vyvedenie a upevnenie výpustky DN 15</t>
  </si>
  <si>
    <t>Montáž guľového kohúta závitového priameho pre vodu G 1/2</t>
  </si>
  <si>
    <t>Guľový uzáver pre vodu PERFECTA, 1/2", FF motýľ, niklovaná mosadz OT 58 IVAR</t>
  </si>
  <si>
    <t>Montáž guľového kohúta závitového priameho pre vodu G 3/4</t>
  </si>
  <si>
    <t>Guľový uzáver pre vodu PERFECTA, 3/4", FF páčka, niklovaná mosadz OT 58 IVAR</t>
  </si>
  <si>
    <t>Tlaková skúška vodovodného potrubia závitového do DN 50</t>
  </si>
  <si>
    <t>Prepláchnutie a dezinfekcia vodovodného potrubia do DN 80</t>
  </si>
  <si>
    <t>Presun hmôt pre vnútorný vodovod v objektoch výšky do 6 m</t>
  </si>
  <si>
    <t>Montáž predstenového systému záchodov do kombinovaných stien (napr.GEBERIT, AlcaPlast)</t>
  </si>
  <si>
    <t>DuoFix Special pre závesné WC Sigma UP320, 1120 mm, 7,5 l, plast, GEBERIT</t>
  </si>
  <si>
    <t>Tlačítko PL3 Dual Flush, 250x10x160 mm, chróm, matný chróm, LAUFEN , obj. č. 8936640070001</t>
  </si>
  <si>
    <t xml:space="preserve">Montáž záchodu do predstenového systému  </t>
  </si>
  <si>
    <t>Klozet závesný MIO, 350x560x360 mm, keramika, biela, LAUFEN , obj. č. 8207110000001</t>
  </si>
  <si>
    <t>Montáž umývadla na skrutky do muriva, bez výtokovej armatúry</t>
  </si>
  <si>
    <t>Umývadlo keramické CUBITO-55, 550x420x185 mm, biela, LAUFEN , obj. č. 8104220001041</t>
  </si>
  <si>
    <t>Upevnění WB/WWC/UR LAUFEN, obj.č. 8903490000001</t>
  </si>
  <si>
    <t xml:space="preserve">Montáž vane akrylátovej kruhovej D180, bez výtokovej armatúry </t>
  </si>
  <si>
    <t>Pôrodná vaňa BENSBERG s dvierkami 1820x1440x750</t>
  </si>
  <si>
    <t>Montáž - vanička sprchová akrylátová štvorcová 800x800 mm</t>
  </si>
  <si>
    <t>Sprchová vanička akrylátová OLYMP, 800x800x63 mm, biela, LAUFEN, obj.č.2118310000001</t>
  </si>
  <si>
    <t>Sprchové nohy LAUFEN, LAUFEN, obj.č.2955560000001</t>
  </si>
  <si>
    <t xml:space="preserve">Montáž doplnkov zariadení kúpeľní a záchodov, toaletná doska </t>
  </si>
  <si>
    <t>Sedátko s poklopom MIO  biela LAUFEN, obj.č. 8917100000631</t>
  </si>
  <si>
    <t xml:space="preserve">Montáž výlevky keramickej voľne stojacej bez výtokovej armatúry </t>
  </si>
  <si>
    <t>Výlevka MIRA, 425x500x450 mm, keramika, plastová mreža, biela, LAUFEN , obj. č. 8510460000001</t>
  </si>
  <si>
    <t>Montáž ventilu bez pripojovacej rúrky G 1/2</t>
  </si>
  <si>
    <t>Rohový ventil CUBITO 3/8"-1/2", chróm,2 ks, LAUFEN , obj. č. 3724200040101</t>
  </si>
  <si>
    <t>Montáž batérie umývadlovej a drezovej nástennej pákovej, alebo klasickej</t>
  </si>
  <si>
    <t>Umývadlová stojanková páková batéria CUBITO, s click-clack odpadom, 166x116 mm, chróm, LAUFEN , obj. č. 3114210040011</t>
  </si>
  <si>
    <t>Montáž batérie vaňovej nástennej s roztečou 150 mm</t>
  </si>
  <si>
    <t>Vaňová nástenná batéria DINO, rozteč 100 mm, otočné rameno 350 mm, chróm, LAUFEN , obj. č. 3217270042101</t>
  </si>
  <si>
    <t>Ručná sprcha RIO LAUFEN, obj.č. 3611R00040011</t>
  </si>
  <si>
    <t>Držiak sprchy RIO LAUFEN, obj.č. 3691R00045001</t>
  </si>
  <si>
    <t>Montáž batérie sprchovej nástennej pákovej, klasickej</t>
  </si>
  <si>
    <t>Sprchová nástenná batéria OLYMP DEEP LAUFEN, obj.č. 3311U70041311</t>
  </si>
  <si>
    <t>Montáž zápachovej uzávierky pre zariaďovacie predmety, umývadlová do D 32</t>
  </si>
  <si>
    <t>Umývadlový sifón hranatý CUBITO 5/4" - 32 mm, chróm, LAUFEN , obj. č. 3747300040001</t>
  </si>
  <si>
    <t>Montáž zápachovej uzávierky pre zariaďovacie predmety, sprchovej do D 50</t>
  </si>
  <si>
    <t>Sifón pre sprchové vaničky 50/40 mm, nerezová krytka s logom, prietok 39 l/min, LAUFEN, obj.č.2948240000001</t>
  </si>
  <si>
    <t>Montáž obloženia stropov, podkladový rošt</t>
  </si>
  <si>
    <t>Neopracované dosky a fošne neomietané smrek akosť I hr.13-15mm x B=60-130mm</t>
  </si>
  <si>
    <t>Záklop stropov z dosiek OSB skrutkovaných na rošt na zraz hr. dosky 10 mm</t>
  </si>
  <si>
    <t>Trapézový systém T-8, šírka 1135 mm, hr. 0,5 mm, sklon strechy do 30°</t>
  </si>
  <si>
    <t>Montáž dverí plastových, interiérových, 1 m obvodu dverí</t>
  </si>
  <si>
    <t>Plastové dvere H/B 2020/1600 mm dvojkrídlové O - interiér</t>
  </si>
  <si>
    <t xml:space="preserve">    6 - Úpravy povrchov, podlahy, osadenie</t>
  </si>
  <si>
    <t>Zakrývanie výplní vonkajších otvorov s rámami a zárubňami, zábradlí, oplechovania, atď. zhotovené z lešenia akýmkoľvek spôsobom</t>
  </si>
  <si>
    <t>m2</t>
  </si>
  <si>
    <t>Sanácia betónových konštrukcií, vyrovnávacia malta na jemné opravy, ASOCRET M30 vyspravka, hr. 10 mm</t>
  </si>
  <si>
    <t>Vonkajšia omietka stien tenkovrstvová Weber - Terranova, silikónová, weber.pas exclusive, roztieraná stredozrnná</t>
  </si>
  <si>
    <t>Vonkajšia omietka stien Weber - Terranova, mramorové zrná, weber.pas marmolit, jemnozrnná</t>
  </si>
  <si>
    <t>Očistenie vonkajších omietok vysokotlakovou súpravou WAP</t>
  </si>
  <si>
    <t>Kontaktný zatepľovací systém hr. 60 mm weber.therm terranova (EPS), zatĺkacie kotvy</t>
  </si>
  <si>
    <t>Kontaktný zatepľovací systém hr. 120 mm weber.therm terranova (EPS), zatĺkacie kotvy</t>
  </si>
  <si>
    <t>Kontaktný zatepľovací systém ostenia hr. 30 mm weber.therm terranova (EPS)</t>
  </si>
  <si>
    <t>Kontaktný zatepľovací systém hr. 60 mm weber.therm exclusive (minerálna vlna), zatĺkacie kotvy</t>
  </si>
  <si>
    <t>Kontaktný zatepľovací systém hr. 150 mm weber.therm exclusive (minerálna vlna), zatĺkacie kotvy</t>
  </si>
  <si>
    <t>Kontaktný zatepľovací systém ostenia hr. 30 mm weber.therm exclusive (minerálna vlna)</t>
  </si>
  <si>
    <t>Montáž lešenia ľahkého pracovného radového s podlahami šírky nad 1,00 do 1,20 m, výšky do 10 m</t>
  </si>
  <si>
    <t>Príplatok za prvý a každý ďalší i začatý mesiac použitia lešenia ľahkého pracovného radového s podlahami šírky nad 1,00 do 1,20 m, výšky do 10 m</t>
  </si>
  <si>
    <t>Demontáž lešenia ľahkého pracovného radového s podlahami šírky nad 1,00 do 1,20 m, výšky do 10 m</t>
  </si>
  <si>
    <t>Zatepľovací systém - soklový profil  (hliníkový)</t>
  </si>
  <si>
    <t>m</t>
  </si>
  <si>
    <t>Zatepľovací systém - rohový ochranný profil s integrovanou sieťovinou LK plast 100</t>
  </si>
  <si>
    <t>Zatepľovací systém - začisťovací okenný profil s tkaninou 6 mm (plastový)</t>
  </si>
  <si>
    <t>Zatepľovací systém - nadokenný profil so skrytou okapničkou LK plast</t>
  </si>
  <si>
    <t>Zatepľovací systém - parapetný profil s tkaninou LPE (plastový)</t>
  </si>
  <si>
    <t>Demontáž okien drevených, 1 bm obvodu - 0,008t</t>
  </si>
  <si>
    <t>Demontáž dverí kovových vchodových, 1 bm obvodu - 0,005t</t>
  </si>
  <si>
    <t>Odvoz sutiny a vybúraných hmôt na skládku do 1 km</t>
  </si>
  <si>
    <t>t</t>
  </si>
  <si>
    <t>Odvoz sutiny a vybúraných hmôt na skládku za každý ďalší 1 km</t>
  </si>
  <si>
    <t>Vnútrostavenisková doprava sutiny a vybúraných hmôt do 10 m</t>
  </si>
  <si>
    <t>Poplatok za skladovanie - betón, tehly, dlaždice (17 01 ), ostatné</t>
  </si>
  <si>
    <t>Presun hmôt pre opravy a údržbu objektov vrátane vonkajších plášťov výšky do 25 m</t>
  </si>
  <si>
    <t xml:space="preserve">Zhotovenie parozábrany pre strechy ploché do 10° </t>
  </si>
  <si>
    <t>Parozábrana Fatrapar E hr.0,15mm, š.2m, balenie: 200m2</t>
  </si>
  <si>
    <t>Zhotovenie povlakovej krytiny striech plochých do 10° PVC-P fóliou prikotvením s lepením spoju</t>
  </si>
  <si>
    <t>Kotviaca technika - vrut SK-RB Power</t>
  </si>
  <si>
    <t>ks</t>
  </si>
  <si>
    <t>FATRAFOL-S 810 hydroizolačná fólia hr.1,50 mm, š.1,3m šedá</t>
  </si>
  <si>
    <t xml:space="preserve">Položenie geotextílie vodorovne alebo zvislo na strechy ploché do 10° </t>
  </si>
  <si>
    <t>FIBERTEX - netkaná PP separačno-filtračná geotextília 120g/m2, F-22, obj.č. GTX/FI/003</t>
  </si>
  <si>
    <t>Presun hmôt pre izoláciu povlakovej krytiny v objektoch výšky nad 12 do 24 m</t>
  </si>
  <si>
    <t>Montáž TI striech plochých do 10° minerálnou vlnou, rozloženej v dvoch vrstvách, prikotvením</t>
  </si>
  <si>
    <t>Tepelné izolácie ploché strechy SMARTroof Thermal, minerálna izolácia - doska, 50 kPa 140x1200x2000</t>
  </si>
  <si>
    <t>OBNOVA NsP REVÚCA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</si>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</sst>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8"/>
      <color indexed="12"/>
      <name val="Arial"/>
      <family val="2"/>
      <charset val="238"/>
    </font>
    <font>
      <sz val="8"/>
      <name val="Trebuchet MS"/>
      <family val="2"/>
    </font>
    <font>
      <sz val="8"/>
      <name val="Calibri"/>
      <family val="2"/>
      <charset val="238"/>
    </font>
    <font>
      <sz val="8"/>
      <color indexed="63"/>
      <name val="Trebuchet MS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</font>
    <font>
      <sz val="9"/>
      <name val="Calibri"/>
      <family val="2"/>
      <charset val="238"/>
    </font>
    <font>
      <i/>
      <sz val="9"/>
      <color indexed="8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9"/>
      <color rgb="FF0000FF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color indexed="12"/>
      <name val="Trebuchet MS"/>
      <family val="2"/>
      <charset val="238"/>
    </font>
    <font>
      <i/>
      <sz val="8"/>
      <name val="Trebuchet MS"/>
      <family val="2"/>
      <charset val="238"/>
    </font>
    <font>
      <i/>
      <sz val="8"/>
      <color indexed="8"/>
      <name val="Arial"/>
      <family val="2"/>
      <charset val="238"/>
    </font>
    <font>
      <i/>
      <sz val="8"/>
      <color rgb="FF0000FF"/>
      <name val="Trebuchet MS"/>
      <family val="2"/>
      <charset val="238"/>
    </font>
    <font>
      <i/>
      <sz val="8"/>
      <color rgb="FF0000FF"/>
      <name val="Arial"/>
      <family val="2"/>
      <charset val="238"/>
    </font>
    <font>
      <sz val="11"/>
      <name val="Calibri"/>
      <family val="2"/>
      <charset val="238"/>
    </font>
    <font>
      <sz val="8"/>
      <color rgb="FF0000FF"/>
      <name val="Trebuchet MS"/>
      <family val="2"/>
      <charset val="238"/>
    </font>
    <font>
      <sz val="8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6">
    <xf numFmtId="0" fontId="0" fillId="0" borderId="0" xfId="0"/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4" fontId="5" fillId="0" borderId="3" xfId="0" applyNumberFormat="1" applyFont="1" applyBorder="1" applyAlignment="1">
      <alignment vertical="center"/>
    </xf>
    <xf numFmtId="0" fontId="3" fillId="0" borderId="0" xfId="0" applyFont="1"/>
    <xf numFmtId="0" fontId="0" fillId="0" borderId="4" xfId="0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0" fillId="0" borderId="0" xfId="0" applyNumberFormat="1"/>
    <xf numFmtId="164" fontId="1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4" fontId="0" fillId="0" borderId="0" xfId="0" applyNumberFormat="1"/>
    <xf numFmtId="4" fontId="1" fillId="0" borderId="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0" fillId="0" borderId="0" xfId="6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0" fillId="0" borderId="0" xfId="1" applyNumberFormat="1" applyFont="1" applyAlignment="1">
      <alignment vertical="center"/>
    </xf>
    <xf numFmtId="4" fontId="10" fillId="0" borderId="0" xfId="2" applyNumberFormat="1" applyFont="1" applyAlignment="1">
      <alignment vertical="center"/>
    </xf>
    <xf numFmtId="4" fontId="10" fillId="0" borderId="0" xfId="3" applyNumberFormat="1" applyFont="1" applyAlignment="1">
      <alignment vertical="center"/>
    </xf>
    <xf numFmtId="4" fontId="10" fillId="0" borderId="0" xfId="4" applyNumberFormat="1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0" fillId="0" borderId="4" xfId="5" applyFont="1" applyBorder="1" applyAlignment="1" applyProtection="1">
      <alignment horizontal="center" vertical="center" wrapText="1"/>
      <protection locked="0"/>
    </xf>
    <xf numFmtId="4" fontId="10" fillId="0" borderId="4" xfId="5" applyNumberFormat="1" applyFont="1" applyBorder="1" applyAlignment="1">
      <alignment vertical="center"/>
    </xf>
    <xf numFmtId="4" fontId="10" fillId="0" borderId="4" xfId="6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6" applyFont="1" applyBorder="1" applyAlignment="1" applyProtection="1">
      <alignment horizontal="left" vertical="center" wrapText="1"/>
      <protection locked="0"/>
    </xf>
    <xf numFmtId="0" fontId="10" fillId="0" borderId="0" xfId="6" applyFont="1" applyBorder="1" applyAlignment="1" applyProtection="1">
      <alignment horizontal="center" vertical="center" wrapText="1"/>
      <protection locked="0"/>
    </xf>
    <xf numFmtId="4" fontId="9" fillId="0" borderId="0" xfId="0" applyNumberFormat="1" applyFont="1" applyBorder="1" applyAlignment="1">
      <alignment vertical="center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left" vertical="center" wrapText="1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10" fillId="0" borderId="0" xfId="3" applyFont="1" applyBorder="1" applyAlignment="1" applyProtection="1">
      <alignment horizontal="left" vertical="center" wrapText="1"/>
      <protection locked="0"/>
    </xf>
    <xf numFmtId="0" fontId="10" fillId="0" borderId="0" xfId="3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Border="1" applyAlignment="1">
      <alignment vertical="center"/>
    </xf>
    <xf numFmtId="0" fontId="10" fillId="0" borderId="0" xfId="4" applyFont="1" applyBorder="1" applyAlignment="1" applyProtection="1">
      <alignment horizontal="left" vertical="center" wrapText="1"/>
      <protection locked="0"/>
    </xf>
    <xf numFmtId="0" fontId="10" fillId="0" borderId="0" xfId="4" applyFont="1" applyBorder="1" applyAlignment="1" applyProtection="1">
      <alignment horizontal="center" vertical="center" wrapText="1"/>
      <protection locked="0"/>
    </xf>
    <xf numFmtId="0" fontId="10" fillId="0" borderId="0" xfId="5" applyFont="1" applyBorder="1" applyAlignment="1" applyProtection="1">
      <alignment horizontal="left" vertical="center" wrapText="1"/>
      <protection locked="0"/>
    </xf>
    <xf numFmtId="0" fontId="10" fillId="0" borderId="0" xfId="5" applyFont="1" applyBorder="1" applyAlignment="1" applyProtection="1">
      <alignment horizontal="center" vertical="center" wrapText="1"/>
      <protection locked="0"/>
    </xf>
    <xf numFmtId="4" fontId="10" fillId="0" borderId="0" xfId="5" applyNumberFormat="1" applyFont="1" applyBorder="1" applyAlignment="1">
      <alignment vertical="center"/>
    </xf>
    <xf numFmtId="0" fontId="10" fillId="0" borderId="4" xfId="6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4" fontId="10" fillId="0" borderId="4" xfId="1" applyNumberFormat="1" applyFont="1" applyBorder="1" applyAlignment="1">
      <alignment vertical="center"/>
    </xf>
    <xf numFmtId="0" fontId="10" fillId="0" borderId="4" xfId="2" applyFont="1" applyBorder="1" applyAlignment="1" applyProtection="1">
      <alignment horizontal="center" vertical="center" wrapText="1"/>
      <protection locked="0"/>
    </xf>
    <xf numFmtId="4" fontId="10" fillId="0" borderId="4" xfId="2" applyNumberFormat="1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0" borderId="21" xfId="6" applyFont="1" applyBorder="1" applyAlignment="1" applyProtection="1">
      <alignment horizontal="center" vertical="center" wrapText="1"/>
      <protection locked="0"/>
    </xf>
    <xf numFmtId="4" fontId="10" fillId="0" borderId="21" xfId="6" applyNumberFormat="1" applyFont="1" applyBorder="1" applyAlignment="1">
      <alignment vertical="center"/>
    </xf>
    <xf numFmtId="0" fontId="10" fillId="0" borderId="21" xfId="2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vertical="center"/>
    </xf>
    <xf numFmtId="0" fontId="10" fillId="0" borderId="24" xfId="2" applyFont="1" applyBorder="1" applyAlignment="1" applyProtection="1">
      <alignment horizontal="center" vertical="center" wrapText="1"/>
      <protection locked="0"/>
    </xf>
    <xf numFmtId="4" fontId="10" fillId="0" borderId="24" xfId="2" applyNumberFormat="1" applyFont="1" applyBorder="1" applyAlignment="1">
      <alignment vertical="center"/>
    </xf>
    <xf numFmtId="0" fontId="10" fillId="0" borderId="4" xfId="3" applyFont="1" applyBorder="1" applyAlignment="1" applyProtection="1">
      <alignment horizontal="center" vertical="center" wrapText="1"/>
      <protection locked="0"/>
    </xf>
    <xf numFmtId="4" fontId="10" fillId="0" borderId="4" xfId="3" applyNumberFormat="1" applyFont="1" applyBorder="1" applyAlignment="1">
      <alignment vertical="center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10" fillId="0" borderId="24" xfId="3" applyFont="1" applyBorder="1" applyAlignment="1" applyProtection="1">
      <alignment horizontal="center" vertical="center" wrapText="1"/>
      <protection locked="0"/>
    </xf>
    <xf numFmtId="4" fontId="10" fillId="0" borderId="24" xfId="3" applyNumberFormat="1" applyFont="1" applyBorder="1" applyAlignment="1">
      <alignment vertical="center"/>
    </xf>
    <xf numFmtId="4" fontId="4" fillId="0" borderId="25" xfId="0" applyNumberFormat="1" applyFont="1" applyBorder="1" applyAlignment="1">
      <alignment vertical="center"/>
    </xf>
    <xf numFmtId="0" fontId="10" fillId="0" borderId="4" xfId="4" applyFont="1" applyBorder="1" applyAlignment="1" applyProtection="1">
      <alignment horizontal="center" vertical="center" wrapText="1"/>
      <protection locked="0"/>
    </xf>
    <xf numFmtId="4" fontId="10" fillId="0" borderId="4" xfId="4" applyNumberFormat="1" applyFont="1" applyBorder="1" applyAlignment="1">
      <alignment vertical="center"/>
    </xf>
    <xf numFmtId="0" fontId="10" fillId="0" borderId="21" xfId="4" applyFont="1" applyBorder="1" applyAlignment="1" applyProtection="1">
      <alignment horizontal="center" vertical="center" wrapText="1"/>
      <protection locked="0"/>
    </xf>
    <xf numFmtId="0" fontId="10" fillId="0" borderId="24" xfId="4" applyFont="1" applyBorder="1" applyAlignment="1" applyProtection="1">
      <alignment horizontal="center" vertical="center" wrapText="1"/>
      <protection locked="0"/>
    </xf>
    <xf numFmtId="4" fontId="10" fillId="0" borderId="24" xfId="4" applyNumberFormat="1" applyFont="1" applyBorder="1" applyAlignment="1">
      <alignment vertical="center"/>
    </xf>
    <xf numFmtId="0" fontId="10" fillId="0" borderId="24" xfId="5" applyFont="1" applyBorder="1" applyAlignment="1" applyProtection="1">
      <alignment horizontal="center" vertical="center" wrapText="1"/>
      <protection locked="0"/>
    </xf>
    <xf numFmtId="4" fontId="10" fillId="0" borderId="24" xfId="5" applyNumberFormat="1" applyFont="1" applyBorder="1" applyAlignment="1">
      <alignment vertical="center"/>
    </xf>
    <xf numFmtId="0" fontId="12" fillId="0" borderId="4" xfId="4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4" fontId="10" fillId="0" borderId="21" xfId="1" applyNumberFormat="1" applyFont="1" applyBorder="1" applyAlignment="1">
      <alignment vertical="center"/>
    </xf>
    <xf numFmtId="164" fontId="10" fillId="0" borderId="4" xfId="1" applyNumberFormat="1" applyFont="1" applyBorder="1" applyAlignment="1" applyProtection="1">
      <alignment vertical="center"/>
      <protection locked="0"/>
    </xf>
    <xf numFmtId="164" fontId="10" fillId="0" borderId="21" xfId="6" applyNumberFormat="1" applyFont="1" applyBorder="1" applyAlignment="1" applyProtection="1">
      <alignment vertical="center"/>
      <protection locked="0"/>
    </xf>
    <xf numFmtId="164" fontId="10" fillId="0" borderId="21" xfId="1" applyNumberFormat="1" applyFont="1" applyBorder="1" applyAlignment="1" applyProtection="1">
      <alignment vertical="center"/>
      <protection locked="0"/>
    </xf>
    <xf numFmtId="164" fontId="10" fillId="0" borderId="0" xfId="1" applyNumberFormat="1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/>
    <xf numFmtId="0" fontId="20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vertical="center"/>
    </xf>
    <xf numFmtId="0" fontId="21" fillId="0" borderId="4" xfId="1" applyFont="1" applyBorder="1" applyAlignment="1" applyProtection="1">
      <alignment horizontal="center" vertical="center" wrapText="1"/>
      <protection locked="0"/>
    </xf>
    <xf numFmtId="164" fontId="21" fillId="0" borderId="4" xfId="1" applyNumberFormat="1" applyFont="1" applyBorder="1" applyAlignment="1" applyProtection="1">
      <alignment vertical="center"/>
      <protection locked="0"/>
    </xf>
    <xf numFmtId="4" fontId="22" fillId="0" borderId="4" xfId="1" applyNumberFormat="1" applyFont="1" applyBorder="1" applyAlignment="1">
      <alignment vertical="center"/>
    </xf>
    <xf numFmtId="4" fontId="23" fillId="0" borderId="3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4" fillId="0" borderId="4" xfId="1" applyFont="1" applyBorder="1" applyAlignment="1" applyProtection="1">
      <alignment horizontal="center" vertical="center" wrapText="1"/>
      <protection locked="0"/>
    </xf>
    <xf numFmtId="164" fontId="24" fillId="0" borderId="4" xfId="1" applyNumberFormat="1" applyFont="1" applyBorder="1" applyAlignment="1" applyProtection="1">
      <alignment vertical="center"/>
      <protection locked="0"/>
    </xf>
    <xf numFmtId="4" fontId="24" fillId="0" borderId="4" xfId="1" applyNumberFormat="1" applyFont="1" applyBorder="1" applyAlignment="1">
      <alignment vertical="center"/>
    </xf>
    <xf numFmtId="4" fontId="25" fillId="0" borderId="3" xfId="0" applyNumberFormat="1" applyFont="1" applyBorder="1" applyAlignment="1">
      <alignment vertical="center"/>
    </xf>
    <xf numFmtId="0" fontId="10" fillId="0" borderId="24" xfId="1" applyFont="1" applyBorder="1" applyAlignment="1" applyProtection="1">
      <alignment horizontal="center" vertical="center" wrapText="1"/>
      <protection locked="0"/>
    </xf>
    <xf numFmtId="164" fontId="10" fillId="0" borderId="24" xfId="1" applyNumberFormat="1" applyFont="1" applyBorder="1" applyAlignment="1" applyProtection="1">
      <alignment vertical="center"/>
      <protection locked="0"/>
    </xf>
    <xf numFmtId="4" fontId="10" fillId="0" borderId="24" xfId="1" applyNumberFormat="1" applyFont="1" applyBorder="1" applyAlignment="1">
      <alignment vertical="center"/>
    </xf>
    <xf numFmtId="0" fontId="15" fillId="0" borderId="23" xfId="0" applyFont="1" applyBorder="1" applyAlignment="1" applyProtection="1">
      <alignment horizontal="center" vertical="center"/>
      <protection locked="0"/>
    </xf>
    <xf numFmtId="164" fontId="10" fillId="0" borderId="4" xfId="6" applyNumberFormat="1" applyFont="1" applyBorder="1" applyAlignment="1" applyProtection="1">
      <alignment vertical="center"/>
      <protection locked="0"/>
    </xf>
    <xf numFmtId="164" fontId="10" fillId="0" borderId="0" xfId="6" applyNumberFormat="1" applyFont="1" applyBorder="1" applyAlignment="1" applyProtection="1">
      <alignment vertical="center"/>
      <protection locked="0"/>
    </xf>
    <xf numFmtId="0" fontId="10" fillId="0" borderId="24" xfId="6" applyFont="1" applyBorder="1" applyAlignment="1" applyProtection="1">
      <alignment horizontal="center" vertical="center" wrapText="1"/>
      <protection locked="0"/>
    </xf>
    <xf numFmtId="164" fontId="10" fillId="0" borderId="24" xfId="6" applyNumberFormat="1" applyFont="1" applyBorder="1" applyAlignment="1" applyProtection="1">
      <alignment vertical="center"/>
      <protection locked="0"/>
    </xf>
    <xf numFmtId="4" fontId="10" fillId="0" borderId="24" xfId="6" applyNumberFormat="1" applyFont="1" applyBorder="1" applyAlignment="1">
      <alignment vertical="center"/>
    </xf>
    <xf numFmtId="0" fontId="24" fillId="0" borderId="4" xfId="6" applyFont="1" applyBorder="1" applyAlignment="1" applyProtection="1">
      <alignment horizontal="center" vertical="center" wrapText="1"/>
      <protection locked="0"/>
    </xf>
    <xf numFmtId="164" fontId="24" fillId="0" borderId="4" xfId="6" applyNumberFormat="1" applyFont="1" applyBorder="1" applyAlignment="1" applyProtection="1">
      <alignment vertical="center"/>
      <protection locked="0"/>
    </xf>
    <xf numFmtId="4" fontId="24" fillId="0" borderId="4" xfId="6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vertical="center"/>
    </xf>
    <xf numFmtId="0" fontId="26" fillId="0" borderId="0" xfId="0" applyFont="1" applyAlignment="1"/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64" fontId="10" fillId="0" borderId="4" xfId="2" applyNumberFormat="1" applyFont="1" applyBorder="1" applyAlignment="1" applyProtection="1">
      <alignment vertical="center"/>
      <protection locked="0"/>
    </xf>
    <xf numFmtId="164" fontId="10" fillId="0" borderId="24" xfId="2" applyNumberFormat="1" applyFont="1" applyBorder="1" applyAlignment="1" applyProtection="1">
      <alignment vertical="center"/>
      <protection locked="0"/>
    </xf>
    <xf numFmtId="164" fontId="10" fillId="0" borderId="0" xfId="2" applyNumberFormat="1" applyFont="1" applyBorder="1" applyAlignment="1" applyProtection="1">
      <alignment vertical="center"/>
      <protection locked="0"/>
    </xf>
    <xf numFmtId="0" fontId="24" fillId="0" borderId="4" xfId="2" applyFont="1" applyBorder="1" applyAlignment="1" applyProtection="1">
      <alignment horizontal="center" vertical="center" wrapText="1"/>
      <protection locked="0"/>
    </xf>
    <xf numFmtId="164" fontId="24" fillId="0" borderId="4" xfId="2" applyNumberFormat="1" applyFont="1" applyBorder="1" applyAlignment="1" applyProtection="1">
      <alignment vertical="center"/>
      <protection locked="0"/>
    </xf>
    <xf numFmtId="4" fontId="24" fillId="0" borderId="4" xfId="2" applyNumberFormat="1" applyFont="1" applyBorder="1" applyAlignment="1">
      <alignment vertical="center"/>
    </xf>
    <xf numFmtId="164" fontId="10" fillId="0" borderId="4" xfId="3" applyNumberFormat="1" applyFont="1" applyBorder="1" applyAlignment="1" applyProtection="1">
      <alignment vertical="center"/>
      <protection locked="0"/>
    </xf>
    <xf numFmtId="164" fontId="10" fillId="0" borderId="24" xfId="3" applyNumberFormat="1" applyFont="1" applyBorder="1" applyAlignment="1" applyProtection="1">
      <alignment vertical="center"/>
      <protection locked="0"/>
    </xf>
    <xf numFmtId="164" fontId="10" fillId="0" borderId="0" xfId="3" applyNumberFormat="1" applyFont="1" applyBorder="1" applyAlignment="1" applyProtection="1">
      <alignment vertical="center"/>
      <protection locked="0"/>
    </xf>
    <xf numFmtId="0" fontId="24" fillId="0" borderId="4" xfId="3" applyFont="1" applyBorder="1" applyAlignment="1" applyProtection="1">
      <alignment horizontal="center" vertical="center" wrapText="1"/>
      <protection locked="0"/>
    </xf>
    <xf numFmtId="164" fontId="24" fillId="0" borderId="4" xfId="3" applyNumberFormat="1" applyFont="1" applyBorder="1" applyAlignment="1" applyProtection="1">
      <alignment vertical="center"/>
      <protection locked="0"/>
    </xf>
    <xf numFmtId="4" fontId="24" fillId="0" borderId="4" xfId="3" applyNumberFormat="1" applyFont="1" applyBorder="1" applyAlignment="1">
      <alignment vertical="center"/>
    </xf>
    <xf numFmtId="164" fontId="10" fillId="0" borderId="4" xfId="4" applyNumberFormat="1" applyFont="1" applyBorder="1" applyAlignment="1" applyProtection="1">
      <alignment vertical="center"/>
      <protection locked="0"/>
    </xf>
    <xf numFmtId="164" fontId="10" fillId="0" borderId="24" xfId="4" applyNumberFormat="1" applyFont="1" applyBorder="1" applyAlignment="1" applyProtection="1">
      <alignment vertical="center"/>
      <protection locked="0"/>
    </xf>
    <xf numFmtId="164" fontId="10" fillId="0" borderId="0" xfId="4" applyNumberFormat="1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vertical="center"/>
    </xf>
    <xf numFmtId="0" fontId="27" fillId="0" borderId="4" xfId="4" applyFont="1" applyBorder="1" applyAlignment="1" applyProtection="1">
      <alignment horizontal="center" vertical="center" wrapText="1"/>
      <protection locked="0"/>
    </xf>
    <xf numFmtId="164" fontId="27" fillId="0" borderId="4" xfId="4" applyNumberFormat="1" applyFont="1" applyBorder="1" applyAlignment="1" applyProtection="1">
      <alignment vertical="center"/>
      <protection locked="0"/>
    </xf>
    <xf numFmtId="4" fontId="27" fillId="0" borderId="4" xfId="4" applyNumberFormat="1" applyFont="1" applyBorder="1" applyAlignment="1">
      <alignment vertical="center"/>
    </xf>
    <xf numFmtId="4" fontId="28" fillId="0" borderId="3" xfId="0" applyNumberFormat="1" applyFont="1" applyBorder="1" applyAlignment="1">
      <alignment vertical="center"/>
    </xf>
    <xf numFmtId="0" fontId="24" fillId="0" borderId="4" xfId="4" applyFont="1" applyBorder="1" applyAlignment="1" applyProtection="1">
      <alignment horizontal="center" vertical="center" wrapText="1"/>
      <protection locked="0"/>
    </xf>
    <xf numFmtId="164" fontId="24" fillId="0" borderId="4" xfId="4" applyNumberFormat="1" applyFont="1" applyBorder="1" applyAlignment="1" applyProtection="1">
      <alignment vertical="center"/>
      <protection locked="0"/>
    </xf>
    <xf numFmtId="4" fontId="24" fillId="0" borderId="4" xfId="4" applyNumberFormat="1" applyFont="1" applyBorder="1" applyAlignment="1">
      <alignment vertical="center"/>
    </xf>
    <xf numFmtId="164" fontId="10" fillId="0" borderId="4" xfId="5" applyNumberFormat="1" applyFont="1" applyBorder="1" applyAlignment="1" applyProtection="1">
      <alignment vertical="center"/>
      <protection locked="0"/>
    </xf>
    <xf numFmtId="164" fontId="10" fillId="0" borderId="24" xfId="5" applyNumberFormat="1" applyFont="1" applyBorder="1" applyAlignment="1" applyProtection="1">
      <alignment vertical="center"/>
      <protection locked="0"/>
    </xf>
    <xf numFmtId="164" fontId="10" fillId="0" borderId="0" xfId="5" applyNumberFormat="1" applyFont="1" applyBorder="1" applyAlignment="1" applyProtection="1">
      <alignment vertical="center"/>
      <protection locked="0"/>
    </xf>
    <xf numFmtId="0" fontId="24" fillId="0" borderId="4" xfId="5" applyFont="1" applyBorder="1" applyAlignment="1" applyProtection="1">
      <alignment horizontal="center" vertical="center" wrapText="1"/>
      <protection locked="0"/>
    </xf>
    <xf numFmtId="164" fontId="24" fillId="0" borderId="4" xfId="5" applyNumberFormat="1" applyFont="1" applyBorder="1" applyAlignment="1" applyProtection="1">
      <alignment vertical="center"/>
      <protection locked="0"/>
    </xf>
    <xf numFmtId="4" fontId="24" fillId="0" borderId="4" xfId="5" applyNumberFormat="1" applyFont="1" applyBorder="1" applyAlignment="1">
      <alignment vertical="center"/>
    </xf>
    <xf numFmtId="0" fontId="10" fillId="0" borderId="4" xfId="6" applyFont="1" applyBorder="1" applyAlignment="1" applyProtection="1">
      <alignment horizontal="left" vertical="center" wrapText="1"/>
      <protection locked="0"/>
    </xf>
    <xf numFmtId="0" fontId="24" fillId="0" borderId="4" xfId="6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/>
    </xf>
    <xf numFmtId="0" fontId="10" fillId="0" borderId="21" xfId="6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24" xfId="6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8" fillId="0" borderId="0" xfId="0" applyFont="1"/>
    <xf numFmtId="0" fontId="7" fillId="0" borderId="0" xfId="0" applyFont="1" applyAlignment="1">
      <alignment horizontal="left" wrapText="1"/>
    </xf>
    <xf numFmtId="0" fontId="24" fillId="0" borderId="4" xfId="1" applyFont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 applyProtection="1">
      <alignment horizontal="left" vertical="center" wrapText="1"/>
      <protection locked="0"/>
    </xf>
    <xf numFmtId="0" fontId="21" fillId="0" borderId="4" xfId="1" applyFont="1" applyBorder="1" applyAlignment="1" applyProtection="1">
      <alignment horizontal="left" vertical="center" wrapText="1"/>
      <protection locked="0"/>
    </xf>
    <xf numFmtId="0" fontId="10" fillId="0" borderId="24" xfId="1" applyFont="1" applyBorder="1" applyAlignment="1" applyProtection="1">
      <alignment horizontal="left" vertical="center" wrapText="1"/>
      <protection locked="0"/>
    </xf>
    <xf numFmtId="0" fontId="10" fillId="0" borderId="4" xfId="1" applyBorder="1" applyAlignment="1" applyProtection="1">
      <alignment horizontal="left" vertical="center" wrapText="1"/>
      <protection locked="0"/>
    </xf>
    <xf numFmtId="0" fontId="10" fillId="0" borderId="21" xfId="1" applyFont="1" applyBorder="1" applyAlignment="1" applyProtection="1">
      <alignment horizontal="left" vertical="center" wrapTex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24" xfId="2" applyFont="1" applyBorder="1" applyAlignment="1" applyProtection="1">
      <alignment horizontal="left" vertical="center" wrapText="1"/>
      <protection locked="0"/>
    </xf>
    <xf numFmtId="0" fontId="24" fillId="0" borderId="4" xfId="2" applyFont="1" applyBorder="1" applyAlignment="1" applyProtection="1">
      <alignment horizontal="left" vertical="center" wrapText="1"/>
      <protection locked="0"/>
    </xf>
    <xf numFmtId="0" fontId="10" fillId="0" borderId="21" xfId="2" applyFont="1" applyBorder="1" applyAlignment="1" applyProtection="1">
      <alignment horizontal="left" vertical="center" wrapText="1"/>
      <protection locked="0"/>
    </xf>
    <xf numFmtId="0" fontId="12" fillId="0" borderId="4" xfId="2" applyFont="1" applyBorder="1" applyAlignment="1">
      <alignment horizontal="left" vertical="center" wrapText="1"/>
    </xf>
    <xf numFmtId="0" fontId="12" fillId="0" borderId="4" xfId="2" applyFont="1" applyBorder="1" applyAlignment="1">
      <alignment vertical="center"/>
    </xf>
    <xf numFmtId="0" fontId="10" fillId="0" borderId="4" xfId="3" applyFont="1" applyBorder="1" applyAlignment="1" applyProtection="1">
      <alignment horizontal="left" vertical="center" wrapText="1"/>
      <protection locked="0"/>
    </xf>
    <xf numFmtId="0" fontId="24" fillId="0" borderId="4" xfId="3" applyFont="1" applyBorder="1" applyAlignment="1" applyProtection="1">
      <alignment horizontal="left" vertical="center" wrapText="1"/>
      <protection locked="0"/>
    </xf>
    <xf numFmtId="0" fontId="10" fillId="0" borderId="24" xfId="3" applyFont="1" applyBorder="1" applyAlignment="1" applyProtection="1">
      <alignment horizontal="left" vertical="center" wrapText="1"/>
      <protection locked="0"/>
    </xf>
    <xf numFmtId="0" fontId="10" fillId="0" borderId="4" xfId="3" applyBorder="1" applyAlignment="1" applyProtection="1">
      <alignment horizontal="left" vertical="center" wrapText="1"/>
      <protection locked="0"/>
    </xf>
    <xf numFmtId="0" fontId="10" fillId="0" borderId="21" xfId="3" applyFont="1" applyBorder="1" applyAlignment="1" applyProtection="1">
      <alignment horizontal="left" vertical="center" wrapText="1"/>
      <protection locked="0"/>
    </xf>
    <xf numFmtId="0" fontId="10" fillId="0" borderId="4" xfId="4" applyFont="1" applyBorder="1" applyAlignment="1" applyProtection="1">
      <alignment horizontal="left" vertical="center" wrapText="1"/>
      <protection locked="0"/>
    </xf>
    <xf numFmtId="0" fontId="24" fillId="0" borderId="4" xfId="4" applyFont="1" applyBorder="1" applyAlignment="1" applyProtection="1">
      <alignment horizontal="left" vertical="center" wrapText="1"/>
      <protection locked="0"/>
    </xf>
    <xf numFmtId="0" fontId="10" fillId="0" borderId="24" xfId="4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0" fillId="0" borderId="21" xfId="4" applyFont="1" applyBorder="1" applyAlignment="1" applyProtection="1">
      <alignment horizontal="left" vertical="center" wrapText="1"/>
      <protection locked="0"/>
    </xf>
    <xf numFmtId="0" fontId="12" fillId="0" borderId="4" xfId="4" applyFont="1" applyBorder="1" applyAlignment="1">
      <alignment horizontal="left" vertical="center" wrapText="1"/>
    </xf>
    <xf numFmtId="0" fontId="12" fillId="0" borderId="4" xfId="4" applyFont="1" applyBorder="1" applyAlignment="1">
      <alignment vertical="center"/>
    </xf>
    <xf numFmtId="0" fontId="27" fillId="0" borderId="4" xfId="4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10" fillId="0" borderId="4" xfId="5" applyFont="1" applyBorder="1" applyAlignment="1" applyProtection="1">
      <alignment horizontal="left" vertical="center" wrapText="1"/>
      <protection locked="0"/>
    </xf>
    <xf numFmtId="0" fontId="10" fillId="0" borderId="24" xfId="5" applyFont="1" applyBorder="1" applyAlignment="1" applyProtection="1">
      <alignment horizontal="left" vertical="center" wrapText="1"/>
      <protection locked="0"/>
    </xf>
    <xf numFmtId="0" fontId="24" fillId="0" borderId="4" xfId="5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7">
    <cellStyle name="Normálna" xfId="0" builtinId="0"/>
    <cellStyle name="normálne_FC2" xfId="1" xr:uid="{00000000-0005-0000-0000-000001000000}"/>
    <cellStyle name="normálne_FC3" xfId="2" xr:uid="{00000000-0005-0000-0000-000002000000}"/>
    <cellStyle name="normálne_FC4" xfId="3" xr:uid="{00000000-0005-0000-0000-000003000000}"/>
    <cellStyle name="normálne_FC5" xfId="4" xr:uid="{00000000-0005-0000-0000-000004000000}"/>
    <cellStyle name="normálne_FC6" xfId="5" xr:uid="{00000000-0005-0000-0000-000005000000}"/>
    <cellStyle name="normálne_Hárok1" xfId="6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8"/>
  <sheetViews>
    <sheetView zoomScaleNormal="100" workbookViewId="0">
      <pane ySplit="6" topLeftCell="A7" activePane="bottomLeft" state="frozen"/>
      <selection pane="bottomLeft" activeCell="L215" sqref="L215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84" t="s">
        <v>435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86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87"/>
      <c r="B7" s="18"/>
      <c r="C7" s="72"/>
      <c r="D7" s="72" t="s">
        <v>114</v>
      </c>
      <c r="E7" s="72"/>
      <c r="F7" s="72"/>
      <c r="G7" s="18"/>
      <c r="H7" s="19"/>
      <c r="I7" s="20"/>
      <c r="J7" s="16">
        <f>SUM(J8+J92)</f>
        <v>0</v>
      </c>
    </row>
    <row r="8" spans="1:21" ht="34.5" customHeight="1" thickBot="1" x14ac:dyDescent="0.35">
      <c r="A8" s="161" t="s">
        <v>100</v>
      </c>
      <c r="B8" s="162"/>
      <c r="C8" s="162"/>
      <c r="D8" s="162"/>
      <c r="E8" s="162"/>
      <c r="F8" s="162"/>
      <c r="G8" s="162"/>
      <c r="H8" s="162"/>
      <c r="I8" s="163"/>
      <c r="J8" s="7">
        <f>SUM(J9+J40)</f>
        <v>0</v>
      </c>
    </row>
    <row r="9" spans="1:21" ht="24.75" customHeight="1" thickBot="1" x14ac:dyDescent="0.35">
      <c r="A9" s="154" t="s">
        <v>432</v>
      </c>
      <c r="B9" s="155"/>
      <c r="C9" s="155"/>
      <c r="D9" s="155"/>
      <c r="E9" s="155"/>
      <c r="F9" s="155"/>
      <c r="G9" s="155"/>
      <c r="H9" s="155"/>
      <c r="I9" s="156"/>
      <c r="J9" s="8">
        <f>SUM(J11+J23+J38)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92</v>
      </c>
      <c r="D11" s="168"/>
      <c r="E11" s="168"/>
      <c r="F11" s="168"/>
      <c r="G11" s="168"/>
      <c r="H11" s="168"/>
      <c r="I11" s="169"/>
      <c r="J11" s="4">
        <f>SUM(J12:J22)</f>
        <v>0</v>
      </c>
      <c r="U11" s="3"/>
    </row>
    <row r="12" spans="1:21" ht="37.950000000000003" customHeight="1" x14ac:dyDescent="0.3">
      <c r="A12" s="74" t="s">
        <v>436</v>
      </c>
      <c r="B12" s="10"/>
      <c r="C12" s="150" t="s">
        <v>547</v>
      </c>
      <c r="D12" s="150"/>
      <c r="E12" s="150"/>
      <c r="F12" s="150"/>
      <c r="G12" s="45" t="s">
        <v>548</v>
      </c>
      <c r="H12" s="107"/>
      <c r="I12" s="28"/>
      <c r="J12" s="9">
        <f>ROUND(H12*I12,2)</f>
        <v>0</v>
      </c>
    </row>
    <row r="13" spans="1:21" ht="24.75" customHeight="1" x14ac:dyDescent="0.3">
      <c r="A13" s="74" t="s">
        <v>437</v>
      </c>
      <c r="B13" s="10"/>
      <c r="C13" s="150" t="s">
        <v>549</v>
      </c>
      <c r="D13" s="150"/>
      <c r="E13" s="150"/>
      <c r="F13" s="150"/>
      <c r="G13" s="45" t="s">
        <v>548</v>
      </c>
      <c r="H13" s="107"/>
      <c r="I13" s="28"/>
      <c r="J13" s="9">
        <f t="shared" ref="J13:J39" si="0">ROUND(H13*I13,2)</f>
        <v>0</v>
      </c>
    </row>
    <row r="14" spans="1:21" ht="24.75" customHeight="1" x14ac:dyDescent="0.3">
      <c r="A14" s="74" t="s">
        <v>438</v>
      </c>
      <c r="B14" s="10"/>
      <c r="C14" s="150" t="s">
        <v>550</v>
      </c>
      <c r="D14" s="150"/>
      <c r="E14" s="150"/>
      <c r="F14" s="150"/>
      <c r="G14" s="45" t="s">
        <v>548</v>
      </c>
      <c r="H14" s="107"/>
      <c r="I14" s="28"/>
      <c r="J14" s="9">
        <f t="shared" si="0"/>
        <v>0</v>
      </c>
    </row>
    <row r="15" spans="1:21" ht="24.75" customHeight="1" x14ac:dyDescent="0.3">
      <c r="A15" s="74" t="s">
        <v>439</v>
      </c>
      <c r="B15" s="10"/>
      <c r="C15" s="150" t="s">
        <v>551</v>
      </c>
      <c r="D15" s="150"/>
      <c r="E15" s="150"/>
      <c r="F15" s="150"/>
      <c r="G15" s="45" t="s">
        <v>548</v>
      </c>
      <c r="H15" s="107"/>
      <c r="I15" s="28"/>
      <c r="J15" s="9">
        <f t="shared" si="0"/>
        <v>0</v>
      </c>
    </row>
    <row r="16" spans="1:21" ht="24.75" customHeight="1" x14ac:dyDescent="0.3">
      <c r="A16" s="74" t="s">
        <v>440</v>
      </c>
      <c r="B16" s="10"/>
      <c r="C16" s="150" t="s">
        <v>552</v>
      </c>
      <c r="D16" s="150"/>
      <c r="E16" s="150"/>
      <c r="F16" s="150"/>
      <c r="G16" s="45" t="s">
        <v>548</v>
      </c>
      <c r="H16" s="107"/>
      <c r="I16" s="28"/>
      <c r="J16" s="9">
        <f t="shared" si="0"/>
        <v>0</v>
      </c>
    </row>
    <row r="17" spans="1:15" ht="24.75" customHeight="1" x14ac:dyDescent="0.3">
      <c r="A17" s="74" t="s">
        <v>441</v>
      </c>
      <c r="B17" s="10"/>
      <c r="C17" s="150" t="s">
        <v>553</v>
      </c>
      <c r="D17" s="150"/>
      <c r="E17" s="150"/>
      <c r="F17" s="150"/>
      <c r="G17" s="45" t="s">
        <v>548</v>
      </c>
      <c r="H17" s="107"/>
      <c r="I17" s="28"/>
      <c r="J17" s="9">
        <f t="shared" si="0"/>
        <v>0</v>
      </c>
    </row>
    <row r="18" spans="1:15" ht="24.75" customHeight="1" x14ac:dyDescent="0.3">
      <c r="A18" s="74" t="s">
        <v>442</v>
      </c>
      <c r="B18" s="10"/>
      <c r="C18" s="150" t="s">
        <v>554</v>
      </c>
      <c r="D18" s="150"/>
      <c r="E18" s="150"/>
      <c r="F18" s="150"/>
      <c r="G18" s="45" t="s">
        <v>548</v>
      </c>
      <c r="H18" s="107"/>
      <c r="I18" s="28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150" t="s">
        <v>555</v>
      </c>
      <c r="D19" s="150"/>
      <c r="E19" s="150"/>
      <c r="F19" s="150"/>
      <c r="G19" s="45" t="s">
        <v>548</v>
      </c>
      <c r="H19" s="107"/>
      <c r="I19" s="28"/>
      <c r="J19" s="9">
        <f t="shared" si="0"/>
        <v>0</v>
      </c>
    </row>
    <row r="20" spans="1:15" ht="24.75" customHeight="1" x14ac:dyDescent="0.3">
      <c r="A20" s="74" t="s">
        <v>444</v>
      </c>
      <c r="B20" s="10"/>
      <c r="C20" s="150" t="s">
        <v>556</v>
      </c>
      <c r="D20" s="150"/>
      <c r="E20" s="150"/>
      <c r="F20" s="150"/>
      <c r="G20" s="45" t="s">
        <v>548</v>
      </c>
      <c r="H20" s="107"/>
      <c r="I20" s="28"/>
      <c r="J20" s="9">
        <f t="shared" si="0"/>
        <v>0</v>
      </c>
      <c r="O20" s="3"/>
    </row>
    <row r="21" spans="1:15" ht="24.75" customHeight="1" x14ac:dyDescent="0.3">
      <c r="A21" s="74" t="s">
        <v>445</v>
      </c>
      <c r="B21" s="10"/>
      <c r="C21" s="150" t="s">
        <v>557</v>
      </c>
      <c r="D21" s="150"/>
      <c r="E21" s="150"/>
      <c r="F21" s="150"/>
      <c r="G21" s="45" t="s">
        <v>548</v>
      </c>
      <c r="H21" s="107"/>
      <c r="I21" s="28"/>
      <c r="J21" s="9">
        <f t="shared" si="0"/>
        <v>0</v>
      </c>
    </row>
    <row r="22" spans="1:15" ht="24.75" customHeight="1" x14ac:dyDescent="0.3">
      <c r="A22" s="74" t="s">
        <v>446</v>
      </c>
      <c r="B22" s="10"/>
      <c r="C22" s="150" t="s">
        <v>558</v>
      </c>
      <c r="D22" s="150"/>
      <c r="E22" s="150"/>
      <c r="F22" s="150"/>
      <c r="G22" s="45" t="s">
        <v>548</v>
      </c>
      <c r="H22" s="107"/>
      <c r="I22" s="28"/>
      <c r="J22" s="9">
        <f t="shared" si="0"/>
        <v>0</v>
      </c>
    </row>
    <row r="23" spans="1:15" ht="24.75" customHeight="1" x14ac:dyDescent="0.3">
      <c r="A23" s="74"/>
      <c r="B23" s="10"/>
      <c r="C23" s="152" t="s">
        <v>93</v>
      </c>
      <c r="D23" s="152"/>
      <c r="E23" s="152"/>
      <c r="F23" s="152"/>
      <c r="G23" s="152"/>
      <c r="H23" s="152"/>
      <c r="I23" s="152"/>
      <c r="J23" s="4">
        <f>SUM(J24:J37)</f>
        <v>0</v>
      </c>
    </row>
    <row r="24" spans="1:15" ht="24.75" customHeight="1" x14ac:dyDescent="0.3">
      <c r="A24" s="74" t="s">
        <v>447</v>
      </c>
      <c r="B24" s="10"/>
      <c r="C24" s="150" t="s">
        <v>559</v>
      </c>
      <c r="D24" s="150"/>
      <c r="E24" s="150"/>
      <c r="F24" s="150"/>
      <c r="G24" s="45" t="s">
        <v>548</v>
      </c>
      <c r="H24" s="107"/>
      <c r="I24" s="28"/>
      <c r="J24" s="9">
        <f t="shared" si="0"/>
        <v>0</v>
      </c>
    </row>
    <row r="25" spans="1:15" ht="39" customHeight="1" x14ac:dyDescent="0.3">
      <c r="A25" s="74" t="s">
        <v>448</v>
      </c>
      <c r="B25" s="10"/>
      <c r="C25" s="150" t="s">
        <v>560</v>
      </c>
      <c r="D25" s="150"/>
      <c r="E25" s="150"/>
      <c r="F25" s="150"/>
      <c r="G25" s="45" t="s">
        <v>548</v>
      </c>
      <c r="H25" s="107"/>
      <c r="I25" s="28"/>
      <c r="J25" s="9">
        <f t="shared" si="0"/>
        <v>0</v>
      </c>
    </row>
    <row r="26" spans="1:15" ht="24.75" customHeight="1" x14ac:dyDescent="0.3">
      <c r="A26" s="74" t="s">
        <v>449</v>
      </c>
      <c r="B26" s="10"/>
      <c r="C26" s="150" t="s">
        <v>561</v>
      </c>
      <c r="D26" s="150"/>
      <c r="E26" s="150"/>
      <c r="F26" s="150"/>
      <c r="G26" s="45" t="s">
        <v>548</v>
      </c>
      <c r="H26" s="107"/>
      <c r="I26" s="28"/>
      <c r="J26" s="9">
        <f t="shared" si="0"/>
        <v>0</v>
      </c>
    </row>
    <row r="27" spans="1:15" ht="24.75" customHeight="1" x14ac:dyDescent="0.3">
      <c r="A27" s="74" t="s">
        <v>450</v>
      </c>
      <c r="B27" s="10"/>
      <c r="C27" s="150" t="s">
        <v>562</v>
      </c>
      <c r="D27" s="150"/>
      <c r="E27" s="150"/>
      <c r="F27" s="150"/>
      <c r="G27" s="45" t="s">
        <v>563</v>
      </c>
      <c r="H27" s="107"/>
      <c r="I27" s="28"/>
      <c r="J27" s="9">
        <f t="shared" si="0"/>
        <v>0</v>
      </c>
    </row>
    <row r="28" spans="1:15" ht="24.75" customHeight="1" x14ac:dyDescent="0.3">
      <c r="A28" s="74" t="s">
        <v>451</v>
      </c>
      <c r="B28" s="10"/>
      <c r="C28" s="150" t="s">
        <v>564</v>
      </c>
      <c r="D28" s="150"/>
      <c r="E28" s="150"/>
      <c r="F28" s="150"/>
      <c r="G28" s="45" t="s">
        <v>563</v>
      </c>
      <c r="H28" s="107"/>
      <c r="I28" s="28"/>
      <c r="J28" s="9">
        <f t="shared" si="0"/>
        <v>0</v>
      </c>
    </row>
    <row r="29" spans="1:15" ht="24.75" customHeight="1" x14ac:dyDescent="0.3">
      <c r="A29" s="74" t="s">
        <v>452</v>
      </c>
      <c r="B29" s="10"/>
      <c r="C29" s="150" t="s">
        <v>565</v>
      </c>
      <c r="D29" s="150"/>
      <c r="E29" s="150"/>
      <c r="F29" s="150"/>
      <c r="G29" s="45" t="s">
        <v>563</v>
      </c>
      <c r="H29" s="107"/>
      <c r="I29" s="28"/>
      <c r="J29" s="9">
        <f t="shared" si="0"/>
        <v>0</v>
      </c>
    </row>
    <row r="30" spans="1:15" ht="24.75" customHeight="1" x14ac:dyDescent="0.3">
      <c r="A30" s="74" t="s">
        <v>453</v>
      </c>
      <c r="B30" s="10"/>
      <c r="C30" s="150" t="s">
        <v>566</v>
      </c>
      <c r="D30" s="150"/>
      <c r="E30" s="150"/>
      <c r="F30" s="150"/>
      <c r="G30" s="45" t="s">
        <v>563</v>
      </c>
      <c r="H30" s="107"/>
      <c r="I30" s="28"/>
      <c r="J30" s="9">
        <f t="shared" si="0"/>
        <v>0</v>
      </c>
    </row>
    <row r="31" spans="1:15" ht="24.75" customHeight="1" x14ac:dyDescent="0.3">
      <c r="A31" s="74" t="s">
        <v>454</v>
      </c>
      <c r="B31" s="10"/>
      <c r="C31" s="150" t="s">
        <v>567</v>
      </c>
      <c r="D31" s="150"/>
      <c r="E31" s="150"/>
      <c r="F31" s="150"/>
      <c r="G31" s="45" t="s">
        <v>563</v>
      </c>
      <c r="H31" s="107"/>
      <c r="I31" s="28"/>
      <c r="J31" s="9">
        <f t="shared" si="0"/>
        <v>0</v>
      </c>
    </row>
    <row r="32" spans="1:15" ht="24.75" customHeight="1" x14ac:dyDescent="0.3">
      <c r="A32" s="74" t="s">
        <v>455</v>
      </c>
      <c r="B32" s="10"/>
      <c r="C32" s="150" t="s">
        <v>568</v>
      </c>
      <c r="D32" s="150"/>
      <c r="E32" s="150"/>
      <c r="F32" s="150"/>
      <c r="G32" s="45" t="s">
        <v>563</v>
      </c>
      <c r="H32" s="107"/>
      <c r="I32" s="28"/>
      <c r="J32" s="9">
        <f t="shared" si="0"/>
        <v>0</v>
      </c>
    </row>
    <row r="33" spans="1:21" ht="24.75" customHeight="1" x14ac:dyDescent="0.3">
      <c r="A33" s="74" t="s">
        <v>456</v>
      </c>
      <c r="B33" s="10"/>
      <c r="C33" s="150" t="s">
        <v>569</v>
      </c>
      <c r="D33" s="150"/>
      <c r="E33" s="150"/>
      <c r="F33" s="150"/>
      <c r="G33" s="45" t="s">
        <v>563</v>
      </c>
      <c r="H33" s="107"/>
      <c r="I33" s="28"/>
      <c r="J33" s="9">
        <f t="shared" si="0"/>
        <v>0</v>
      </c>
    </row>
    <row r="34" spans="1:21" ht="22.2" customHeight="1" x14ac:dyDescent="0.3">
      <c r="A34" s="74" t="s">
        <v>457</v>
      </c>
      <c r="B34" s="10"/>
      <c r="C34" s="150" t="s">
        <v>570</v>
      </c>
      <c r="D34" s="150"/>
      <c r="E34" s="150"/>
      <c r="F34" s="150"/>
      <c r="G34" s="45" t="s">
        <v>571</v>
      </c>
      <c r="H34" s="107"/>
      <c r="I34" s="28"/>
      <c r="J34" s="9">
        <f t="shared" si="0"/>
        <v>0</v>
      </c>
    </row>
    <row r="35" spans="1:21" ht="22.2" customHeight="1" x14ac:dyDescent="0.3">
      <c r="A35" s="74" t="s">
        <v>458</v>
      </c>
      <c r="B35" s="10"/>
      <c r="C35" s="150" t="s">
        <v>572</v>
      </c>
      <c r="D35" s="150"/>
      <c r="E35" s="150"/>
      <c r="F35" s="150"/>
      <c r="G35" s="45" t="s">
        <v>571</v>
      </c>
      <c r="H35" s="107"/>
      <c r="I35" s="28"/>
      <c r="J35" s="9">
        <f t="shared" si="0"/>
        <v>0</v>
      </c>
    </row>
    <row r="36" spans="1:21" ht="22.2" customHeight="1" x14ac:dyDescent="0.3">
      <c r="A36" s="74" t="s">
        <v>459</v>
      </c>
      <c r="B36" s="10"/>
      <c r="C36" s="150" t="s">
        <v>573</v>
      </c>
      <c r="D36" s="150"/>
      <c r="E36" s="150"/>
      <c r="F36" s="150"/>
      <c r="G36" s="45" t="s">
        <v>571</v>
      </c>
      <c r="H36" s="107"/>
      <c r="I36" s="28"/>
      <c r="J36" s="9">
        <f t="shared" si="0"/>
        <v>0</v>
      </c>
      <c r="O36" s="3"/>
    </row>
    <row r="37" spans="1:21" ht="22.2" customHeight="1" x14ac:dyDescent="0.3">
      <c r="A37" s="74" t="s">
        <v>460</v>
      </c>
      <c r="B37" s="10"/>
      <c r="C37" s="150" t="s">
        <v>574</v>
      </c>
      <c r="D37" s="150"/>
      <c r="E37" s="150"/>
      <c r="F37" s="150"/>
      <c r="G37" s="45" t="s">
        <v>571</v>
      </c>
      <c r="H37" s="107"/>
      <c r="I37" s="28"/>
      <c r="J37" s="9">
        <f t="shared" si="0"/>
        <v>0</v>
      </c>
    </row>
    <row r="38" spans="1:21" ht="22.2" customHeight="1" x14ac:dyDescent="0.3">
      <c r="A38" s="88"/>
      <c r="B38" s="6"/>
      <c r="C38" s="152" t="s">
        <v>462</v>
      </c>
      <c r="D38" s="152"/>
      <c r="E38" s="152"/>
      <c r="F38" s="152"/>
      <c r="G38" s="152"/>
      <c r="H38" s="152"/>
      <c r="I38" s="152"/>
      <c r="J38" s="4">
        <f>SUM(J39)</f>
        <v>0</v>
      </c>
      <c r="U38" s="3"/>
    </row>
    <row r="39" spans="1:21" ht="24.75" customHeight="1" thickBot="1" x14ac:dyDescent="0.35">
      <c r="A39" s="89" t="s">
        <v>461</v>
      </c>
      <c r="B39" s="51"/>
      <c r="C39" s="153" t="s">
        <v>575</v>
      </c>
      <c r="D39" s="153"/>
      <c r="E39" s="153"/>
      <c r="F39" s="153"/>
      <c r="G39" s="52" t="s">
        <v>571</v>
      </c>
      <c r="H39" s="107"/>
      <c r="I39" s="28"/>
      <c r="J39" s="9">
        <f t="shared" si="0"/>
        <v>0</v>
      </c>
    </row>
    <row r="40" spans="1:21" ht="24.75" customHeight="1" thickBot="1" x14ac:dyDescent="0.35">
      <c r="A40" s="154" t="s">
        <v>94</v>
      </c>
      <c r="B40" s="155"/>
      <c r="C40" s="155"/>
      <c r="D40" s="155"/>
      <c r="E40" s="155"/>
      <c r="F40" s="155"/>
      <c r="G40" s="155"/>
      <c r="H40" s="155"/>
      <c r="I40" s="156"/>
      <c r="J40" s="8">
        <f>SUM(J41+J50+J55+J71)</f>
        <v>0</v>
      </c>
    </row>
    <row r="41" spans="1:21" ht="24.75" customHeight="1" x14ac:dyDescent="0.3">
      <c r="A41" s="90"/>
      <c r="B41" s="75"/>
      <c r="C41" s="157" t="s">
        <v>95</v>
      </c>
      <c r="D41" s="157"/>
      <c r="E41" s="157"/>
      <c r="F41" s="157"/>
      <c r="G41" s="157"/>
      <c r="H41" s="157"/>
      <c r="I41" s="157"/>
      <c r="J41" s="4">
        <f>SUM(J42:J49)</f>
        <v>0</v>
      </c>
      <c r="U41" s="3"/>
    </row>
    <row r="42" spans="1:21" ht="24.75" customHeight="1" x14ac:dyDescent="0.3">
      <c r="A42" s="74">
        <v>27</v>
      </c>
      <c r="B42" s="10"/>
      <c r="C42" s="150" t="s">
        <v>576</v>
      </c>
      <c r="D42" s="150"/>
      <c r="E42" s="150"/>
      <c r="F42" s="150"/>
      <c r="G42" s="45" t="s">
        <v>548</v>
      </c>
      <c r="H42" s="107"/>
      <c r="I42" s="28"/>
      <c r="J42" s="9">
        <f t="shared" ref="J42:J91" si="1">ROUND(H42*I42,2)</f>
        <v>0</v>
      </c>
    </row>
    <row r="43" spans="1:21" ht="24.75" customHeight="1" x14ac:dyDescent="0.3">
      <c r="A43" s="82">
        <v>28</v>
      </c>
      <c r="B43" s="98"/>
      <c r="C43" s="151" t="s">
        <v>577</v>
      </c>
      <c r="D43" s="151"/>
      <c r="E43" s="151"/>
      <c r="F43" s="151"/>
      <c r="G43" s="112" t="s">
        <v>548</v>
      </c>
      <c r="H43" s="113"/>
      <c r="I43" s="114"/>
      <c r="J43" s="102">
        <f t="shared" si="1"/>
        <v>0</v>
      </c>
    </row>
    <row r="44" spans="1:21" ht="24.75" customHeight="1" x14ac:dyDescent="0.3">
      <c r="A44" s="74">
        <v>29</v>
      </c>
      <c r="B44" s="10"/>
      <c r="C44" s="150" t="s">
        <v>578</v>
      </c>
      <c r="D44" s="150"/>
      <c r="E44" s="150"/>
      <c r="F44" s="150"/>
      <c r="G44" s="45" t="s">
        <v>548</v>
      </c>
      <c r="H44" s="107"/>
      <c r="I44" s="28"/>
      <c r="J44" s="9">
        <f t="shared" si="1"/>
        <v>0</v>
      </c>
    </row>
    <row r="45" spans="1:21" ht="24.75" customHeight="1" x14ac:dyDescent="0.3">
      <c r="A45" s="82">
        <v>30</v>
      </c>
      <c r="B45" s="98"/>
      <c r="C45" s="151" t="s">
        <v>579</v>
      </c>
      <c r="D45" s="151"/>
      <c r="E45" s="151"/>
      <c r="F45" s="151"/>
      <c r="G45" s="112" t="s">
        <v>580</v>
      </c>
      <c r="H45" s="113"/>
      <c r="I45" s="114"/>
      <c r="J45" s="102">
        <f t="shared" si="1"/>
        <v>0</v>
      </c>
    </row>
    <row r="46" spans="1:21" ht="24.75" customHeight="1" x14ac:dyDescent="0.3">
      <c r="A46" s="82">
        <v>31</v>
      </c>
      <c r="B46" s="98"/>
      <c r="C46" s="151" t="s">
        <v>581</v>
      </c>
      <c r="D46" s="151"/>
      <c r="E46" s="151"/>
      <c r="F46" s="151"/>
      <c r="G46" s="112" t="s">
        <v>548</v>
      </c>
      <c r="H46" s="113"/>
      <c r="I46" s="114"/>
      <c r="J46" s="102">
        <f t="shared" si="1"/>
        <v>0</v>
      </c>
    </row>
    <row r="47" spans="1:21" ht="24.75" customHeight="1" x14ac:dyDescent="0.3">
      <c r="A47" s="74">
        <v>32</v>
      </c>
      <c r="B47" s="10"/>
      <c r="C47" s="150" t="s">
        <v>582</v>
      </c>
      <c r="D47" s="150"/>
      <c r="E47" s="150"/>
      <c r="F47" s="150"/>
      <c r="G47" s="45" t="s">
        <v>548</v>
      </c>
      <c r="H47" s="107"/>
      <c r="I47" s="28"/>
      <c r="J47" s="9">
        <f t="shared" si="1"/>
        <v>0</v>
      </c>
    </row>
    <row r="48" spans="1:21" ht="24.75" customHeight="1" x14ac:dyDescent="0.3">
      <c r="A48" s="82">
        <v>33</v>
      </c>
      <c r="B48" s="98"/>
      <c r="C48" s="151" t="s">
        <v>583</v>
      </c>
      <c r="D48" s="151"/>
      <c r="E48" s="151"/>
      <c r="F48" s="151"/>
      <c r="G48" s="112" t="s">
        <v>548</v>
      </c>
      <c r="H48" s="113"/>
      <c r="I48" s="114"/>
      <c r="J48" s="102">
        <f t="shared" si="1"/>
        <v>0</v>
      </c>
    </row>
    <row r="49" spans="1:21" ht="24.75" customHeight="1" x14ac:dyDescent="0.3">
      <c r="A49" s="74">
        <v>34</v>
      </c>
      <c r="B49" s="10"/>
      <c r="C49" s="150" t="s">
        <v>584</v>
      </c>
      <c r="D49" s="150"/>
      <c r="E49" s="150"/>
      <c r="F49" s="150"/>
      <c r="G49" s="45" t="s">
        <v>571</v>
      </c>
      <c r="H49" s="107"/>
      <c r="I49" s="28"/>
      <c r="J49" s="9">
        <f t="shared" si="1"/>
        <v>0</v>
      </c>
    </row>
    <row r="50" spans="1:21" ht="24.75" customHeight="1" x14ac:dyDescent="0.3">
      <c r="A50" s="88"/>
      <c r="B50" s="6"/>
      <c r="C50" s="152" t="s">
        <v>96</v>
      </c>
      <c r="D50" s="152"/>
      <c r="E50" s="152"/>
      <c r="F50" s="152"/>
      <c r="G50" s="152"/>
      <c r="H50" s="152"/>
      <c r="I50" s="152"/>
      <c r="J50" s="4">
        <f>SUM(J51:J54)</f>
        <v>0</v>
      </c>
      <c r="U50" s="3"/>
    </row>
    <row r="51" spans="1:21" ht="24.75" customHeight="1" x14ac:dyDescent="0.3">
      <c r="A51" s="74">
        <v>35</v>
      </c>
      <c r="B51" s="10"/>
      <c r="C51" s="150" t="s">
        <v>585</v>
      </c>
      <c r="D51" s="150"/>
      <c r="E51" s="150"/>
      <c r="F51" s="150"/>
      <c r="G51" s="45" t="s">
        <v>548</v>
      </c>
      <c r="H51" s="107"/>
      <c r="I51" s="28"/>
      <c r="J51" s="9">
        <f t="shared" si="1"/>
        <v>0</v>
      </c>
    </row>
    <row r="52" spans="1:21" ht="24.75" customHeight="1" x14ac:dyDescent="0.3">
      <c r="A52" s="82">
        <v>36</v>
      </c>
      <c r="B52" s="98"/>
      <c r="C52" s="151" t="s">
        <v>586</v>
      </c>
      <c r="D52" s="151"/>
      <c r="E52" s="151"/>
      <c r="F52" s="151"/>
      <c r="G52" s="112" t="s">
        <v>548</v>
      </c>
      <c r="H52" s="113"/>
      <c r="I52" s="114"/>
      <c r="J52" s="102">
        <f t="shared" si="1"/>
        <v>0</v>
      </c>
    </row>
    <row r="53" spans="1:21" ht="24.75" customHeight="1" x14ac:dyDescent="0.3">
      <c r="A53" s="82">
        <v>37</v>
      </c>
      <c r="B53" s="98"/>
      <c r="C53" s="151" t="s">
        <v>0</v>
      </c>
      <c r="D53" s="151"/>
      <c r="E53" s="151"/>
      <c r="F53" s="151"/>
      <c r="G53" s="112" t="s">
        <v>548</v>
      </c>
      <c r="H53" s="113"/>
      <c r="I53" s="114"/>
      <c r="J53" s="102">
        <f t="shared" si="1"/>
        <v>0</v>
      </c>
    </row>
    <row r="54" spans="1:21" ht="24.75" customHeight="1" x14ac:dyDescent="0.3">
      <c r="A54" s="74">
        <v>38</v>
      </c>
      <c r="B54" s="10"/>
      <c r="C54" s="150" t="s">
        <v>1</v>
      </c>
      <c r="D54" s="150"/>
      <c r="E54" s="150"/>
      <c r="F54" s="150"/>
      <c r="G54" s="45" t="s">
        <v>571</v>
      </c>
      <c r="H54" s="107"/>
      <c r="I54" s="28"/>
      <c r="J54" s="9">
        <f t="shared" si="1"/>
        <v>0</v>
      </c>
    </row>
    <row r="55" spans="1:21" ht="24.75" customHeight="1" x14ac:dyDescent="0.3">
      <c r="A55" s="88"/>
      <c r="B55" s="6"/>
      <c r="C55" s="152" t="s">
        <v>97</v>
      </c>
      <c r="D55" s="152"/>
      <c r="E55" s="152"/>
      <c r="F55" s="152"/>
      <c r="G55" s="152"/>
      <c r="H55" s="152"/>
      <c r="I55" s="152"/>
      <c r="J55" s="4">
        <f>SUM(J56:J70)</f>
        <v>0</v>
      </c>
      <c r="U55" s="3"/>
    </row>
    <row r="56" spans="1:21" ht="24.75" customHeight="1" x14ac:dyDescent="0.3">
      <c r="A56" s="74">
        <v>39</v>
      </c>
      <c r="B56" s="10"/>
      <c r="C56" s="150" t="s">
        <v>2</v>
      </c>
      <c r="D56" s="150"/>
      <c r="E56" s="150"/>
      <c r="F56" s="150"/>
      <c r="G56" s="45" t="s">
        <v>563</v>
      </c>
      <c r="H56" s="107"/>
      <c r="I56" s="28"/>
      <c r="J56" s="9">
        <f t="shared" si="1"/>
        <v>0</v>
      </c>
    </row>
    <row r="57" spans="1:21" ht="34.5" customHeight="1" x14ac:dyDescent="0.3">
      <c r="A57" s="74">
        <v>40</v>
      </c>
      <c r="B57" s="10"/>
      <c r="C57" s="150" t="s">
        <v>3</v>
      </c>
      <c r="D57" s="150"/>
      <c r="E57" s="150"/>
      <c r="F57" s="150"/>
      <c r="G57" s="45" t="s">
        <v>563</v>
      </c>
      <c r="H57" s="107"/>
      <c r="I57" s="28"/>
      <c r="J57" s="9">
        <f t="shared" si="1"/>
        <v>0</v>
      </c>
      <c r="U57" s="3"/>
    </row>
    <row r="58" spans="1:21" ht="24.75" customHeight="1" x14ac:dyDescent="0.3">
      <c r="A58" s="82">
        <v>41</v>
      </c>
      <c r="B58" s="98"/>
      <c r="C58" s="151" t="s">
        <v>4</v>
      </c>
      <c r="D58" s="151"/>
      <c r="E58" s="151"/>
      <c r="F58" s="151"/>
      <c r="G58" s="112" t="s">
        <v>548</v>
      </c>
      <c r="H58" s="113"/>
      <c r="I58" s="114"/>
      <c r="J58" s="102">
        <f t="shared" si="1"/>
        <v>0</v>
      </c>
      <c r="U58" s="3"/>
    </row>
    <row r="59" spans="1:21" ht="24.75" customHeight="1" x14ac:dyDescent="0.3">
      <c r="A59" s="74">
        <v>42</v>
      </c>
      <c r="B59" s="10"/>
      <c r="C59" s="150" t="s">
        <v>5</v>
      </c>
      <c r="D59" s="150"/>
      <c r="E59" s="150"/>
      <c r="F59" s="150"/>
      <c r="G59" s="45" t="s">
        <v>563</v>
      </c>
      <c r="H59" s="107"/>
      <c r="I59" s="28"/>
      <c r="J59" s="9">
        <f t="shared" si="1"/>
        <v>0</v>
      </c>
    </row>
    <row r="60" spans="1:21" ht="24.75" customHeight="1" x14ac:dyDescent="0.3">
      <c r="A60" s="82">
        <v>43</v>
      </c>
      <c r="B60" s="98"/>
      <c r="C60" s="151" t="s">
        <v>4</v>
      </c>
      <c r="D60" s="151"/>
      <c r="E60" s="151"/>
      <c r="F60" s="151"/>
      <c r="G60" s="112" t="s">
        <v>548</v>
      </c>
      <c r="H60" s="113"/>
      <c r="I60" s="114"/>
      <c r="J60" s="102">
        <f t="shared" si="1"/>
        <v>0</v>
      </c>
    </row>
    <row r="61" spans="1:21" ht="24.75" customHeight="1" x14ac:dyDescent="0.3">
      <c r="A61" s="74">
        <v>44</v>
      </c>
      <c r="B61" s="10"/>
      <c r="C61" s="150" t="s">
        <v>6</v>
      </c>
      <c r="D61" s="150"/>
      <c r="E61" s="150"/>
      <c r="F61" s="150"/>
      <c r="G61" s="45" t="s">
        <v>563</v>
      </c>
      <c r="H61" s="107"/>
      <c r="I61" s="28"/>
      <c r="J61" s="9">
        <f t="shared" si="1"/>
        <v>0</v>
      </c>
      <c r="U61" s="3"/>
    </row>
    <row r="62" spans="1:21" ht="24.75" customHeight="1" x14ac:dyDescent="0.3">
      <c r="A62" s="82">
        <v>45</v>
      </c>
      <c r="B62" s="98"/>
      <c r="C62" s="151" t="s">
        <v>4</v>
      </c>
      <c r="D62" s="151"/>
      <c r="E62" s="151"/>
      <c r="F62" s="151"/>
      <c r="G62" s="112" t="s">
        <v>548</v>
      </c>
      <c r="H62" s="113"/>
      <c r="I62" s="114"/>
      <c r="J62" s="102">
        <f t="shared" si="1"/>
        <v>0</v>
      </c>
    </row>
    <row r="63" spans="1:21" ht="24.75" customHeight="1" x14ac:dyDescent="0.3">
      <c r="A63" s="74">
        <v>46</v>
      </c>
      <c r="B63" s="10"/>
      <c r="C63" s="150" t="s">
        <v>7</v>
      </c>
      <c r="D63" s="150"/>
      <c r="E63" s="150"/>
      <c r="F63" s="150"/>
      <c r="G63" s="45" t="s">
        <v>563</v>
      </c>
      <c r="H63" s="107"/>
      <c r="I63" s="28"/>
      <c r="J63" s="9">
        <f t="shared" si="1"/>
        <v>0</v>
      </c>
      <c r="U63" s="3"/>
    </row>
    <row r="64" spans="1:21" ht="24.75" customHeight="1" x14ac:dyDescent="0.3">
      <c r="A64" s="82">
        <v>47</v>
      </c>
      <c r="B64" s="98"/>
      <c r="C64" s="151" t="s">
        <v>4</v>
      </c>
      <c r="D64" s="151"/>
      <c r="E64" s="151"/>
      <c r="F64" s="151"/>
      <c r="G64" s="112" t="s">
        <v>548</v>
      </c>
      <c r="H64" s="113"/>
      <c r="I64" s="114"/>
      <c r="J64" s="102">
        <f t="shared" si="1"/>
        <v>0</v>
      </c>
      <c r="U64" s="3"/>
    </row>
    <row r="65" spans="1:21" ht="24.75" customHeight="1" x14ac:dyDescent="0.3">
      <c r="A65" s="74">
        <v>48</v>
      </c>
      <c r="B65" s="10"/>
      <c r="C65" s="150" t="s">
        <v>8</v>
      </c>
      <c r="D65" s="150"/>
      <c r="E65" s="150"/>
      <c r="F65" s="150"/>
      <c r="G65" s="45" t="s">
        <v>563</v>
      </c>
      <c r="H65" s="107"/>
      <c r="I65" s="28"/>
      <c r="J65" s="9">
        <f t="shared" si="1"/>
        <v>0</v>
      </c>
      <c r="U65" s="3"/>
    </row>
    <row r="66" spans="1:21" ht="24.75" customHeight="1" x14ac:dyDescent="0.3">
      <c r="A66" s="82">
        <v>49</v>
      </c>
      <c r="B66" s="98"/>
      <c r="C66" s="151" t="s">
        <v>4</v>
      </c>
      <c r="D66" s="151"/>
      <c r="E66" s="151"/>
      <c r="F66" s="151"/>
      <c r="G66" s="112" t="s">
        <v>548</v>
      </c>
      <c r="H66" s="113"/>
      <c r="I66" s="114"/>
      <c r="J66" s="102">
        <f t="shared" si="1"/>
        <v>0</v>
      </c>
    </row>
    <row r="67" spans="1:21" ht="24.75" customHeight="1" x14ac:dyDescent="0.3">
      <c r="A67" s="74">
        <v>50</v>
      </c>
      <c r="B67" s="10"/>
      <c r="C67" s="150" t="s">
        <v>9</v>
      </c>
      <c r="D67" s="150"/>
      <c r="E67" s="150"/>
      <c r="F67" s="150"/>
      <c r="G67" s="45" t="s">
        <v>563</v>
      </c>
      <c r="H67" s="107"/>
      <c r="I67" s="28"/>
      <c r="J67" s="9">
        <f t="shared" si="1"/>
        <v>0</v>
      </c>
    </row>
    <row r="68" spans="1:21" ht="24.75" customHeight="1" x14ac:dyDescent="0.3">
      <c r="A68" s="82">
        <v>51</v>
      </c>
      <c r="B68" s="98"/>
      <c r="C68" s="151" t="s">
        <v>4</v>
      </c>
      <c r="D68" s="151"/>
      <c r="E68" s="151"/>
      <c r="F68" s="151"/>
      <c r="G68" s="112" t="s">
        <v>548</v>
      </c>
      <c r="H68" s="113"/>
      <c r="I68" s="114"/>
      <c r="J68" s="102">
        <f t="shared" si="1"/>
        <v>0</v>
      </c>
      <c r="U68" s="3"/>
    </row>
    <row r="69" spans="1:21" ht="24.75" customHeight="1" x14ac:dyDescent="0.3">
      <c r="A69" s="74">
        <v>52</v>
      </c>
      <c r="B69" s="10"/>
      <c r="C69" s="150" t="s">
        <v>10</v>
      </c>
      <c r="D69" s="150"/>
      <c r="E69" s="150"/>
      <c r="F69" s="150"/>
      <c r="G69" s="45" t="s">
        <v>563</v>
      </c>
      <c r="H69" s="107"/>
      <c r="I69" s="28"/>
      <c r="J69" s="9">
        <f t="shared" si="1"/>
        <v>0</v>
      </c>
    </row>
    <row r="70" spans="1:21" ht="24.75" customHeight="1" x14ac:dyDescent="0.3">
      <c r="A70" s="74">
        <v>53</v>
      </c>
      <c r="B70" s="10"/>
      <c r="C70" s="150" t="s">
        <v>11</v>
      </c>
      <c r="D70" s="150"/>
      <c r="E70" s="150"/>
      <c r="F70" s="150"/>
      <c r="G70" s="45" t="s">
        <v>571</v>
      </c>
      <c r="H70" s="107"/>
      <c r="I70" s="28"/>
      <c r="J70" s="9">
        <f t="shared" si="1"/>
        <v>0</v>
      </c>
      <c r="U70" s="3"/>
    </row>
    <row r="71" spans="1:21" ht="24.75" customHeight="1" x14ac:dyDescent="0.3">
      <c r="A71" s="88"/>
      <c r="B71" s="6"/>
      <c r="C71" s="152" t="s">
        <v>98</v>
      </c>
      <c r="D71" s="152"/>
      <c r="E71" s="152"/>
      <c r="F71" s="152"/>
      <c r="G71" s="152"/>
      <c r="H71" s="152"/>
      <c r="I71" s="152"/>
      <c r="J71" s="4">
        <f>SUM(J72:J91)</f>
        <v>0</v>
      </c>
      <c r="U71" s="3"/>
    </row>
    <row r="72" spans="1:21" ht="24.75" customHeight="1" x14ac:dyDescent="0.3">
      <c r="A72" s="74">
        <v>54</v>
      </c>
      <c r="B72" s="10"/>
      <c r="C72" s="150" t="s">
        <v>12</v>
      </c>
      <c r="D72" s="150"/>
      <c r="E72" s="150"/>
      <c r="F72" s="150"/>
      <c r="G72" s="45" t="s">
        <v>563</v>
      </c>
      <c r="H72" s="107"/>
      <c r="I72" s="28"/>
      <c r="J72" s="9">
        <f t="shared" si="1"/>
        <v>0</v>
      </c>
      <c r="U72" s="3"/>
    </row>
    <row r="73" spans="1:21" ht="24.75" customHeight="1" x14ac:dyDescent="0.3">
      <c r="A73" s="82">
        <v>55</v>
      </c>
      <c r="B73" s="98"/>
      <c r="C73" s="151" t="s">
        <v>13</v>
      </c>
      <c r="D73" s="151"/>
      <c r="E73" s="151"/>
      <c r="F73" s="151"/>
      <c r="G73" s="112" t="s">
        <v>580</v>
      </c>
      <c r="H73" s="113"/>
      <c r="I73" s="114"/>
      <c r="J73" s="102">
        <f t="shared" si="1"/>
        <v>0</v>
      </c>
      <c r="U73" s="3"/>
    </row>
    <row r="74" spans="1:21" ht="24.75" customHeight="1" x14ac:dyDescent="0.3">
      <c r="A74" s="82">
        <v>56</v>
      </c>
      <c r="B74" s="98"/>
      <c r="C74" s="151" t="s">
        <v>14</v>
      </c>
      <c r="D74" s="151"/>
      <c r="E74" s="151"/>
      <c r="F74" s="151"/>
      <c r="G74" s="112" t="s">
        <v>580</v>
      </c>
      <c r="H74" s="113"/>
      <c r="I74" s="114"/>
      <c r="J74" s="102">
        <f t="shared" si="1"/>
        <v>0</v>
      </c>
    </row>
    <row r="75" spans="1:21" ht="24.75" customHeight="1" x14ac:dyDescent="0.3">
      <c r="A75" s="82">
        <v>57</v>
      </c>
      <c r="B75" s="98"/>
      <c r="C75" s="151" t="s">
        <v>15</v>
      </c>
      <c r="D75" s="151"/>
      <c r="E75" s="151"/>
      <c r="F75" s="151"/>
      <c r="G75" s="112" t="s">
        <v>580</v>
      </c>
      <c r="H75" s="113"/>
      <c r="I75" s="114"/>
      <c r="J75" s="102">
        <f t="shared" si="1"/>
        <v>0</v>
      </c>
      <c r="U75" s="3"/>
    </row>
    <row r="76" spans="1:21" ht="24.75" customHeight="1" x14ac:dyDescent="0.3">
      <c r="A76" s="82">
        <v>58</v>
      </c>
      <c r="B76" s="98"/>
      <c r="C76" s="151" t="s">
        <v>16</v>
      </c>
      <c r="D76" s="151"/>
      <c r="E76" s="151"/>
      <c r="F76" s="151"/>
      <c r="G76" s="112" t="s">
        <v>580</v>
      </c>
      <c r="H76" s="113"/>
      <c r="I76" s="114"/>
      <c r="J76" s="102">
        <f t="shared" si="1"/>
        <v>0</v>
      </c>
    </row>
    <row r="77" spans="1:21" ht="24.75" customHeight="1" x14ac:dyDescent="0.3">
      <c r="A77" s="82">
        <v>59</v>
      </c>
      <c r="B77" s="98"/>
      <c r="C77" s="151" t="s">
        <v>17</v>
      </c>
      <c r="D77" s="151"/>
      <c r="E77" s="151"/>
      <c r="F77" s="151"/>
      <c r="G77" s="112" t="s">
        <v>580</v>
      </c>
      <c r="H77" s="113"/>
      <c r="I77" s="114"/>
      <c r="J77" s="102">
        <f t="shared" si="1"/>
        <v>0</v>
      </c>
    </row>
    <row r="78" spans="1:21" ht="24.75" customHeight="1" x14ac:dyDescent="0.3">
      <c r="A78" s="82">
        <v>60</v>
      </c>
      <c r="B78" s="98"/>
      <c r="C78" s="151" t="s">
        <v>18</v>
      </c>
      <c r="D78" s="151"/>
      <c r="E78" s="151"/>
      <c r="F78" s="151"/>
      <c r="G78" s="112" t="s">
        <v>580</v>
      </c>
      <c r="H78" s="113"/>
      <c r="I78" s="114"/>
      <c r="J78" s="102">
        <f t="shared" si="1"/>
        <v>0</v>
      </c>
      <c r="U78" s="3"/>
    </row>
    <row r="79" spans="1:21" ht="24.75" customHeight="1" x14ac:dyDescent="0.3">
      <c r="A79" s="82">
        <v>61</v>
      </c>
      <c r="B79" s="98"/>
      <c r="C79" s="151" t="s">
        <v>19</v>
      </c>
      <c r="D79" s="151"/>
      <c r="E79" s="151"/>
      <c r="F79" s="151"/>
      <c r="G79" s="112" t="s">
        <v>580</v>
      </c>
      <c r="H79" s="113"/>
      <c r="I79" s="114"/>
      <c r="J79" s="102">
        <f t="shared" si="1"/>
        <v>0</v>
      </c>
    </row>
    <row r="80" spans="1:21" ht="24.75" customHeight="1" x14ac:dyDescent="0.3">
      <c r="A80" s="82">
        <v>62</v>
      </c>
      <c r="B80" s="98"/>
      <c r="C80" s="151" t="s">
        <v>20</v>
      </c>
      <c r="D80" s="151"/>
      <c r="E80" s="151"/>
      <c r="F80" s="151"/>
      <c r="G80" s="112" t="s">
        <v>580</v>
      </c>
      <c r="H80" s="113"/>
      <c r="I80" s="114"/>
      <c r="J80" s="102">
        <f t="shared" si="1"/>
        <v>0</v>
      </c>
    </row>
    <row r="81" spans="1:21" ht="24.75" customHeight="1" x14ac:dyDescent="0.3">
      <c r="A81" s="82">
        <v>63</v>
      </c>
      <c r="B81" s="98"/>
      <c r="C81" s="151" t="s">
        <v>21</v>
      </c>
      <c r="D81" s="151"/>
      <c r="E81" s="151"/>
      <c r="F81" s="151"/>
      <c r="G81" s="112" t="s">
        <v>563</v>
      </c>
      <c r="H81" s="113"/>
      <c r="I81" s="114"/>
      <c r="J81" s="102">
        <f t="shared" si="1"/>
        <v>0</v>
      </c>
      <c r="U81" s="3"/>
    </row>
    <row r="82" spans="1:21" ht="24.75" customHeight="1" x14ac:dyDescent="0.3">
      <c r="A82" s="82">
        <v>64</v>
      </c>
      <c r="B82" s="98"/>
      <c r="C82" s="151" t="s">
        <v>22</v>
      </c>
      <c r="D82" s="151"/>
      <c r="E82" s="151"/>
      <c r="F82" s="151"/>
      <c r="G82" s="112" t="s">
        <v>563</v>
      </c>
      <c r="H82" s="113"/>
      <c r="I82" s="114"/>
      <c r="J82" s="102">
        <f t="shared" si="1"/>
        <v>0</v>
      </c>
      <c r="U82" s="3"/>
    </row>
    <row r="83" spans="1:21" ht="24.75" customHeight="1" x14ac:dyDescent="0.3">
      <c r="A83" s="74">
        <v>65</v>
      </c>
      <c r="B83" s="10"/>
      <c r="C83" s="150" t="s">
        <v>23</v>
      </c>
      <c r="D83" s="150"/>
      <c r="E83" s="150"/>
      <c r="F83" s="150"/>
      <c r="G83" s="45" t="s">
        <v>580</v>
      </c>
      <c r="H83" s="107"/>
      <c r="I83" s="28"/>
      <c r="J83" s="9">
        <f t="shared" si="1"/>
        <v>0</v>
      </c>
    </row>
    <row r="84" spans="1:21" ht="24.75" customHeight="1" x14ac:dyDescent="0.3">
      <c r="A84" s="82">
        <v>66</v>
      </c>
      <c r="B84" s="98"/>
      <c r="C84" s="151" t="s">
        <v>24</v>
      </c>
      <c r="D84" s="151"/>
      <c r="E84" s="151"/>
      <c r="F84" s="151"/>
      <c r="G84" s="112" t="s">
        <v>563</v>
      </c>
      <c r="H84" s="113"/>
      <c r="I84" s="114"/>
      <c r="J84" s="102">
        <f t="shared" si="1"/>
        <v>0</v>
      </c>
      <c r="U84" s="3"/>
    </row>
    <row r="85" spans="1:21" ht="24.75" customHeight="1" x14ac:dyDescent="0.3">
      <c r="A85" s="74">
        <v>67</v>
      </c>
      <c r="B85" s="10"/>
      <c r="C85" s="150" t="s">
        <v>25</v>
      </c>
      <c r="D85" s="150"/>
      <c r="E85" s="150"/>
      <c r="F85" s="150"/>
      <c r="G85" s="45" t="s">
        <v>580</v>
      </c>
      <c r="H85" s="107"/>
      <c r="I85" s="28"/>
      <c r="J85" s="9">
        <f t="shared" si="1"/>
        <v>0</v>
      </c>
    </row>
    <row r="86" spans="1:21" ht="24.75" customHeight="1" x14ac:dyDescent="0.3">
      <c r="A86" s="82">
        <v>68</v>
      </c>
      <c r="B86" s="98"/>
      <c r="C86" s="151" t="s">
        <v>24</v>
      </c>
      <c r="D86" s="151"/>
      <c r="E86" s="151"/>
      <c r="F86" s="151"/>
      <c r="G86" s="112" t="s">
        <v>563</v>
      </c>
      <c r="H86" s="113"/>
      <c r="I86" s="114"/>
      <c r="J86" s="102">
        <f t="shared" si="1"/>
        <v>0</v>
      </c>
    </row>
    <row r="87" spans="1:21" ht="24.75" customHeight="1" x14ac:dyDescent="0.3">
      <c r="A87" s="74">
        <v>69</v>
      </c>
      <c r="B87" s="10"/>
      <c r="C87" s="150" t="s">
        <v>26</v>
      </c>
      <c r="D87" s="150"/>
      <c r="E87" s="150"/>
      <c r="F87" s="150"/>
      <c r="G87" s="45" t="s">
        <v>580</v>
      </c>
      <c r="H87" s="107"/>
      <c r="I87" s="28"/>
      <c r="J87" s="9">
        <f t="shared" si="1"/>
        <v>0</v>
      </c>
      <c r="U87" s="3"/>
    </row>
    <row r="88" spans="1:21" ht="24.75" customHeight="1" x14ac:dyDescent="0.3">
      <c r="A88" s="82">
        <v>70</v>
      </c>
      <c r="B88" s="98"/>
      <c r="C88" s="151" t="s">
        <v>24</v>
      </c>
      <c r="D88" s="151"/>
      <c r="E88" s="151"/>
      <c r="F88" s="151"/>
      <c r="G88" s="112" t="s">
        <v>563</v>
      </c>
      <c r="H88" s="113"/>
      <c r="I88" s="114"/>
      <c r="J88" s="102">
        <f t="shared" si="1"/>
        <v>0</v>
      </c>
    </row>
    <row r="89" spans="1:21" ht="24.75" customHeight="1" x14ac:dyDescent="0.3">
      <c r="A89" s="74">
        <v>71</v>
      </c>
      <c r="B89" s="10"/>
      <c r="C89" s="150" t="s">
        <v>27</v>
      </c>
      <c r="D89" s="150"/>
      <c r="E89" s="150"/>
      <c r="F89" s="150"/>
      <c r="G89" s="45" t="s">
        <v>580</v>
      </c>
      <c r="H89" s="107"/>
      <c r="I89" s="28"/>
      <c r="J89" s="9">
        <f t="shared" si="1"/>
        <v>0</v>
      </c>
    </row>
    <row r="90" spans="1:21" ht="24.75" customHeight="1" x14ac:dyDescent="0.3">
      <c r="A90" s="74">
        <v>72</v>
      </c>
      <c r="B90" s="10"/>
      <c r="C90" s="150" t="s">
        <v>28</v>
      </c>
      <c r="D90" s="150"/>
      <c r="E90" s="150"/>
      <c r="F90" s="150"/>
      <c r="G90" s="45" t="s">
        <v>580</v>
      </c>
      <c r="H90" s="107"/>
      <c r="I90" s="28"/>
      <c r="J90" s="9">
        <f t="shared" si="1"/>
        <v>0</v>
      </c>
      <c r="U90" s="3"/>
    </row>
    <row r="91" spans="1:21" ht="24.75" customHeight="1" thickBot="1" x14ac:dyDescent="0.35">
      <c r="A91" s="89">
        <v>73</v>
      </c>
      <c r="B91" s="51"/>
      <c r="C91" s="153" t="s">
        <v>29</v>
      </c>
      <c r="D91" s="153"/>
      <c r="E91" s="153"/>
      <c r="F91" s="153"/>
      <c r="G91" s="52" t="s">
        <v>571</v>
      </c>
      <c r="H91" s="107"/>
      <c r="I91" s="28"/>
      <c r="J91" s="9">
        <f t="shared" si="1"/>
        <v>0</v>
      </c>
      <c r="U91" s="3"/>
    </row>
    <row r="92" spans="1:21" ht="34.5" customHeight="1" thickBot="1" x14ac:dyDescent="0.35">
      <c r="A92" s="161" t="s">
        <v>99</v>
      </c>
      <c r="B92" s="162"/>
      <c r="C92" s="162"/>
      <c r="D92" s="162"/>
      <c r="E92" s="162"/>
      <c r="F92" s="162"/>
      <c r="G92" s="162"/>
      <c r="H92" s="162"/>
      <c r="I92" s="163"/>
      <c r="J92" s="7">
        <f>SUM(J93+J151)</f>
        <v>0</v>
      </c>
    </row>
    <row r="93" spans="1:21" ht="24.75" customHeight="1" thickBot="1" x14ac:dyDescent="0.35">
      <c r="A93" s="154" t="s">
        <v>432</v>
      </c>
      <c r="B93" s="155"/>
      <c r="C93" s="155"/>
      <c r="D93" s="155"/>
      <c r="E93" s="155"/>
      <c r="F93" s="155"/>
      <c r="G93" s="155"/>
      <c r="H93" s="155"/>
      <c r="I93" s="156"/>
      <c r="J93" s="8">
        <f>SUM(J95+J99+J108+J110+J121+J135+J149)</f>
        <v>0</v>
      </c>
    </row>
    <row r="94" spans="1:21" ht="5.0999999999999996" customHeight="1" x14ac:dyDescent="0.3">
      <c r="A94" s="158"/>
      <c r="B94" s="159"/>
      <c r="C94" s="159"/>
      <c r="D94" s="159"/>
      <c r="E94" s="159"/>
      <c r="F94" s="159"/>
      <c r="G94" s="159"/>
      <c r="H94" s="159"/>
      <c r="I94" s="159"/>
      <c r="J94" s="160"/>
    </row>
    <row r="95" spans="1:21" ht="24.75" customHeight="1" x14ac:dyDescent="0.3">
      <c r="A95" s="88"/>
      <c r="B95" s="6"/>
      <c r="C95" s="152" t="s">
        <v>101</v>
      </c>
      <c r="D95" s="152"/>
      <c r="E95" s="152"/>
      <c r="F95" s="152"/>
      <c r="G95" s="152"/>
      <c r="H95" s="152"/>
      <c r="I95" s="152"/>
      <c r="J95" s="4">
        <f>SUM(J96:J98)</f>
        <v>0</v>
      </c>
      <c r="U95" s="3"/>
    </row>
    <row r="96" spans="1:21" ht="24.75" customHeight="1" x14ac:dyDescent="0.3">
      <c r="A96" s="74">
        <v>74</v>
      </c>
      <c r="B96" s="10"/>
      <c r="C96" s="150" t="s">
        <v>333</v>
      </c>
      <c r="D96" s="150"/>
      <c r="E96" s="150"/>
      <c r="F96" s="150"/>
      <c r="G96" s="45" t="s">
        <v>40</v>
      </c>
      <c r="H96" s="107"/>
      <c r="I96" s="28"/>
      <c r="J96" s="9">
        <f t="shared" ref="J96:J150" si="2">ROUND(H96*I96,2)</f>
        <v>0</v>
      </c>
    </row>
    <row r="97" spans="1:21" ht="24.75" customHeight="1" x14ac:dyDescent="0.3">
      <c r="A97" s="74">
        <v>75</v>
      </c>
      <c r="B97" s="10"/>
      <c r="C97" s="150" t="s">
        <v>334</v>
      </c>
      <c r="D97" s="150"/>
      <c r="E97" s="150"/>
      <c r="F97" s="150"/>
      <c r="G97" s="45" t="s">
        <v>40</v>
      </c>
      <c r="H97" s="107"/>
      <c r="I97" s="28"/>
      <c r="J97" s="9">
        <f t="shared" si="2"/>
        <v>0</v>
      </c>
    </row>
    <row r="98" spans="1:21" ht="24.75" customHeight="1" x14ac:dyDescent="0.3">
      <c r="A98" s="74">
        <v>76</v>
      </c>
      <c r="B98" s="10"/>
      <c r="C98" s="150" t="s">
        <v>335</v>
      </c>
      <c r="D98" s="150"/>
      <c r="E98" s="150"/>
      <c r="F98" s="150"/>
      <c r="G98" s="45" t="s">
        <v>40</v>
      </c>
      <c r="H98" s="107"/>
      <c r="I98" s="28"/>
      <c r="J98" s="9">
        <f t="shared" si="2"/>
        <v>0</v>
      </c>
    </row>
    <row r="99" spans="1:21" ht="24.75" customHeight="1" x14ac:dyDescent="0.3">
      <c r="A99" s="88"/>
      <c r="B99" s="6"/>
      <c r="C99" s="152" t="s">
        <v>102</v>
      </c>
      <c r="D99" s="152"/>
      <c r="E99" s="152"/>
      <c r="F99" s="152"/>
      <c r="G99" s="152"/>
      <c r="H99" s="152"/>
      <c r="I99" s="152"/>
      <c r="J99" s="4">
        <f>SUM(J100:J107)</f>
        <v>0</v>
      </c>
      <c r="U99" s="3"/>
    </row>
    <row r="100" spans="1:21" ht="24.75" customHeight="1" x14ac:dyDescent="0.3">
      <c r="A100" s="74">
        <v>77</v>
      </c>
      <c r="B100" s="10"/>
      <c r="C100" s="150" t="s">
        <v>336</v>
      </c>
      <c r="D100" s="150"/>
      <c r="E100" s="150"/>
      <c r="F100" s="150"/>
      <c r="G100" s="45" t="s">
        <v>40</v>
      </c>
      <c r="H100" s="107"/>
      <c r="I100" s="28"/>
      <c r="J100" s="9">
        <f t="shared" si="2"/>
        <v>0</v>
      </c>
    </row>
    <row r="101" spans="1:21" ht="24.75" customHeight="1" x14ac:dyDescent="0.3">
      <c r="A101" s="74">
        <v>78</v>
      </c>
      <c r="B101" s="10"/>
      <c r="C101" s="150" t="s">
        <v>337</v>
      </c>
      <c r="D101" s="150"/>
      <c r="E101" s="150"/>
      <c r="F101" s="150"/>
      <c r="G101" s="45" t="s">
        <v>40</v>
      </c>
      <c r="H101" s="107"/>
      <c r="I101" s="28"/>
      <c r="J101" s="9">
        <f t="shared" si="2"/>
        <v>0</v>
      </c>
    </row>
    <row r="102" spans="1:21" ht="24.75" customHeight="1" x14ac:dyDescent="0.3">
      <c r="A102" s="74">
        <v>79</v>
      </c>
      <c r="B102" s="10"/>
      <c r="C102" s="150" t="s">
        <v>338</v>
      </c>
      <c r="D102" s="150"/>
      <c r="E102" s="150"/>
      <c r="F102" s="150"/>
      <c r="G102" s="45" t="s">
        <v>548</v>
      </c>
      <c r="H102" s="107"/>
      <c r="I102" s="28"/>
      <c r="J102" s="9">
        <f t="shared" si="2"/>
        <v>0</v>
      </c>
    </row>
    <row r="103" spans="1:21" ht="24.75" customHeight="1" x14ac:dyDescent="0.3">
      <c r="A103" s="74">
        <v>80</v>
      </c>
      <c r="B103" s="10"/>
      <c r="C103" s="150" t="s">
        <v>339</v>
      </c>
      <c r="D103" s="150"/>
      <c r="E103" s="150"/>
      <c r="F103" s="150"/>
      <c r="G103" s="45" t="s">
        <v>548</v>
      </c>
      <c r="H103" s="107"/>
      <c r="I103" s="28"/>
      <c r="J103" s="9">
        <f t="shared" si="2"/>
        <v>0</v>
      </c>
    </row>
    <row r="104" spans="1:21" ht="24.75" customHeight="1" x14ac:dyDescent="0.3">
      <c r="A104" s="74">
        <v>81</v>
      </c>
      <c r="B104" s="10"/>
      <c r="C104" s="150" t="s">
        <v>340</v>
      </c>
      <c r="D104" s="150"/>
      <c r="E104" s="150"/>
      <c r="F104" s="150"/>
      <c r="G104" s="45" t="s">
        <v>571</v>
      </c>
      <c r="H104" s="107"/>
      <c r="I104" s="28"/>
      <c r="J104" s="9">
        <f t="shared" si="2"/>
        <v>0</v>
      </c>
      <c r="O104" s="3"/>
    </row>
    <row r="105" spans="1:21" ht="24.75" customHeight="1" x14ac:dyDescent="0.3">
      <c r="A105" s="74">
        <v>82</v>
      </c>
      <c r="B105" s="10"/>
      <c r="C105" s="150" t="s">
        <v>341</v>
      </c>
      <c r="D105" s="150"/>
      <c r="E105" s="150"/>
      <c r="F105" s="150"/>
      <c r="G105" s="45" t="s">
        <v>40</v>
      </c>
      <c r="H105" s="107"/>
      <c r="I105" s="28"/>
      <c r="J105" s="9">
        <f t="shared" si="2"/>
        <v>0</v>
      </c>
    </row>
    <row r="106" spans="1:21" ht="24.75" customHeight="1" x14ac:dyDescent="0.3">
      <c r="A106" s="74">
        <v>83</v>
      </c>
      <c r="B106" s="10"/>
      <c r="C106" s="150" t="s">
        <v>342</v>
      </c>
      <c r="D106" s="150"/>
      <c r="E106" s="150"/>
      <c r="F106" s="150"/>
      <c r="G106" s="45" t="s">
        <v>40</v>
      </c>
      <c r="H106" s="107"/>
      <c r="I106" s="28"/>
      <c r="J106" s="9">
        <f t="shared" si="2"/>
        <v>0</v>
      </c>
    </row>
    <row r="107" spans="1:21" ht="24.75" customHeight="1" x14ac:dyDescent="0.3">
      <c r="A107" s="74">
        <v>84</v>
      </c>
      <c r="B107" s="10"/>
      <c r="C107" s="150" t="s">
        <v>343</v>
      </c>
      <c r="D107" s="150"/>
      <c r="E107" s="150"/>
      <c r="F107" s="150"/>
      <c r="G107" s="45" t="s">
        <v>571</v>
      </c>
      <c r="H107" s="107"/>
      <c r="I107" s="28"/>
      <c r="J107" s="9">
        <f t="shared" si="2"/>
        <v>0</v>
      </c>
    </row>
    <row r="108" spans="1:21" ht="24.75" customHeight="1" x14ac:dyDescent="0.3">
      <c r="A108" s="88"/>
      <c r="B108" s="6"/>
      <c r="C108" s="152" t="s">
        <v>328</v>
      </c>
      <c r="D108" s="152"/>
      <c r="E108" s="152"/>
      <c r="F108" s="152"/>
      <c r="G108" s="152"/>
      <c r="H108" s="152"/>
      <c r="I108" s="152"/>
      <c r="J108" s="4">
        <f>SUM(J109)</f>
        <v>0</v>
      </c>
      <c r="U108" s="3"/>
    </row>
    <row r="109" spans="1:21" ht="24.75" customHeight="1" x14ac:dyDescent="0.3">
      <c r="A109" s="74">
        <v>85</v>
      </c>
      <c r="B109" s="10"/>
      <c r="C109" s="150" t="s">
        <v>344</v>
      </c>
      <c r="D109" s="150"/>
      <c r="E109" s="150"/>
      <c r="F109" s="150"/>
      <c r="G109" s="45" t="s">
        <v>548</v>
      </c>
      <c r="H109" s="107"/>
      <c r="I109" s="28"/>
      <c r="J109" s="9">
        <f t="shared" si="2"/>
        <v>0</v>
      </c>
    </row>
    <row r="110" spans="1:21" ht="24.75" customHeight="1" x14ac:dyDescent="0.3">
      <c r="A110" s="88"/>
      <c r="B110" s="6"/>
      <c r="C110" s="152" t="s">
        <v>103</v>
      </c>
      <c r="D110" s="152"/>
      <c r="E110" s="152"/>
      <c r="F110" s="152"/>
      <c r="G110" s="152"/>
      <c r="H110" s="152"/>
      <c r="I110" s="152"/>
      <c r="J110" s="4">
        <f>SUM(J111:J120)</f>
        <v>0</v>
      </c>
      <c r="U110" s="3"/>
    </row>
    <row r="111" spans="1:21" ht="24.75" customHeight="1" x14ac:dyDescent="0.3">
      <c r="A111" s="74">
        <v>86</v>
      </c>
      <c r="B111" s="10"/>
      <c r="C111" s="150" t="s">
        <v>345</v>
      </c>
      <c r="D111" s="150"/>
      <c r="E111" s="150"/>
      <c r="F111" s="150"/>
      <c r="G111" s="45" t="s">
        <v>40</v>
      </c>
      <c r="H111" s="107"/>
      <c r="I111" s="28"/>
      <c r="J111" s="9">
        <f t="shared" si="2"/>
        <v>0</v>
      </c>
    </row>
    <row r="112" spans="1:21" ht="24.75" customHeight="1" x14ac:dyDescent="0.3">
      <c r="A112" s="74">
        <v>87</v>
      </c>
      <c r="B112" s="10"/>
      <c r="C112" s="150" t="s">
        <v>346</v>
      </c>
      <c r="D112" s="150"/>
      <c r="E112" s="150"/>
      <c r="F112" s="150"/>
      <c r="G112" s="45" t="s">
        <v>548</v>
      </c>
      <c r="H112" s="107"/>
      <c r="I112" s="28"/>
      <c r="J112" s="9">
        <f t="shared" si="2"/>
        <v>0</v>
      </c>
    </row>
    <row r="113" spans="1:21" ht="24.75" customHeight="1" x14ac:dyDescent="0.3">
      <c r="A113" s="74">
        <v>88</v>
      </c>
      <c r="B113" s="10"/>
      <c r="C113" s="150" t="s">
        <v>347</v>
      </c>
      <c r="D113" s="150"/>
      <c r="E113" s="150"/>
      <c r="F113" s="150"/>
      <c r="G113" s="45" t="s">
        <v>548</v>
      </c>
      <c r="H113" s="107"/>
      <c r="I113" s="28"/>
      <c r="J113" s="9">
        <f t="shared" si="2"/>
        <v>0</v>
      </c>
    </row>
    <row r="114" spans="1:21" ht="24.75" customHeight="1" x14ac:dyDescent="0.3">
      <c r="A114" s="74">
        <v>89</v>
      </c>
      <c r="B114" s="10"/>
      <c r="C114" s="150" t="s">
        <v>348</v>
      </c>
      <c r="D114" s="150"/>
      <c r="E114" s="150"/>
      <c r="F114" s="150"/>
      <c r="G114" s="45" t="s">
        <v>548</v>
      </c>
      <c r="H114" s="107"/>
      <c r="I114" s="28"/>
      <c r="J114" s="9">
        <f t="shared" si="2"/>
        <v>0</v>
      </c>
    </row>
    <row r="115" spans="1:21" ht="24.75" customHeight="1" x14ac:dyDescent="0.3">
      <c r="A115" s="74">
        <v>90</v>
      </c>
      <c r="B115" s="10"/>
      <c r="C115" s="150" t="s">
        <v>349</v>
      </c>
      <c r="D115" s="150"/>
      <c r="E115" s="150"/>
      <c r="F115" s="150"/>
      <c r="G115" s="45" t="s">
        <v>548</v>
      </c>
      <c r="H115" s="107"/>
      <c r="I115" s="28"/>
      <c r="J115" s="9">
        <f t="shared" si="2"/>
        <v>0</v>
      </c>
    </row>
    <row r="116" spans="1:21" ht="24.75" customHeight="1" x14ac:dyDescent="0.3">
      <c r="A116" s="74">
        <v>91</v>
      </c>
      <c r="B116" s="10"/>
      <c r="C116" s="150" t="s">
        <v>350</v>
      </c>
      <c r="D116" s="150"/>
      <c r="E116" s="150"/>
      <c r="F116" s="150"/>
      <c r="G116" s="45" t="s">
        <v>548</v>
      </c>
      <c r="H116" s="107"/>
      <c r="I116" s="28"/>
      <c r="J116" s="9">
        <f t="shared" si="2"/>
        <v>0</v>
      </c>
    </row>
    <row r="117" spans="1:21" ht="22.2" customHeight="1" x14ac:dyDescent="0.3">
      <c r="A117" s="74">
        <v>92</v>
      </c>
      <c r="B117" s="10"/>
      <c r="C117" s="150" t="s">
        <v>351</v>
      </c>
      <c r="D117" s="150"/>
      <c r="E117" s="150"/>
      <c r="F117" s="150"/>
      <c r="G117" s="45" t="s">
        <v>40</v>
      </c>
      <c r="H117" s="107"/>
      <c r="I117" s="28"/>
      <c r="J117" s="9">
        <f t="shared" si="2"/>
        <v>0</v>
      </c>
    </row>
    <row r="118" spans="1:21" ht="22.2" customHeight="1" x14ac:dyDescent="0.3">
      <c r="A118" s="74">
        <v>93</v>
      </c>
      <c r="B118" s="10"/>
      <c r="C118" s="150" t="s">
        <v>352</v>
      </c>
      <c r="D118" s="150"/>
      <c r="E118" s="150"/>
      <c r="F118" s="150"/>
      <c r="G118" s="45" t="s">
        <v>548</v>
      </c>
      <c r="H118" s="107"/>
      <c r="I118" s="28"/>
      <c r="J118" s="9">
        <f t="shared" si="2"/>
        <v>0</v>
      </c>
    </row>
    <row r="119" spans="1:21" ht="22.2" customHeight="1" x14ac:dyDescent="0.3">
      <c r="A119" s="74">
        <v>94</v>
      </c>
      <c r="B119" s="10"/>
      <c r="C119" s="150" t="s">
        <v>353</v>
      </c>
      <c r="D119" s="150"/>
      <c r="E119" s="150"/>
      <c r="F119" s="150"/>
      <c r="G119" s="45" t="s">
        <v>548</v>
      </c>
      <c r="H119" s="107"/>
      <c r="I119" s="28"/>
      <c r="J119" s="9">
        <f t="shared" si="2"/>
        <v>0</v>
      </c>
      <c r="O119" s="3"/>
    </row>
    <row r="120" spans="1:21" ht="22.2" customHeight="1" x14ac:dyDescent="0.3">
      <c r="A120" s="74">
        <v>95</v>
      </c>
      <c r="B120" s="10"/>
      <c r="C120" s="150" t="s">
        <v>354</v>
      </c>
      <c r="D120" s="150"/>
      <c r="E120" s="150"/>
      <c r="F120" s="150"/>
      <c r="G120" s="45" t="s">
        <v>571</v>
      </c>
      <c r="H120" s="107"/>
      <c r="I120" s="28"/>
      <c r="J120" s="9">
        <f t="shared" si="2"/>
        <v>0</v>
      </c>
    </row>
    <row r="121" spans="1:21" ht="24.75" customHeight="1" x14ac:dyDescent="0.3">
      <c r="A121" s="88"/>
      <c r="B121" s="6"/>
      <c r="C121" s="152" t="s">
        <v>104</v>
      </c>
      <c r="D121" s="152"/>
      <c r="E121" s="152"/>
      <c r="F121" s="152"/>
      <c r="G121" s="152"/>
      <c r="H121" s="152"/>
      <c r="I121" s="152"/>
      <c r="J121" s="4">
        <f>SUM(J122:J134)</f>
        <v>0</v>
      </c>
      <c r="U121" s="3"/>
    </row>
    <row r="122" spans="1:21" ht="24.75" customHeight="1" x14ac:dyDescent="0.3">
      <c r="A122" s="74">
        <v>96</v>
      </c>
      <c r="B122" s="10"/>
      <c r="C122" s="150" t="s">
        <v>355</v>
      </c>
      <c r="D122" s="150"/>
      <c r="E122" s="150"/>
      <c r="F122" s="150"/>
      <c r="G122" s="45" t="s">
        <v>548</v>
      </c>
      <c r="H122" s="107"/>
      <c r="I122" s="28"/>
      <c r="J122" s="9">
        <f t="shared" si="2"/>
        <v>0</v>
      </c>
    </row>
    <row r="123" spans="1:21" ht="38.4" customHeight="1" x14ac:dyDescent="0.3">
      <c r="A123" s="74">
        <v>97</v>
      </c>
      <c r="B123" s="10"/>
      <c r="C123" s="150" t="s">
        <v>356</v>
      </c>
      <c r="D123" s="150"/>
      <c r="E123" s="150"/>
      <c r="F123" s="150"/>
      <c r="G123" s="45" t="s">
        <v>548</v>
      </c>
      <c r="H123" s="107"/>
      <c r="I123" s="28"/>
      <c r="J123" s="9">
        <f t="shared" si="2"/>
        <v>0</v>
      </c>
    </row>
    <row r="124" spans="1:21" ht="24.75" customHeight="1" x14ac:dyDescent="0.3">
      <c r="A124" s="74">
        <v>98</v>
      </c>
      <c r="B124" s="10"/>
      <c r="C124" s="150" t="s">
        <v>357</v>
      </c>
      <c r="D124" s="150"/>
      <c r="E124" s="150"/>
      <c r="F124" s="150"/>
      <c r="G124" s="45" t="s">
        <v>548</v>
      </c>
      <c r="H124" s="107"/>
      <c r="I124" s="28"/>
      <c r="J124" s="9">
        <f t="shared" si="2"/>
        <v>0</v>
      </c>
    </row>
    <row r="125" spans="1:21" ht="24.75" customHeight="1" x14ac:dyDescent="0.3">
      <c r="A125" s="74">
        <v>99</v>
      </c>
      <c r="B125" s="10"/>
      <c r="C125" s="150" t="s">
        <v>358</v>
      </c>
      <c r="D125" s="150"/>
      <c r="E125" s="150"/>
      <c r="F125" s="150"/>
      <c r="G125" s="45" t="s">
        <v>548</v>
      </c>
      <c r="H125" s="107"/>
      <c r="I125" s="28"/>
      <c r="J125" s="9">
        <f t="shared" si="2"/>
        <v>0</v>
      </c>
    </row>
    <row r="126" spans="1:21" ht="24.75" customHeight="1" x14ac:dyDescent="0.3">
      <c r="A126" s="74">
        <v>100</v>
      </c>
      <c r="B126" s="10"/>
      <c r="C126" s="150" t="s">
        <v>359</v>
      </c>
      <c r="D126" s="150"/>
      <c r="E126" s="150"/>
      <c r="F126" s="150"/>
      <c r="G126" s="45" t="s">
        <v>548</v>
      </c>
      <c r="H126" s="107"/>
      <c r="I126" s="28"/>
      <c r="J126" s="9">
        <f t="shared" si="2"/>
        <v>0</v>
      </c>
    </row>
    <row r="127" spans="1:21" ht="22.2" customHeight="1" x14ac:dyDescent="0.3">
      <c r="A127" s="74">
        <v>101</v>
      </c>
      <c r="B127" s="10"/>
      <c r="C127" s="150" t="s">
        <v>360</v>
      </c>
      <c r="D127" s="150"/>
      <c r="E127" s="150"/>
      <c r="F127" s="150"/>
      <c r="G127" s="45" t="s">
        <v>548</v>
      </c>
      <c r="H127" s="107"/>
      <c r="I127" s="28"/>
      <c r="J127" s="9">
        <f t="shared" si="2"/>
        <v>0</v>
      </c>
    </row>
    <row r="128" spans="1:21" ht="22.2" customHeight="1" x14ac:dyDescent="0.3">
      <c r="A128" s="74">
        <v>102</v>
      </c>
      <c r="B128" s="10"/>
      <c r="C128" s="150" t="s">
        <v>361</v>
      </c>
      <c r="D128" s="150"/>
      <c r="E128" s="150"/>
      <c r="F128" s="150"/>
      <c r="G128" s="45" t="s">
        <v>548</v>
      </c>
      <c r="H128" s="107"/>
      <c r="I128" s="28"/>
      <c r="J128" s="9">
        <f t="shared" si="2"/>
        <v>0</v>
      </c>
    </row>
    <row r="129" spans="1:21" ht="22.2" customHeight="1" x14ac:dyDescent="0.3">
      <c r="A129" s="74">
        <v>103</v>
      </c>
      <c r="B129" s="10"/>
      <c r="C129" s="150" t="s">
        <v>362</v>
      </c>
      <c r="D129" s="150"/>
      <c r="E129" s="150"/>
      <c r="F129" s="150"/>
      <c r="G129" s="45" t="s">
        <v>548</v>
      </c>
      <c r="H129" s="107"/>
      <c r="I129" s="28"/>
      <c r="J129" s="9">
        <f t="shared" si="2"/>
        <v>0</v>
      </c>
      <c r="O129" s="3"/>
    </row>
    <row r="130" spans="1:21" ht="22.2" customHeight="1" x14ac:dyDescent="0.3">
      <c r="A130" s="82">
        <v>104</v>
      </c>
      <c r="B130" s="98"/>
      <c r="C130" s="151" t="s">
        <v>363</v>
      </c>
      <c r="D130" s="151"/>
      <c r="E130" s="151"/>
      <c r="F130" s="151"/>
      <c r="G130" s="112" t="s">
        <v>364</v>
      </c>
      <c r="H130" s="113"/>
      <c r="I130" s="114"/>
      <c r="J130" s="102">
        <f t="shared" si="2"/>
        <v>0</v>
      </c>
    </row>
    <row r="131" spans="1:21" ht="24.75" customHeight="1" x14ac:dyDescent="0.3">
      <c r="A131" s="74">
        <v>105</v>
      </c>
      <c r="B131" s="10"/>
      <c r="C131" s="150" t="s">
        <v>365</v>
      </c>
      <c r="D131" s="150"/>
      <c r="E131" s="150"/>
      <c r="F131" s="150"/>
      <c r="G131" s="45" t="s">
        <v>548</v>
      </c>
      <c r="H131" s="107"/>
      <c r="I131" s="28"/>
      <c r="J131" s="9">
        <f t="shared" si="2"/>
        <v>0</v>
      </c>
    </row>
    <row r="132" spans="1:21" ht="24.75" customHeight="1" x14ac:dyDescent="0.3">
      <c r="A132" s="74">
        <v>106</v>
      </c>
      <c r="B132" s="10"/>
      <c r="C132" s="150" t="s">
        <v>366</v>
      </c>
      <c r="D132" s="150"/>
      <c r="E132" s="150"/>
      <c r="F132" s="150"/>
      <c r="G132" s="45" t="s">
        <v>548</v>
      </c>
      <c r="H132" s="107"/>
      <c r="I132" s="28"/>
      <c r="J132" s="9">
        <f t="shared" si="2"/>
        <v>0</v>
      </c>
    </row>
    <row r="133" spans="1:21" ht="24.75" customHeight="1" x14ac:dyDescent="0.3">
      <c r="A133" s="74">
        <v>107</v>
      </c>
      <c r="B133" s="10"/>
      <c r="C133" s="150" t="s">
        <v>367</v>
      </c>
      <c r="D133" s="150"/>
      <c r="E133" s="150"/>
      <c r="F133" s="150"/>
      <c r="G133" s="45" t="s">
        <v>580</v>
      </c>
      <c r="H133" s="107"/>
      <c r="I133" s="28"/>
      <c r="J133" s="9">
        <f t="shared" si="2"/>
        <v>0</v>
      </c>
    </row>
    <row r="134" spans="1:21" ht="24.75" customHeight="1" x14ac:dyDescent="0.3">
      <c r="A134" s="82">
        <v>108</v>
      </c>
      <c r="B134" s="98"/>
      <c r="C134" s="151" t="s">
        <v>368</v>
      </c>
      <c r="D134" s="151"/>
      <c r="E134" s="151"/>
      <c r="F134" s="151"/>
      <c r="G134" s="112" t="s">
        <v>580</v>
      </c>
      <c r="H134" s="113"/>
      <c r="I134" s="114"/>
      <c r="J134" s="102">
        <f t="shared" si="2"/>
        <v>0</v>
      </c>
    </row>
    <row r="135" spans="1:21" ht="24.75" customHeight="1" x14ac:dyDescent="0.3">
      <c r="A135" s="88"/>
      <c r="B135" s="6"/>
      <c r="C135" s="152" t="s">
        <v>105</v>
      </c>
      <c r="D135" s="152"/>
      <c r="E135" s="152"/>
      <c r="F135" s="152"/>
      <c r="G135" s="152"/>
      <c r="H135" s="152"/>
      <c r="I135" s="152"/>
      <c r="J135" s="4">
        <f>SUM(J136:J148)</f>
        <v>0</v>
      </c>
      <c r="U135" s="3"/>
    </row>
    <row r="136" spans="1:21" ht="24.75" customHeight="1" x14ac:dyDescent="0.3">
      <c r="A136" s="74">
        <v>109</v>
      </c>
      <c r="B136" s="10"/>
      <c r="C136" s="150" t="s">
        <v>369</v>
      </c>
      <c r="D136" s="150"/>
      <c r="E136" s="150"/>
      <c r="F136" s="150"/>
      <c r="G136" s="45" t="s">
        <v>548</v>
      </c>
      <c r="H136" s="107"/>
      <c r="I136" s="28"/>
      <c r="J136" s="9">
        <f t="shared" si="2"/>
        <v>0</v>
      </c>
    </row>
    <row r="137" spans="1:21" ht="22.2" customHeight="1" x14ac:dyDescent="0.3">
      <c r="A137" s="74">
        <v>110</v>
      </c>
      <c r="B137" s="10"/>
      <c r="C137" s="150" t="s">
        <v>370</v>
      </c>
      <c r="D137" s="150"/>
      <c r="E137" s="150"/>
      <c r="F137" s="150"/>
      <c r="G137" s="45" t="s">
        <v>548</v>
      </c>
      <c r="H137" s="107"/>
      <c r="I137" s="28"/>
      <c r="J137" s="9">
        <f t="shared" si="2"/>
        <v>0</v>
      </c>
    </row>
    <row r="138" spans="1:21" ht="22.2" customHeight="1" x14ac:dyDescent="0.3">
      <c r="A138" s="74">
        <v>111</v>
      </c>
      <c r="B138" s="10"/>
      <c r="C138" s="150" t="s">
        <v>371</v>
      </c>
      <c r="D138" s="150"/>
      <c r="E138" s="150"/>
      <c r="F138" s="150"/>
      <c r="G138" s="45" t="s">
        <v>40</v>
      </c>
      <c r="H138" s="107"/>
      <c r="I138" s="28"/>
      <c r="J138" s="9">
        <f t="shared" si="2"/>
        <v>0</v>
      </c>
    </row>
    <row r="139" spans="1:21" ht="22.2" customHeight="1" x14ac:dyDescent="0.3">
      <c r="A139" s="74">
        <v>112</v>
      </c>
      <c r="B139" s="10"/>
      <c r="C139" s="150" t="s">
        <v>372</v>
      </c>
      <c r="D139" s="150"/>
      <c r="E139" s="150"/>
      <c r="F139" s="150"/>
      <c r="G139" s="45" t="s">
        <v>548</v>
      </c>
      <c r="H139" s="107"/>
      <c r="I139" s="28"/>
      <c r="J139" s="9">
        <f t="shared" si="2"/>
        <v>0</v>
      </c>
      <c r="O139" s="3"/>
    </row>
    <row r="140" spans="1:21" ht="22.2" customHeight="1" x14ac:dyDescent="0.3">
      <c r="A140" s="74">
        <v>113</v>
      </c>
      <c r="B140" s="10"/>
      <c r="C140" s="150" t="s">
        <v>373</v>
      </c>
      <c r="D140" s="150"/>
      <c r="E140" s="150"/>
      <c r="F140" s="150"/>
      <c r="G140" s="45" t="s">
        <v>580</v>
      </c>
      <c r="H140" s="107"/>
      <c r="I140" s="28"/>
      <c r="J140" s="9">
        <f t="shared" si="2"/>
        <v>0</v>
      </c>
    </row>
    <row r="141" spans="1:21" ht="24.75" customHeight="1" x14ac:dyDescent="0.3">
      <c r="A141" s="74">
        <v>114</v>
      </c>
      <c r="B141" s="10"/>
      <c r="C141" s="150" t="s">
        <v>374</v>
      </c>
      <c r="D141" s="150"/>
      <c r="E141" s="150"/>
      <c r="F141" s="150"/>
      <c r="G141" s="45" t="s">
        <v>548</v>
      </c>
      <c r="H141" s="107"/>
      <c r="I141" s="28"/>
      <c r="J141" s="9">
        <f t="shared" si="2"/>
        <v>0</v>
      </c>
    </row>
    <row r="142" spans="1:21" ht="24.75" customHeight="1" x14ac:dyDescent="0.3">
      <c r="A142" s="74">
        <v>115</v>
      </c>
      <c r="B142" s="10"/>
      <c r="C142" s="150" t="s">
        <v>375</v>
      </c>
      <c r="D142" s="150"/>
      <c r="E142" s="150"/>
      <c r="F142" s="150"/>
      <c r="G142" s="45" t="s">
        <v>548</v>
      </c>
      <c r="H142" s="107"/>
      <c r="I142" s="28"/>
      <c r="J142" s="9">
        <f t="shared" si="2"/>
        <v>0</v>
      </c>
    </row>
    <row r="143" spans="1:21" ht="24.75" customHeight="1" x14ac:dyDescent="0.3">
      <c r="A143" s="74">
        <v>116</v>
      </c>
      <c r="B143" s="10"/>
      <c r="C143" s="150" t="s">
        <v>376</v>
      </c>
      <c r="D143" s="150"/>
      <c r="E143" s="150"/>
      <c r="F143" s="150"/>
      <c r="G143" s="45" t="s">
        <v>548</v>
      </c>
      <c r="H143" s="107"/>
      <c r="I143" s="28"/>
      <c r="J143" s="9">
        <f t="shared" si="2"/>
        <v>0</v>
      </c>
    </row>
    <row r="144" spans="1:21" ht="24.75" customHeight="1" x14ac:dyDescent="0.3">
      <c r="A144" s="74">
        <v>117</v>
      </c>
      <c r="B144" s="10"/>
      <c r="C144" s="150" t="s">
        <v>377</v>
      </c>
      <c r="D144" s="150"/>
      <c r="E144" s="150"/>
      <c r="F144" s="150"/>
      <c r="G144" s="45" t="s">
        <v>548</v>
      </c>
      <c r="H144" s="107"/>
      <c r="I144" s="28"/>
      <c r="J144" s="9">
        <f t="shared" si="2"/>
        <v>0</v>
      </c>
    </row>
    <row r="145" spans="1:21" ht="24.75" customHeight="1" x14ac:dyDescent="0.3">
      <c r="A145" s="74">
        <v>118</v>
      </c>
      <c r="B145" s="10"/>
      <c r="C145" s="150" t="s">
        <v>570</v>
      </c>
      <c r="D145" s="150"/>
      <c r="E145" s="150"/>
      <c r="F145" s="150"/>
      <c r="G145" s="45" t="s">
        <v>571</v>
      </c>
      <c r="H145" s="107"/>
      <c r="I145" s="28"/>
      <c r="J145" s="9">
        <f t="shared" si="2"/>
        <v>0</v>
      </c>
    </row>
    <row r="146" spans="1:21" ht="24.75" customHeight="1" x14ac:dyDescent="0.3">
      <c r="A146" s="74">
        <v>119</v>
      </c>
      <c r="B146" s="10"/>
      <c r="C146" s="150" t="s">
        <v>572</v>
      </c>
      <c r="D146" s="150"/>
      <c r="E146" s="150"/>
      <c r="F146" s="150"/>
      <c r="G146" s="45" t="s">
        <v>571</v>
      </c>
      <c r="H146" s="107"/>
      <c r="I146" s="28"/>
      <c r="J146" s="9">
        <f t="shared" si="2"/>
        <v>0</v>
      </c>
    </row>
    <row r="147" spans="1:21" ht="22.2" customHeight="1" x14ac:dyDescent="0.3">
      <c r="A147" s="74">
        <v>120</v>
      </c>
      <c r="B147" s="10"/>
      <c r="C147" s="150" t="s">
        <v>573</v>
      </c>
      <c r="D147" s="150"/>
      <c r="E147" s="150"/>
      <c r="F147" s="150"/>
      <c r="G147" s="45" t="s">
        <v>571</v>
      </c>
      <c r="H147" s="107"/>
      <c r="I147" s="28"/>
      <c r="J147" s="9">
        <f t="shared" si="2"/>
        <v>0</v>
      </c>
    </row>
    <row r="148" spans="1:21" ht="22.2" customHeight="1" x14ac:dyDescent="0.3">
      <c r="A148" s="74">
        <v>121</v>
      </c>
      <c r="B148" s="10"/>
      <c r="C148" s="150" t="s">
        <v>574</v>
      </c>
      <c r="D148" s="150"/>
      <c r="E148" s="150"/>
      <c r="F148" s="150"/>
      <c r="G148" s="45" t="s">
        <v>571</v>
      </c>
      <c r="H148" s="107"/>
      <c r="I148" s="28"/>
      <c r="J148" s="9">
        <f t="shared" si="2"/>
        <v>0</v>
      </c>
    </row>
    <row r="149" spans="1:21" ht="24.75" customHeight="1" x14ac:dyDescent="0.3">
      <c r="A149" s="88"/>
      <c r="B149" s="6"/>
      <c r="C149" s="152" t="s">
        <v>106</v>
      </c>
      <c r="D149" s="152"/>
      <c r="E149" s="152"/>
      <c r="F149" s="152"/>
      <c r="G149" s="152"/>
      <c r="H149" s="152"/>
      <c r="I149" s="152"/>
      <c r="J149" s="4">
        <f>SUM(J150)</f>
        <v>0</v>
      </c>
      <c r="U149" s="3"/>
    </row>
    <row r="150" spans="1:21" ht="24.75" customHeight="1" thickBot="1" x14ac:dyDescent="0.35">
      <c r="A150" s="89">
        <v>122</v>
      </c>
      <c r="B150" s="51"/>
      <c r="C150" s="153" t="s">
        <v>575</v>
      </c>
      <c r="D150" s="153"/>
      <c r="E150" s="153"/>
      <c r="F150" s="153"/>
      <c r="G150" s="52" t="s">
        <v>571</v>
      </c>
      <c r="H150" s="107"/>
      <c r="I150" s="28"/>
      <c r="J150" s="9">
        <f t="shared" si="2"/>
        <v>0</v>
      </c>
    </row>
    <row r="151" spans="1:21" ht="24.75" customHeight="1" thickBot="1" x14ac:dyDescent="0.35">
      <c r="A151" s="154" t="s">
        <v>94</v>
      </c>
      <c r="B151" s="155"/>
      <c r="C151" s="155"/>
      <c r="D151" s="155"/>
      <c r="E151" s="155"/>
      <c r="F151" s="155"/>
      <c r="G151" s="155"/>
      <c r="H151" s="155"/>
      <c r="I151" s="156"/>
      <c r="J151" s="8">
        <f>SUM(J152+J157+J163+J171+J176+J180+J186+J195+J199+J202)</f>
        <v>0</v>
      </c>
    </row>
    <row r="152" spans="1:21" ht="24.75" customHeight="1" x14ac:dyDescent="0.3">
      <c r="A152" s="90"/>
      <c r="B152" s="75"/>
      <c r="C152" s="157" t="s">
        <v>107</v>
      </c>
      <c r="D152" s="157"/>
      <c r="E152" s="157"/>
      <c r="F152" s="157"/>
      <c r="G152" s="157"/>
      <c r="H152" s="157"/>
      <c r="I152" s="157"/>
      <c r="J152" s="4">
        <f>SUM(J153:J156)</f>
        <v>0</v>
      </c>
      <c r="U152" s="3"/>
    </row>
    <row r="153" spans="1:21" ht="24.75" customHeight="1" x14ac:dyDescent="0.3">
      <c r="A153" s="74">
        <v>123</v>
      </c>
      <c r="B153" s="10"/>
      <c r="C153" s="150" t="s">
        <v>378</v>
      </c>
      <c r="D153" s="150"/>
      <c r="E153" s="150"/>
      <c r="F153" s="150"/>
      <c r="G153" s="45" t="s">
        <v>548</v>
      </c>
      <c r="H153" s="107"/>
      <c r="I153" s="28"/>
      <c r="J153" s="9">
        <f t="shared" ref="J153:J206" si="3">ROUND(H153*I153,2)</f>
        <v>0</v>
      </c>
    </row>
    <row r="154" spans="1:21" ht="24.75" customHeight="1" x14ac:dyDescent="0.3">
      <c r="A154" s="82">
        <v>124</v>
      </c>
      <c r="B154" s="98"/>
      <c r="C154" s="151" t="s">
        <v>379</v>
      </c>
      <c r="D154" s="151"/>
      <c r="E154" s="151"/>
      <c r="F154" s="151"/>
      <c r="G154" s="112" t="s">
        <v>380</v>
      </c>
      <c r="H154" s="113"/>
      <c r="I154" s="114"/>
      <c r="J154" s="102">
        <f t="shared" si="3"/>
        <v>0</v>
      </c>
      <c r="U154" s="3"/>
    </row>
    <row r="155" spans="1:21" ht="24.75" customHeight="1" x14ac:dyDescent="0.3">
      <c r="A155" s="74">
        <v>125</v>
      </c>
      <c r="B155" s="10"/>
      <c r="C155" s="150" t="s">
        <v>381</v>
      </c>
      <c r="D155" s="150"/>
      <c r="E155" s="150"/>
      <c r="F155" s="150"/>
      <c r="G155" s="45" t="s">
        <v>548</v>
      </c>
      <c r="H155" s="107"/>
      <c r="I155" s="28"/>
      <c r="J155" s="9">
        <f t="shared" si="3"/>
        <v>0</v>
      </c>
    </row>
    <row r="156" spans="1:21" ht="24.75" customHeight="1" x14ac:dyDescent="0.3">
      <c r="A156" s="74">
        <v>126</v>
      </c>
      <c r="B156" s="10"/>
      <c r="C156" s="150" t="s">
        <v>382</v>
      </c>
      <c r="D156" s="150"/>
      <c r="E156" s="150"/>
      <c r="F156" s="150"/>
      <c r="G156" s="45" t="s">
        <v>571</v>
      </c>
      <c r="H156" s="107"/>
      <c r="I156" s="28"/>
      <c r="J156" s="9">
        <f t="shared" si="3"/>
        <v>0</v>
      </c>
      <c r="U156" s="3"/>
    </row>
    <row r="157" spans="1:21" ht="24.75" customHeight="1" x14ac:dyDescent="0.3">
      <c r="A157" s="88"/>
      <c r="B157" s="6"/>
      <c r="C157" s="152" t="s">
        <v>108</v>
      </c>
      <c r="D157" s="152"/>
      <c r="E157" s="152"/>
      <c r="F157" s="152"/>
      <c r="G157" s="152"/>
      <c r="H157" s="152"/>
      <c r="I157" s="152"/>
      <c r="J157" s="4">
        <f>SUM(J158:J162)</f>
        <v>0</v>
      </c>
      <c r="U157" s="3"/>
    </row>
    <row r="158" spans="1:21" ht="24.75" customHeight="1" x14ac:dyDescent="0.3">
      <c r="A158" s="74">
        <v>127</v>
      </c>
      <c r="B158" s="10"/>
      <c r="C158" s="150" t="s">
        <v>383</v>
      </c>
      <c r="D158" s="150"/>
      <c r="E158" s="150"/>
      <c r="F158" s="150"/>
      <c r="G158" s="45" t="s">
        <v>548</v>
      </c>
      <c r="H158" s="107"/>
      <c r="I158" s="28"/>
      <c r="J158" s="9">
        <f t="shared" si="3"/>
        <v>0</v>
      </c>
      <c r="U158" s="3"/>
    </row>
    <row r="159" spans="1:21" ht="24.75" customHeight="1" x14ac:dyDescent="0.3">
      <c r="A159" s="82">
        <v>128</v>
      </c>
      <c r="B159" s="98"/>
      <c r="C159" s="151" t="s">
        <v>384</v>
      </c>
      <c r="D159" s="151"/>
      <c r="E159" s="151"/>
      <c r="F159" s="151"/>
      <c r="G159" s="112" t="s">
        <v>548</v>
      </c>
      <c r="H159" s="113"/>
      <c r="I159" s="114"/>
      <c r="J159" s="102">
        <f t="shared" si="3"/>
        <v>0</v>
      </c>
    </row>
    <row r="160" spans="1:21" ht="24.75" customHeight="1" x14ac:dyDescent="0.3">
      <c r="A160" s="74">
        <v>129</v>
      </c>
      <c r="B160" s="10"/>
      <c r="C160" s="150" t="s">
        <v>385</v>
      </c>
      <c r="D160" s="150"/>
      <c r="E160" s="150"/>
      <c r="F160" s="150"/>
      <c r="G160" s="45" t="s">
        <v>548</v>
      </c>
      <c r="H160" s="107"/>
      <c r="I160" s="28"/>
      <c r="J160" s="9">
        <f t="shared" si="3"/>
        <v>0</v>
      </c>
    </row>
    <row r="161" spans="1:21" ht="24.75" customHeight="1" x14ac:dyDescent="0.3">
      <c r="A161" s="82">
        <v>130</v>
      </c>
      <c r="B161" s="98"/>
      <c r="C161" s="151" t="s">
        <v>386</v>
      </c>
      <c r="D161" s="151"/>
      <c r="E161" s="151"/>
      <c r="F161" s="151"/>
      <c r="G161" s="112" t="s">
        <v>548</v>
      </c>
      <c r="H161" s="113"/>
      <c r="I161" s="114"/>
      <c r="J161" s="102">
        <f t="shared" si="3"/>
        <v>0</v>
      </c>
      <c r="U161" s="3"/>
    </row>
    <row r="162" spans="1:21" ht="24.75" customHeight="1" x14ac:dyDescent="0.3">
      <c r="A162" s="74">
        <v>131</v>
      </c>
      <c r="B162" s="10"/>
      <c r="C162" s="150" t="s">
        <v>1</v>
      </c>
      <c r="D162" s="150"/>
      <c r="E162" s="150"/>
      <c r="F162" s="150"/>
      <c r="G162" s="45" t="s">
        <v>571</v>
      </c>
      <c r="H162" s="107"/>
      <c r="I162" s="28"/>
      <c r="J162" s="9">
        <f t="shared" si="3"/>
        <v>0</v>
      </c>
    </row>
    <row r="163" spans="1:21" ht="24.75" customHeight="1" x14ac:dyDescent="0.3">
      <c r="A163" s="88"/>
      <c r="B163" s="6"/>
      <c r="C163" s="152" t="s">
        <v>109</v>
      </c>
      <c r="D163" s="152"/>
      <c r="E163" s="152"/>
      <c r="F163" s="152"/>
      <c r="G163" s="152"/>
      <c r="H163" s="152"/>
      <c r="I163" s="152"/>
      <c r="J163" s="4">
        <f>SUM(J164:J170)</f>
        <v>0</v>
      </c>
      <c r="U163" s="3"/>
    </row>
    <row r="164" spans="1:21" ht="24.75" customHeight="1" x14ac:dyDescent="0.3">
      <c r="A164" s="74">
        <v>132</v>
      </c>
      <c r="B164" s="10"/>
      <c r="C164" s="150" t="s">
        <v>387</v>
      </c>
      <c r="D164" s="150"/>
      <c r="E164" s="150"/>
      <c r="F164" s="150"/>
      <c r="G164" s="45" t="s">
        <v>563</v>
      </c>
      <c r="H164" s="107"/>
      <c r="I164" s="28"/>
      <c r="J164" s="9">
        <f t="shared" si="3"/>
        <v>0</v>
      </c>
      <c r="U164" s="3"/>
    </row>
    <row r="165" spans="1:21" ht="24.75" customHeight="1" x14ac:dyDescent="0.3">
      <c r="A165" s="82">
        <v>133</v>
      </c>
      <c r="B165" s="98"/>
      <c r="C165" s="151" t="s">
        <v>388</v>
      </c>
      <c r="D165" s="151"/>
      <c r="E165" s="151"/>
      <c r="F165" s="151"/>
      <c r="G165" s="112" t="s">
        <v>40</v>
      </c>
      <c r="H165" s="113"/>
      <c r="I165" s="114"/>
      <c r="J165" s="102">
        <f t="shared" si="3"/>
        <v>0</v>
      </c>
      <c r="U165" s="3"/>
    </row>
    <row r="166" spans="1:21" ht="24.75" customHeight="1" x14ac:dyDescent="0.3">
      <c r="A166" s="74">
        <v>134</v>
      </c>
      <c r="B166" s="10"/>
      <c r="C166" s="150" t="s">
        <v>389</v>
      </c>
      <c r="D166" s="150"/>
      <c r="E166" s="150"/>
      <c r="F166" s="150"/>
      <c r="G166" s="45" t="s">
        <v>548</v>
      </c>
      <c r="H166" s="107"/>
      <c r="I166" s="28"/>
      <c r="J166" s="9">
        <f t="shared" si="3"/>
        <v>0</v>
      </c>
    </row>
    <row r="167" spans="1:21" ht="24.75" customHeight="1" x14ac:dyDescent="0.3">
      <c r="A167" s="82">
        <v>135</v>
      </c>
      <c r="B167" s="98"/>
      <c r="C167" s="151" t="s">
        <v>390</v>
      </c>
      <c r="D167" s="151"/>
      <c r="E167" s="151"/>
      <c r="F167" s="151"/>
      <c r="G167" s="112" t="s">
        <v>548</v>
      </c>
      <c r="H167" s="113"/>
      <c r="I167" s="114"/>
      <c r="J167" s="102">
        <f t="shared" si="3"/>
        <v>0</v>
      </c>
      <c r="U167" s="3"/>
    </row>
    <row r="168" spans="1:21" ht="24.75" customHeight="1" x14ac:dyDescent="0.3">
      <c r="A168" s="74">
        <v>136</v>
      </c>
      <c r="B168" s="10"/>
      <c r="C168" s="150" t="s">
        <v>391</v>
      </c>
      <c r="D168" s="150"/>
      <c r="E168" s="150"/>
      <c r="F168" s="150"/>
      <c r="G168" s="45" t="s">
        <v>548</v>
      </c>
      <c r="H168" s="107"/>
      <c r="I168" s="28"/>
      <c r="J168" s="9">
        <f t="shared" si="3"/>
        <v>0</v>
      </c>
    </row>
    <row r="169" spans="1:21" ht="24.75" customHeight="1" x14ac:dyDescent="0.3">
      <c r="A169" s="82">
        <v>137</v>
      </c>
      <c r="B169" s="98"/>
      <c r="C169" s="151" t="s">
        <v>392</v>
      </c>
      <c r="D169" s="151"/>
      <c r="E169" s="151"/>
      <c r="F169" s="151"/>
      <c r="G169" s="112" t="s">
        <v>548</v>
      </c>
      <c r="H169" s="113"/>
      <c r="I169" s="114"/>
      <c r="J169" s="102">
        <f t="shared" si="3"/>
        <v>0</v>
      </c>
    </row>
    <row r="170" spans="1:21" ht="24.75" customHeight="1" x14ac:dyDescent="0.3">
      <c r="A170" s="74">
        <v>138</v>
      </c>
      <c r="B170" s="10"/>
      <c r="C170" s="150" t="s">
        <v>48</v>
      </c>
      <c r="D170" s="150"/>
      <c r="E170" s="150"/>
      <c r="F170" s="150"/>
      <c r="G170" s="45" t="s">
        <v>571</v>
      </c>
      <c r="H170" s="107"/>
      <c r="I170" s="28"/>
      <c r="J170" s="9">
        <f t="shared" si="3"/>
        <v>0</v>
      </c>
      <c r="U170" s="3"/>
    </row>
    <row r="171" spans="1:21" ht="24.75" customHeight="1" x14ac:dyDescent="0.3">
      <c r="A171" s="88"/>
      <c r="B171" s="6"/>
      <c r="C171" s="152" t="s">
        <v>98</v>
      </c>
      <c r="D171" s="152"/>
      <c r="E171" s="152"/>
      <c r="F171" s="152"/>
      <c r="G171" s="152"/>
      <c r="H171" s="152"/>
      <c r="I171" s="152"/>
      <c r="J171" s="4">
        <f>SUM(J172:J175)</f>
        <v>0</v>
      </c>
      <c r="U171" s="3"/>
    </row>
    <row r="172" spans="1:21" ht="24.75" customHeight="1" x14ac:dyDescent="0.3">
      <c r="A172" s="74">
        <v>139</v>
      </c>
      <c r="B172" s="10"/>
      <c r="C172" s="150" t="s">
        <v>393</v>
      </c>
      <c r="D172" s="150"/>
      <c r="E172" s="150"/>
      <c r="F172" s="150"/>
      <c r="G172" s="45" t="s">
        <v>580</v>
      </c>
      <c r="H172" s="107"/>
      <c r="I172" s="28"/>
      <c r="J172" s="9">
        <f t="shared" si="3"/>
        <v>0</v>
      </c>
    </row>
    <row r="173" spans="1:21" ht="24.75" customHeight="1" x14ac:dyDescent="0.3">
      <c r="A173" s="82">
        <v>140</v>
      </c>
      <c r="B173" s="98"/>
      <c r="C173" s="151" t="s">
        <v>394</v>
      </c>
      <c r="D173" s="151"/>
      <c r="E173" s="151"/>
      <c r="F173" s="151"/>
      <c r="G173" s="112" t="s">
        <v>580</v>
      </c>
      <c r="H173" s="113"/>
      <c r="I173" s="114"/>
      <c r="J173" s="102">
        <f t="shared" si="3"/>
        <v>0</v>
      </c>
      <c r="U173" s="3"/>
    </row>
    <row r="174" spans="1:21" ht="24.75" customHeight="1" x14ac:dyDescent="0.3">
      <c r="A174" s="82">
        <v>141</v>
      </c>
      <c r="B174" s="98"/>
      <c r="C174" s="151" t="s">
        <v>395</v>
      </c>
      <c r="D174" s="151"/>
      <c r="E174" s="151"/>
      <c r="F174" s="151"/>
      <c r="G174" s="112" t="s">
        <v>580</v>
      </c>
      <c r="H174" s="113"/>
      <c r="I174" s="114"/>
      <c r="J174" s="102">
        <f t="shared" si="3"/>
        <v>0</v>
      </c>
      <c r="U174" s="3"/>
    </row>
    <row r="175" spans="1:21" ht="24.75" customHeight="1" x14ac:dyDescent="0.3">
      <c r="A175" s="74">
        <v>142</v>
      </c>
      <c r="B175" s="10"/>
      <c r="C175" s="150" t="s">
        <v>29</v>
      </c>
      <c r="D175" s="150"/>
      <c r="E175" s="150"/>
      <c r="F175" s="150"/>
      <c r="G175" s="45" t="s">
        <v>571</v>
      </c>
      <c r="H175" s="107"/>
      <c r="I175" s="28"/>
      <c r="J175" s="9">
        <f t="shared" si="3"/>
        <v>0</v>
      </c>
    </row>
    <row r="176" spans="1:21" ht="24.75" customHeight="1" x14ac:dyDescent="0.3">
      <c r="A176" s="88"/>
      <c r="B176" s="6"/>
      <c r="C176" s="152" t="s">
        <v>110</v>
      </c>
      <c r="D176" s="152"/>
      <c r="E176" s="152"/>
      <c r="F176" s="152"/>
      <c r="G176" s="152"/>
      <c r="H176" s="152"/>
      <c r="I176" s="152"/>
      <c r="J176" s="4">
        <f>SUM(J177:J179)</f>
        <v>0</v>
      </c>
      <c r="U176" s="3"/>
    </row>
    <row r="177" spans="1:21" ht="24.75" customHeight="1" x14ac:dyDescent="0.3">
      <c r="A177" s="74">
        <v>143</v>
      </c>
      <c r="B177" s="10"/>
      <c r="C177" s="150" t="s">
        <v>396</v>
      </c>
      <c r="D177" s="150"/>
      <c r="E177" s="150"/>
      <c r="F177" s="150"/>
      <c r="G177" s="45" t="s">
        <v>563</v>
      </c>
      <c r="H177" s="107"/>
      <c r="I177" s="28"/>
      <c r="J177" s="9">
        <f t="shared" si="3"/>
        <v>0</v>
      </c>
    </row>
    <row r="178" spans="1:21" ht="34.950000000000003" customHeight="1" x14ac:dyDescent="0.3">
      <c r="A178" s="82">
        <v>144</v>
      </c>
      <c r="B178" s="98"/>
      <c r="C178" s="151" t="s">
        <v>397</v>
      </c>
      <c r="D178" s="151"/>
      <c r="E178" s="151"/>
      <c r="F178" s="151"/>
      <c r="G178" s="112" t="s">
        <v>563</v>
      </c>
      <c r="H178" s="113"/>
      <c r="I178" s="114"/>
      <c r="J178" s="102">
        <f t="shared" si="3"/>
        <v>0</v>
      </c>
    </row>
    <row r="179" spans="1:21" ht="24.75" customHeight="1" x14ac:dyDescent="0.3">
      <c r="A179" s="74">
        <v>145</v>
      </c>
      <c r="B179" s="10"/>
      <c r="C179" s="150" t="s">
        <v>398</v>
      </c>
      <c r="D179" s="150"/>
      <c r="E179" s="150"/>
      <c r="F179" s="150"/>
      <c r="G179" s="45" t="s">
        <v>571</v>
      </c>
      <c r="H179" s="107"/>
      <c r="I179" s="28"/>
      <c r="J179" s="9">
        <f t="shared" si="3"/>
        <v>0</v>
      </c>
      <c r="U179" s="3"/>
    </row>
    <row r="180" spans="1:21" ht="24.75" customHeight="1" x14ac:dyDescent="0.3">
      <c r="A180" s="88"/>
      <c r="B180" s="6"/>
      <c r="C180" s="152" t="s">
        <v>111</v>
      </c>
      <c r="D180" s="152"/>
      <c r="E180" s="152"/>
      <c r="F180" s="152"/>
      <c r="G180" s="152"/>
      <c r="H180" s="152"/>
      <c r="I180" s="152"/>
      <c r="J180" s="4">
        <f>SUM(J181:J185)</f>
        <v>0</v>
      </c>
      <c r="U180" s="3"/>
    </row>
    <row r="181" spans="1:21" ht="24.75" customHeight="1" x14ac:dyDescent="0.3">
      <c r="A181" s="74">
        <v>146</v>
      </c>
      <c r="B181" s="10"/>
      <c r="C181" s="150" t="s">
        <v>399</v>
      </c>
      <c r="D181" s="150"/>
      <c r="E181" s="150"/>
      <c r="F181" s="150"/>
      <c r="G181" s="45" t="s">
        <v>548</v>
      </c>
      <c r="H181" s="107"/>
      <c r="I181" s="28"/>
      <c r="J181" s="9">
        <f t="shared" si="3"/>
        <v>0</v>
      </c>
      <c r="U181" s="3"/>
    </row>
    <row r="182" spans="1:21" ht="24.75" customHeight="1" x14ac:dyDescent="0.3">
      <c r="A182" s="82">
        <v>147</v>
      </c>
      <c r="B182" s="98"/>
      <c r="C182" s="151" t="s">
        <v>400</v>
      </c>
      <c r="D182" s="151"/>
      <c r="E182" s="151"/>
      <c r="F182" s="151"/>
      <c r="G182" s="112" t="s">
        <v>548</v>
      </c>
      <c r="H182" s="113"/>
      <c r="I182" s="114"/>
      <c r="J182" s="102">
        <f t="shared" si="3"/>
        <v>0</v>
      </c>
    </row>
    <row r="183" spans="1:21" ht="24.75" customHeight="1" x14ac:dyDescent="0.3">
      <c r="A183" s="74">
        <v>148</v>
      </c>
      <c r="B183" s="10"/>
      <c r="C183" s="150" t="s">
        <v>401</v>
      </c>
      <c r="D183" s="150"/>
      <c r="E183" s="150"/>
      <c r="F183" s="150"/>
      <c r="G183" s="45" t="s">
        <v>548</v>
      </c>
      <c r="H183" s="107"/>
      <c r="I183" s="28"/>
      <c r="J183" s="9">
        <f t="shared" si="3"/>
        <v>0</v>
      </c>
    </row>
    <row r="184" spans="1:21" ht="24.75" customHeight="1" x14ac:dyDescent="0.3">
      <c r="A184" s="82">
        <v>149</v>
      </c>
      <c r="B184" s="98"/>
      <c r="C184" s="151" t="s">
        <v>402</v>
      </c>
      <c r="D184" s="151"/>
      <c r="E184" s="151"/>
      <c r="F184" s="151"/>
      <c r="G184" s="112" t="s">
        <v>548</v>
      </c>
      <c r="H184" s="113"/>
      <c r="I184" s="114"/>
      <c r="J184" s="102">
        <f t="shared" si="3"/>
        <v>0</v>
      </c>
      <c r="U184" s="3"/>
    </row>
    <row r="185" spans="1:21" ht="24.75" customHeight="1" x14ac:dyDescent="0.3">
      <c r="A185" s="74">
        <v>150</v>
      </c>
      <c r="B185" s="10"/>
      <c r="C185" s="150" t="s">
        <v>403</v>
      </c>
      <c r="D185" s="150"/>
      <c r="E185" s="150"/>
      <c r="F185" s="150"/>
      <c r="G185" s="45" t="s">
        <v>571</v>
      </c>
      <c r="H185" s="107"/>
      <c r="I185" s="28"/>
      <c r="J185" s="9">
        <f t="shared" si="3"/>
        <v>0</v>
      </c>
      <c r="U185" s="3"/>
    </row>
    <row r="186" spans="1:21" ht="24.75" customHeight="1" x14ac:dyDescent="0.3">
      <c r="A186" s="88"/>
      <c r="B186" s="6"/>
      <c r="C186" s="152" t="s">
        <v>112</v>
      </c>
      <c r="D186" s="152"/>
      <c r="E186" s="152"/>
      <c r="F186" s="152"/>
      <c r="G186" s="152"/>
      <c r="H186" s="152"/>
      <c r="I186" s="152"/>
      <c r="J186" s="4">
        <f>SUM(J187:J194)</f>
        <v>0</v>
      </c>
      <c r="U186" s="3"/>
    </row>
    <row r="187" spans="1:21" ht="24.75" customHeight="1" x14ac:dyDescent="0.3">
      <c r="A187" s="74">
        <v>151</v>
      </c>
      <c r="B187" s="10"/>
      <c r="C187" s="150" t="s">
        <v>404</v>
      </c>
      <c r="D187" s="150"/>
      <c r="E187" s="150"/>
      <c r="F187" s="150"/>
      <c r="G187" s="45" t="s">
        <v>563</v>
      </c>
      <c r="H187" s="107"/>
      <c r="I187" s="28"/>
      <c r="J187" s="9">
        <f t="shared" si="3"/>
        <v>0</v>
      </c>
      <c r="U187" s="3"/>
    </row>
    <row r="188" spans="1:21" ht="24.75" customHeight="1" x14ac:dyDescent="0.3">
      <c r="A188" s="74">
        <v>152</v>
      </c>
      <c r="B188" s="10"/>
      <c r="C188" s="150" t="s">
        <v>405</v>
      </c>
      <c r="D188" s="150"/>
      <c r="E188" s="150"/>
      <c r="F188" s="150"/>
      <c r="G188" s="45" t="s">
        <v>563</v>
      </c>
      <c r="H188" s="107"/>
      <c r="I188" s="28"/>
      <c r="J188" s="9">
        <f t="shared" si="3"/>
        <v>0</v>
      </c>
    </row>
    <row r="189" spans="1:21" ht="24.75" customHeight="1" x14ac:dyDescent="0.3">
      <c r="A189" s="82">
        <v>153</v>
      </c>
      <c r="B189" s="98"/>
      <c r="C189" s="151" t="s">
        <v>406</v>
      </c>
      <c r="D189" s="151"/>
      <c r="E189" s="151"/>
      <c r="F189" s="151"/>
      <c r="G189" s="112" t="s">
        <v>548</v>
      </c>
      <c r="H189" s="113"/>
      <c r="I189" s="114"/>
      <c r="J189" s="102">
        <f t="shared" si="3"/>
        <v>0</v>
      </c>
    </row>
    <row r="190" spans="1:21" ht="24.75" customHeight="1" x14ac:dyDescent="0.3">
      <c r="A190" s="74">
        <v>154</v>
      </c>
      <c r="B190" s="10"/>
      <c r="C190" s="150" t="s">
        <v>407</v>
      </c>
      <c r="D190" s="150"/>
      <c r="E190" s="150"/>
      <c r="F190" s="150"/>
      <c r="G190" s="45" t="s">
        <v>548</v>
      </c>
      <c r="H190" s="107"/>
      <c r="I190" s="28"/>
      <c r="J190" s="9">
        <f t="shared" si="3"/>
        <v>0</v>
      </c>
      <c r="U190" s="3"/>
    </row>
    <row r="191" spans="1:21" ht="24.75" customHeight="1" x14ac:dyDescent="0.3">
      <c r="A191" s="74">
        <v>155</v>
      </c>
      <c r="B191" s="10"/>
      <c r="C191" s="150" t="s">
        <v>408</v>
      </c>
      <c r="D191" s="150"/>
      <c r="E191" s="150"/>
      <c r="F191" s="150"/>
      <c r="G191" s="45" t="s">
        <v>548</v>
      </c>
      <c r="H191" s="107"/>
      <c r="I191" s="28"/>
      <c r="J191" s="9">
        <f t="shared" si="3"/>
        <v>0</v>
      </c>
    </row>
    <row r="192" spans="1:21" ht="24.75" customHeight="1" x14ac:dyDescent="0.3">
      <c r="A192" s="115">
        <v>156</v>
      </c>
      <c r="B192" s="98"/>
      <c r="C192" s="151" t="s">
        <v>406</v>
      </c>
      <c r="D192" s="151"/>
      <c r="E192" s="151"/>
      <c r="F192" s="151"/>
      <c r="G192" s="112" t="s">
        <v>548</v>
      </c>
      <c r="H192" s="113"/>
      <c r="I192" s="114"/>
      <c r="J192" s="102">
        <f t="shared" si="3"/>
        <v>0</v>
      </c>
    </row>
    <row r="193" spans="1:21" ht="24.75" customHeight="1" x14ac:dyDescent="0.3">
      <c r="A193" s="74">
        <v>157</v>
      </c>
      <c r="B193" s="10"/>
      <c r="C193" s="150" t="s">
        <v>409</v>
      </c>
      <c r="D193" s="150"/>
      <c r="E193" s="150"/>
      <c r="F193" s="150"/>
      <c r="G193" s="45" t="s">
        <v>548</v>
      </c>
      <c r="H193" s="107"/>
      <c r="I193" s="28"/>
      <c r="J193" s="9">
        <f t="shared" si="3"/>
        <v>0</v>
      </c>
      <c r="U193" s="3"/>
    </row>
    <row r="194" spans="1:21" ht="24.75" customHeight="1" x14ac:dyDescent="0.3">
      <c r="A194" s="74">
        <v>158</v>
      </c>
      <c r="B194" s="10"/>
      <c r="C194" s="150" t="s">
        <v>410</v>
      </c>
      <c r="D194" s="150"/>
      <c r="E194" s="150"/>
      <c r="F194" s="150"/>
      <c r="G194" s="45" t="s">
        <v>571</v>
      </c>
      <c r="H194" s="107"/>
      <c r="I194" s="28"/>
      <c r="J194" s="9">
        <f t="shared" si="3"/>
        <v>0</v>
      </c>
    </row>
    <row r="195" spans="1:21" ht="24.75" customHeight="1" x14ac:dyDescent="0.3">
      <c r="A195" s="88"/>
      <c r="B195" s="6"/>
      <c r="C195" s="152" t="s">
        <v>331</v>
      </c>
      <c r="D195" s="152"/>
      <c r="E195" s="152"/>
      <c r="F195" s="152"/>
      <c r="G195" s="152"/>
      <c r="H195" s="152"/>
      <c r="I195" s="152"/>
      <c r="J195" s="4">
        <f>SUM(J196:J198)</f>
        <v>0</v>
      </c>
      <c r="U195" s="3"/>
    </row>
    <row r="196" spans="1:21" ht="24.75" customHeight="1" x14ac:dyDescent="0.3">
      <c r="A196" s="74">
        <v>159</v>
      </c>
      <c r="B196" s="10"/>
      <c r="C196" s="150" t="s">
        <v>411</v>
      </c>
      <c r="D196" s="150"/>
      <c r="E196" s="150"/>
      <c r="F196" s="150"/>
      <c r="G196" s="45" t="s">
        <v>548</v>
      </c>
      <c r="H196" s="107"/>
      <c r="I196" s="28"/>
      <c r="J196" s="9">
        <f t="shared" si="3"/>
        <v>0</v>
      </c>
      <c r="U196" s="3"/>
    </row>
    <row r="197" spans="1:21" ht="24.75" customHeight="1" x14ac:dyDescent="0.3">
      <c r="A197" s="82">
        <v>160</v>
      </c>
      <c r="B197" s="98"/>
      <c r="C197" s="151" t="s">
        <v>412</v>
      </c>
      <c r="D197" s="151"/>
      <c r="E197" s="151"/>
      <c r="F197" s="151"/>
      <c r="G197" s="112" t="s">
        <v>548</v>
      </c>
      <c r="H197" s="113"/>
      <c r="I197" s="114"/>
      <c r="J197" s="102">
        <f t="shared" si="3"/>
        <v>0</v>
      </c>
      <c r="U197" s="3"/>
    </row>
    <row r="198" spans="1:21" ht="24.75" customHeight="1" x14ac:dyDescent="0.3">
      <c r="A198" s="74">
        <v>161</v>
      </c>
      <c r="B198" s="10"/>
      <c r="C198" s="150" t="s">
        <v>413</v>
      </c>
      <c r="D198" s="150"/>
      <c r="E198" s="150"/>
      <c r="F198" s="150"/>
      <c r="G198" s="45" t="s">
        <v>571</v>
      </c>
      <c r="H198" s="107"/>
      <c r="I198" s="28"/>
      <c r="J198" s="9">
        <f t="shared" si="3"/>
        <v>0</v>
      </c>
    </row>
    <row r="199" spans="1:21" ht="24.75" customHeight="1" x14ac:dyDescent="0.3">
      <c r="A199" s="88"/>
      <c r="B199" s="6"/>
      <c r="C199" s="152" t="s">
        <v>113</v>
      </c>
      <c r="D199" s="152"/>
      <c r="E199" s="152"/>
      <c r="F199" s="152"/>
      <c r="G199" s="152"/>
      <c r="H199" s="152"/>
      <c r="I199" s="152"/>
      <c r="J199" s="4">
        <f>SUM(J200:J201)</f>
        <v>0</v>
      </c>
      <c r="U199" s="3"/>
    </row>
    <row r="200" spans="1:21" ht="24.75" customHeight="1" x14ac:dyDescent="0.3">
      <c r="A200" s="74">
        <v>162</v>
      </c>
      <c r="B200" s="10"/>
      <c r="C200" s="150" t="s">
        <v>414</v>
      </c>
      <c r="D200" s="150"/>
      <c r="E200" s="150"/>
      <c r="F200" s="150"/>
      <c r="G200" s="45" t="s">
        <v>548</v>
      </c>
      <c r="H200" s="107"/>
      <c r="I200" s="28"/>
      <c r="J200" s="9">
        <f t="shared" si="3"/>
        <v>0</v>
      </c>
    </row>
    <row r="201" spans="1:21" ht="24.75" customHeight="1" x14ac:dyDescent="0.3">
      <c r="A201" s="74">
        <v>163</v>
      </c>
      <c r="B201" s="10"/>
      <c r="C201" s="150" t="s">
        <v>415</v>
      </c>
      <c r="D201" s="150"/>
      <c r="E201" s="150"/>
      <c r="F201" s="150"/>
      <c r="G201" s="45" t="s">
        <v>548</v>
      </c>
      <c r="H201" s="107"/>
      <c r="I201" s="28"/>
      <c r="J201" s="9">
        <f t="shared" si="3"/>
        <v>0</v>
      </c>
    </row>
    <row r="202" spans="1:21" ht="24.75" customHeight="1" x14ac:dyDescent="0.3">
      <c r="A202" s="88"/>
      <c r="B202" s="6"/>
      <c r="C202" s="152" t="s">
        <v>332</v>
      </c>
      <c r="D202" s="152"/>
      <c r="E202" s="152"/>
      <c r="F202" s="152"/>
      <c r="G202" s="152"/>
      <c r="H202" s="152"/>
      <c r="I202" s="152"/>
      <c r="J202" s="4">
        <f>SUM(J203:J206)</f>
        <v>0</v>
      </c>
      <c r="U202" s="3"/>
    </row>
    <row r="203" spans="1:21" ht="25.2" customHeight="1" x14ac:dyDescent="0.3">
      <c r="A203" s="74">
        <v>164</v>
      </c>
      <c r="B203" s="10"/>
      <c r="C203" s="150" t="s">
        <v>416</v>
      </c>
      <c r="D203" s="150"/>
      <c r="E203" s="150"/>
      <c r="F203" s="150"/>
      <c r="G203" s="45" t="s">
        <v>548</v>
      </c>
      <c r="H203" s="107"/>
      <c r="I203" s="28"/>
      <c r="J203" s="9">
        <f t="shared" si="3"/>
        <v>0</v>
      </c>
    </row>
    <row r="204" spans="1:21" ht="24.75" customHeight="1" x14ac:dyDescent="0.3">
      <c r="A204" s="74">
        <v>165</v>
      </c>
      <c r="B204" s="10"/>
      <c r="C204" s="150" t="s">
        <v>416</v>
      </c>
      <c r="D204" s="150"/>
      <c r="E204" s="150"/>
      <c r="F204" s="150"/>
      <c r="G204" s="45" t="s">
        <v>548</v>
      </c>
      <c r="H204" s="107"/>
      <c r="I204" s="28"/>
      <c r="J204" s="9">
        <f t="shared" si="3"/>
        <v>0</v>
      </c>
    </row>
    <row r="205" spans="1:21" ht="24.75" customHeight="1" x14ac:dyDescent="0.3">
      <c r="A205" s="74">
        <v>166</v>
      </c>
      <c r="B205" s="10"/>
      <c r="C205" s="150" t="s">
        <v>417</v>
      </c>
      <c r="D205" s="150"/>
      <c r="E205" s="150"/>
      <c r="F205" s="150"/>
      <c r="G205" s="45" t="s">
        <v>548</v>
      </c>
      <c r="H205" s="107"/>
      <c r="I205" s="28"/>
      <c r="J205" s="9">
        <f t="shared" si="3"/>
        <v>0</v>
      </c>
      <c r="U205" s="3"/>
    </row>
    <row r="206" spans="1:21" ht="24.75" customHeight="1" thickBot="1" x14ac:dyDescent="0.35">
      <c r="A206" s="106">
        <v>167</v>
      </c>
      <c r="B206" s="55"/>
      <c r="C206" s="164" t="s">
        <v>417</v>
      </c>
      <c r="D206" s="164"/>
      <c r="E206" s="164"/>
      <c r="F206" s="164"/>
      <c r="G206" s="109" t="s">
        <v>548</v>
      </c>
      <c r="H206" s="110"/>
      <c r="I206" s="111"/>
      <c r="J206" s="63">
        <f t="shared" si="3"/>
        <v>0</v>
      </c>
      <c r="U206" s="3"/>
    </row>
    <row r="207" spans="1:21" ht="7.95" customHeight="1" x14ac:dyDescent="0.3">
      <c r="A207" s="92"/>
      <c r="B207" s="29"/>
      <c r="C207" s="30"/>
      <c r="D207" s="30"/>
      <c r="E207" s="30"/>
      <c r="F207" s="30"/>
      <c r="G207" s="31"/>
      <c r="H207" s="108"/>
      <c r="I207" s="17"/>
      <c r="J207" s="32"/>
      <c r="U207" s="3"/>
    </row>
    <row r="208" spans="1:21" ht="62.25" customHeight="1" x14ac:dyDescent="0.3">
      <c r="A208" s="170" t="s">
        <v>588</v>
      </c>
      <c r="B208" s="170"/>
      <c r="C208" s="170"/>
      <c r="D208" s="170"/>
      <c r="E208" s="170"/>
      <c r="F208" s="170"/>
      <c r="G208" s="170"/>
      <c r="H208" s="170"/>
      <c r="I208" s="170"/>
      <c r="J208" s="170"/>
      <c r="U208" s="3"/>
    </row>
    <row r="209" spans="1:25" ht="7.2" customHeight="1" x14ac:dyDescent="0.3">
      <c r="A209" s="92"/>
      <c r="B209" s="29"/>
      <c r="C209" s="30"/>
      <c r="D209" s="30"/>
      <c r="E209" s="30"/>
      <c r="F209" s="30"/>
      <c r="G209" s="31"/>
      <c r="H209" s="108"/>
      <c r="I209" s="17"/>
      <c r="J209" s="32"/>
      <c r="U209" s="3"/>
    </row>
    <row r="210" spans="1:25" ht="63.75" customHeight="1" x14ac:dyDescent="0.3">
      <c r="A210" s="172" t="s">
        <v>433</v>
      </c>
      <c r="B210" s="172"/>
      <c r="C210" s="172"/>
      <c r="D210" s="172"/>
      <c r="E210" s="172"/>
      <c r="F210" s="172"/>
      <c r="G210" s="172"/>
      <c r="H210" s="172"/>
      <c r="I210" s="172"/>
      <c r="J210" s="172"/>
    </row>
    <row r="211" spans="1:25" ht="6.6" customHeight="1" x14ac:dyDescent="0.3"/>
    <row r="212" spans="1:25" x14ac:dyDescent="0.3">
      <c r="A212" s="171" t="s">
        <v>434</v>
      </c>
      <c r="B212" s="171"/>
      <c r="C212" s="171"/>
      <c r="D212" s="171"/>
      <c r="E212" s="171"/>
      <c r="F212" s="171"/>
      <c r="G212" s="171"/>
      <c r="H212" s="171"/>
      <c r="I212" s="171"/>
      <c r="J212" s="171"/>
    </row>
    <row r="214" spans="1:25" ht="15" customHeight="1" x14ac:dyDescent="0.3">
      <c r="C214" s="5" t="s">
        <v>428</v>
      </c>
      <c r="D214" s="5"/>
      <c r="E214" s="5"/>
      <c r="F214" s="5"/>
      <c r="H214" s="13" t="s">
        <v>430</v>
      </c>
    </row>
    <row r="215" spans="1:25" ht="15" customHeight="1" x14ac:dyDescent="0.3"/>
    <row r="216" spans="1:25" ht="15" customHeight="1" x14ac:dyDescent="0.3"/>
    <row r="217" spans="1:25" ht="15" customHeight="1" x14ac:dyDescent="0.3"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</row>
    <row r="218" spans="1:25" ht="15" customHeight="1" x14ac:dyDescent="0.3">
      <c r="C218" s="5" t="s">
        <v>429</v>
      </c>
      <c r="D218" s="5"/>
      <c r="E218" s="5"/>
      <c r="F218" s="5"/>
      <c r="H218" s="13" t="s">
        <v>431</v>
      </c>
    </row>
  </sheetData>
  <mergeCells count="205">
    <mergeCell ref="C30:F30"/>
    <mergeCell ref="C45:F45"/>
    <mergeCell ref="P217:Y217"/>
    <mergeCell ref="A208:J208"/>
    <mergeCell ref="A212:J212"/>
    <mergeCell ref="A210:J210"/>
    <mergeCell ref="C31:F31"/>
    <mergeCell ref="C66:F66"/>
    <mergeCell ref="C55:I55"/>
    <mergeCell ref="C35:F35"/>
    <mergeCell ref="C38:I38"/>
    <mergeCell ref="C39:F39"/>
    <mergeCell ref="C41:I41"/>
    <mergeCell ref="C42:F42"/>
    <mergeCell ref="C48:F48"/>
    <mergeCell ref="C52:F52"/>
    <mergeCell ref="C56:F56"/>
    <mergeCell ref="C57:F57"/>
    <mergeCell ref="C53:F53"/>
    <mergeCell ref="C54:F54"/>
    <mergeCell ref="C34:F34"/>
    <mergeCell ref="C33:F33"/>
    <mergeCell ref="C36:F36"/>
    <mergeCell ref="C32:F32"/>
    <mergeCell ref="A1:J1"/>
    <mergeCell ref="C27:F27"/>
    <mergeCell ref="C28:F28"/>
    <mergeCell ref="C29:F29"/>
    <mergeCell ref="C17:F17"/>
    <mergeCell ref="C18:F18"/>
    <mergeCell ref="A8:I8"/>
    <mergeCell ref="A9:I9"/>
    <mergeCell ref="C19:F19"/>
    <mergeCell ref="C6:F6"/>
    <mergeCell ref="C21:F21"/>
    <mergeCell ref="C13:F13"/>
    <mergeCell ref="C14:F14"/>
    <mergeCell ref="A10:J10"/>
    <mergeCell ref="C20:F20"/>
    <mergeCell ref="C11:I11"/>
    <mergeCell ref="C22:F22"/>
    <mergeCell ref="C24:F24"/>
    <mergeCell ref="C25:F25"/>
    <mergeCell ref="C26:F26"/>
    <mergeCell ref="C12:F12"/>
    <mergeCell ref="C15:F15"/>
    <mergeCell ref="C16:F16"/>
    <mergeCell ref="C23:I23"/>
    <mergeCell ref="C46:F46"/>
    <mergeCell ref="C51:F51"/>
    <mergeCell ref="C49:F49"/>
    <mergeCell ref="C192:F192"/>
    <mergeCell ref="C70:F70"/>
    <mergeCell ref="C80:F80"/>
    <mergeCell ref="C81:F81"/>
    <mergeCell ref="C82:F82"/>
    <mergeCell ref="C190:F190"/>
    <mergeCell ref="C89:F89"/>
    <mergeCell ref="C90:F90"/>
    <mergeCell ref="C181:F181"/>
    <mergeCell ref="C182:F182"/>
    <mergeCell ref="C183:F183"/>
    <mergeCell ref="C184:F184"/>
    <mergeCell ref="C106:F106"/>
    <mergeCell ref="C107:F107"/>
    <mergeCell ref="C128:F128"/>
    <mergeCell ref="C191:F191"/>
    <mergeCell ref="C62:F62"/>
    <mergeCell ref="C76:F76"/>
    <mergeCell ref="C77:F77"/>
    <mergeCell ref="C71:I71"/>
    <mergeCell ref="C67:F67"/>
    <mergeCell ref="C206:F206"/>
    <mergeCell ref="C37:F37"/>
    <mergeCell ref="C44:F44"/>
    <mergeCell ref="C58:F58"/>
    <mergeCell ref="C43:F43"/>
    <mergeCell ref="C61:F61"/>
    <mergeCell ref="C196:F196"/>
    <mergeCell ref="C197:F197"/>
    <mergeCell ref="C198:F198"/>
    <mergeCell ref="C195:I195"/>
    <mergeCell ref="C200:F200"/>
    <mergeCell ref="C201:F201"/>
    <mergeCell ref="C199:I199"/>
    <mergeCell ref="C130:F130"/>
    <mergeCell ref="C180:I180"/>
    <mergeCell ref="C185:F185"/>
    <mergeCell ref="C187:F187"/>
    <mergeCell ref="C188:F188"/>
    <mergeCell ref="C202:I202"/>
    <mergeCell ref="C203:F203"/>
    <mergeCell ref="C204:F204"/>
    <mergeCell ref="C50:I50"/>
    <mergeCell ref="C74:F74"/>
    <mergeCell ref="C75:F75"/>
    <mergeCell ref="C68:F68"/>
    <mergeCell ref="C73:F73"/>
    <mergeCell ref="C72:F72"/>
    <mergeCell ref="C83:F83"/>
    <mergeCell ref="C84:F84"/>
    <mergeCell ref="C85:F85"/>
    <mergeCell ref="C86:F86"/>
    <mergeCell ref="C102:F102"/>
    <mergeCell ref="C59:F59"/>
    <mergeCell ref="C69:F69"/>
    <mergeCell ref="C60:F60"/>
    <mergeCell ref="C63:F63"/>
    <mergeCell ref="C64:F64"/>
    <mergeCell ref="C65:F65"/>
    <mergeCell ref="A93:I93"/>
    <mergeCell ref="C113:F113"/>
    <mergeCell ref="C101:F101"/>
    <mergeCell ref="C186:I186"/>
    <mergeCell ref="C189:F189"/>
    <mergeCell ref="A40:I40"/>
    <mergeCell ref="C193:F193"/>
    <mergeCell ref="C194:F194"/>
    <mergeCell ref="C47:F47"/>
    <mergeCell ref="C78:F78"/>
    <mergeCell ref="C79:F79"/>
    <mergeCell ref="C140:F140"/>
    <mergeCell ref="C122:F122"/>
    <mergeCell ref="C123:F123"/>
    <mergeCell ref="C124:F124"/>
    <mergeCell ref="C117:F117"/>
    <mergeCell ref="C103:F103"/>
    <mergeCell ref="C97:F97"/>
    <mergeCell ref="C98:F98"/>
    <mergeCell ref="C109:F109"/>
    <mergeCell ref="C111:F111"/>
    <mergeCell ref="C112:F112"/>
    <mergeCell ref="C118:F118"/>
    <mergeCell ref="C119:F119"/>
    <mergeCell ref="C120:F120"/>
    <mergeCell ref="C205:F205"/>
    <mergeCell ref="C129:F129"/>
    <mergeCell ref="C87:F87"/>
    <mergeCell ref="C88:F88"/>
    <mergeCell ref="C104:F104"/>
    <mergeCell ref="C105:F105"/>
    <mergeCell ref="C127:F127"/>
    <mergeCell ref="C100:F100"/>
    <mergeCell ref="A94:J94"/>
    <mergeCell ref="C95:I95"/>
    <mergeCell ref="C96:F96"/>
    <mergeCell ref="C121:I121"/>
    <mergeCell ref="C126:F126"/>
    <mergeCell ref="C91:F91"/>
    <mergeCell ref="C114:F114"/>
    <mergeCell ref="C115:F115"/>
    <mergeCell ref="C116:F116"/>
    <mergeCell ref="C136:F136"/>
    <mergeCell ref="C137:F137"/>
    <mergeCell ref="C138:F138"/>
    <mergeCell ref="A92:I92"/>
    <mergeCell ref="C99:I99"/>
    <mergeCell ref="C108:I108"/>
    <mergeCell ref="C110:I110"/>
    <mergeCell ref="C125:F125"/>
    <mergeCell ref="C154:F154"/>
    <mergeCell ref="A151:I151"/>
    <mergeCell ref="C152:I152"/>
    <mergeCell ref="C147:F147"/>
    <mergeCell ref="C145:F145"/>
    <mergeCell ref="C146:F146"/>
    <mergeCell ref="C143:F143"/>
    <mergeCell ref="C155:F155"/>
    <mergeCell ref="C141:F141"/>
    <mergeCell ref="C142:F142"/>
    <mergeCell ref="C144:F144"/>
    <mergeCell ref="C132:F132"/>
    <mergeCell ref="C131:F131"/>
    <mergeCell ref="C133:F133"/>
    <mergeCell ref="C134:F134"/>
    <mergeCell ref="C179:F179"/>
    <mergeCell ref="C174:F174"/>
    <mergeCell ref="C175:F175"/>
    <mergeCell ref="C177:F177"/>
    <mergeCell ref="C176:I176"/>
    <mergeCell ref="C165:F165"/>
    <mergeCell ref="C170:F170"/>
    <mergeCell ref="C172:F172"/>
    <mergeCell ref="C173:F173"/>
    <mergeCell ref="C171:I171"/>
    <mergeCell ref="C166:F166"/>
    <mergeCell ref="C167:F167"/>
    <mergeCell ref="C168:F168"/>
    <mergeCell ref="C169:F169"/>
    <mergeCell ref="C164:F164"/>
    <mergeCell ref="C178:F178"/>
    <mergeCell ref="C158:F158"/>
    <mergeCell ref="C157:I157"/>
    <mergeCell ref="C150:F150"/>
    <mergeCell ref="C148:F148"/>
    <mergeCell ref="C149:I149"/>
    <mergeCell ref="C135:I135"/>
    <mergeCell ref="C139:F139"/>
    <mergeCell ref="C163:I163"/>
    <mergeCell ref="C153:F153"/>
    <mergeCell ref="C159:F159"/>
    <mergeCell ref="C160:F160"/>
    <mergeCell ref="C161:F161"/>
    <mergeCell ref="C162:F162"/>
    <mergeCell ref="C156:F15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25"/>
  <sheetViews>
    <sheetView workbookViewId="0">
      <selection activeCell="O9" sqref="O9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84" t="s">
        <v>126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86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87"/>
      <c r="B7" s="18"/>
      <c r="C7" s="72"/>
      <c r="D7" s="72" t="s">
        <v>115</v>
      </c>
      <c r="E7" s="72"/>
      <c r="F7" s="72"/>
      <c r="G7" s="18"/>
      <c r="H7" s="19"/>
      <c r="I7" s="20"/>
      <c r="J7" s="16">
        <f>SUM(J8+J114)</f>
        <v>0</v>
      </c>
    </row>
    <row r="8" spans="1:21" ht="34.5" customHeight="1" thickBot="1" x14ac:dyDescent="0.35">
      <c r="A8" s="161" t="s">
        <v>116</v>
      </c>
      <c r="B8" s="162"/>
      <c r="C8" s="162"/>
      <c r="D8" s="162"/>
      <c r="E8" s="162"/>
      <c r="F8" s="162"/>
      <c r="G8" s="162"/>
      <c r="H8" s="162"/>
      <c r="I8" s="163"/>
      <c r="J8" s="7">
        <f>SUM(J9+J39)</f>
        <v>0</v>
      </c>
    </row>
    <row r="9" spans="1:21" ht="24.75" customHeight="1" thickBot="1" x14ac:dyDescent="0.35">
      <c r="A9" s="154" t="s">
        <v>432</v>
      </c>
      <c r="B9" s="155"/>
      <c r="C9" s="155"/>
      <c r="D9" s="155"/>
      <c r="E9" s="155"/>
      <c r="F9" s="155"/>
      <c r="G9" s="155"/>
      <c r="H9" s="155"/>
      <c r="I9" s="156"/>
      <c r="J9" s="8">
        <f>SUM(J11+J22+J37)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92</v>
      </c>
      <c r="D11" s="168"/>
      <c r="E11" s="168"/>
      <c r="F11" s="168"/>
      <c r="G11" s="168"/>
      <c r="H11" s="168"/>
      <c r="I11" s="169"/>
      <c r="J11" s="4">
        <f>SUM(J12:J21)</f>
        <v>0</v>
      </c>
      <c r="U11" s="3"/>
    </row>
    <row r="12" spans="1:21" ht="27" customHeight="1" x14ac:dyDescent="0.3">
      <c r="A12" s="74" t="s">
        <v>436</v>
      </c>
      <c r="B12" s="10"/>
      <c r="C12" s="174" t="s">
        <v>547</v>
      </c>
      <c r="D12" s="174"/>
      <c r="E12" s="174"/>
      <c r="F12" s="174"/>
      <c r="G12" s="46" t="s">
        <v>548</v>
      </c>
      <c r="H12" s="78"/>
      <c r="I12" s="47"/>
      <c r="J12" s="9">
        <f>ROUND(H12*I12,2)</f>
        <v>0</v>
      </c>
    </row>
    <row r="13" spans="1:21" ht="24.75" customHeight="1" x14ac:dyDescent="0.3">
      <c r="A13" s="74" t="s">
        <v>437</v>
      </c>
      <c r="B13" s="10"/>
      <c r="C13" s="174" t="s">
        <v>549</v>
      </c>
      <c r="D13" s="174"/>
      <c r="E13" s="174"/>
      <c r="F13" s="174"/>
      <c r="G13" s="46" t="s">
        <v>548</v>
      </c>
      <c r="H13" s="78"/>
      <c r="I13" s="47"/>
      <c r="J13" s="9">
        <f t="shared" ref="J13:J38" si="0">ROUND(H13*I13,2)</f>
        <v>0</v>
      </c>
    </row>
    <row r="14" spans="1:21" ht="24.75" customHeight="1" x14ac:dyDescent="0.3">
      <c r="A14" s="74" t="s">
        <v>438</v>
      </c>
      <c r="B14" s="10"/>
      <c r="C14" s="174" t="s">
        <v>550</v>
      </c>
      <c r="D14" s="174"/>
      <c r="E14" s="174"/>
      <c r="F14" s="174"/>
      <c r="G14" s="46" t="s">
        <v>548</v>
      </c>
      <c r="H14" s="78"/>
      <c r="I14" s="47"/>
      <c r="J14" s="9">
        <f t="shared" si="0"/>
        <v>0</v>
      </c>
    </row>
    <row r="15" spans="1:21" ht="24.75" customHeight="1" x14ac:dyDescent="0.3">
      <c r="A15" s="74" t="s">
        <v>439</v>
      </c>
      <c r="B15" s="10"/>
      <c r="C15" s="174" t="s">
        <v>551</v>
      </c>
      <c r="D15" s="174"/>
      <c r="E15" s="174"/>
      <c r="F15" s="174"/>
      <c r="G15" s="46" t="s">
        <v>548</v>
      </c>
      <c r="H15" s="78"/>
      <c r="I15" s="47"/>
      <c r="J15" s="9">
        <f t="shared" si="0"/>
        <v>0</v>
      </c>
    </row>
    <row r="16" spans="1:21" ht="24.75" customHeight="1" x14ac:dyDescent="0.3">
      <c r="A16" s="74" t="s">
        <v>440</v>
      </c>
      <c r="B16" s="10"/>
      <c r="C16" s="174" t="s">
        <v>552</v>
      </c>
      <c r="D16" s="174"/>
      <c r="E16" s="174"/>
      <c r="F16" s="174"/>
      <c r="G16" s="46" t="s">
        <v>548</v>
      </c>
      <c r="H16" s="78"/>
      <c r="I16" s="47"/>
      <c r="J16" s="9">
        <f t="shared" si="0"/>
        <v>0</v>
      </c>
    </row>
    <row r="17" spans="1:15" ht="24.75" customHeight="1" x14ac:dyDescent="0.3">
      <c r="A17" s="74" t="s">
        <v>441</v>
      </c>
      <c r="B17" s="10"/>
      <c r="C17" s="174" t="s">
        <v>554</v>
      </c>
      <c r="D17" s="174"/>
      <c r="E17" s="174"/>
      <c r="F17" s="174"/>
      <c r="G17" s="46" t="s">
        <v>548</v>
      </c>
      <c r="H17" s="78"/>
      <c r="I17" s="47"/>
      <c r="J17" s="9">
        <f t="shared" si="0"/>
        <v>0</v>
      </c>
    </row>
    <row r="18" spans="1:15" ht="24.75" customHeight="1" x14ac:dyDescent="0.3">
      <c r="A18" s="74" t="s">
        <v>442</v>
      </c>
      <c r="B18" s="10"/>
      <c r="C18" s="174" t="s">
        <v>555</v>
      </c>
      <c r="D18" s="174"/>
      <c r="E18" s="174"/>
      <c r="F18" s="174"/>
      <c r="G18" s="46" t="s">
        <v>548</v>
      </c>
      <c r="H18" s="78"/>
      <c r="I18" s="47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174" t="s">
        <v>30</v>
      </c>
      <c r="D19" s="174"/>
      <c r="E19" s="174"/>
      <c r="F19" s="174"/>
      <c r="G19" s="46" t="s">
        <v>548</v>
      </c>
      <c r="H19" s="78"/>
      <c r="I19" s="47"/>
      <c r="J19" s="9">
        <f t="shared" si="0"/>
        <v>0</v>
      </c>
    </row>
    <row r="20" spans="1:15" ht="24.75" customHeight="1" x14ac:dyDescent="0.3">
      <c r="A20" s="74" t="s">
        <v>444</v>
      </c>
      <c r="B20" s="10"/>
      <c r="C20" s="174" t="s">
        <v>557</v>
      </c>
      <c r="D20" s="174"/>
      <c r="E20" s="174"/>
      <c r="F20" s="174"/>
      <c r="G20" s="46" t="s">
        <v>548</v>
      </c>
      <c r="H20" s="78"/>
      <c r="I20" s="47"/>
      <c r="J20" s="9">
        <f t="shared" si="0"/>
        <v>0</v>
      </c>
      <c r="O20" s="3"/>
    </row>
    <row r="21" spans="1:15" ht="24.75" customHeight="1" x14ac:dyDescent="0.3">
      <c r="A21" s="74" t="s">
        <v>445</v>
      </c>
      <c r="B21" s="10"/>
      <c r="C21" s="174" t="s">
        <v>558</v>
      </c>
      <c r="D21" s="174"/>
      <c r="E21" s="174"/>
      <c r="F21" s="174"/>
      <c r="G21" s="46" t="s">
        <v>548</v>
      </c>
      <c r="H21" s="78"/>
      <c r="I21" s="47"/>
      <c r="J21" s="9">
        <f t="shared" si="0"/>
        <v>0</v>
      </c>
    </row>
    <row r="22" spans="1:15" ht="24.75" customHeight="1" x14ac:dyDescent="0.3">
      <c r="A22" s="74"/>
      <c r="B22" s="10"/>
      <c r="C22" s="152" t="s">
        <v>93</v>
      </c>
      <c r="D22" s="152"/>
      <c r="E22" s="152"/>
      <c r="F22" s="152"/>
      <c r="G22" s="152"/>
      <c r="H22" s="152"/>
      <c r="I22" s="152"/>
      <c r="J22" s="4">
        <f>SUM(J23:J36)</f>
        <v>0</v>
      </c>
    </row>
    <row r="23" spans="1:15" ht="24.75" customHeight="1" x14ac:dyDescent="0.3">
      <c r="A23" s="74">
        <v>11</v>
      </c>
      <c r="B23" s="10"/>
      <c r="C23" s="174" t="s">
        <v>559</v>
      </c>
      <c r="D23" s="174"/>
      <c r="E23" s="174"/>
      <c r="F23" s="174"/>
      <c r="G23" s="46" t="s">
        <v>548</v>
      </c>
      <c r="H23" s="78"/>
      <c r="I23" s="47"/>
      <c r="J23" s="9">
        <f t="shared" si="0"/>
        <v>0</v>
      </c>
    </row>
    <row r="24" spans="1:15" ht="24.75" customHeight="1" x14ac:dyDescent="0.3">
      <c r="A24" s="74">
        <v>12</v>
      </c>
      <c r="B24" s="10"/>
      <c r="C24" s="174" t="s">
        <v>560</v>
      </c>
      <c r="D24" s="174"/>
      <c r="E24" s="174"/>
      <c r="F24" s="174"/>
      <c r="G24" s="46" t="s">
        <v>548</v>
      </c>
      <c r="H24" s="78"/>
      <c r="I24" s="47"/>
      <c r="J24" s="9">
        <f t="shared" si="0"/>
        <v>0</v>
      </c>
    </row>
    <row r="25" spans="1:15" ht="24.75" customHeight="1" x14ac:dyDescent="0.3">
      <c r="A25" s="74">
        <v>13</v>
      </c>
      <c r="B25" s="10"/>
      <c r="C25" s="174" t="s">
        <v>561</v>
      </c>
      <c r="D25" s="174"/>
      <c r="E25" s="174"/>
      <c r="F25" s="174"/>
      <c r="G25" s="46" t="s">
        <v>548</v>
      </c>
      <c r="H25" s="78"/>
      <c r="I25" s="47"/>
      <c r="J25" s="9">
        <f t="shared" si="0"/>
        <v>0</v>
      </c>
    </row>
    <row r="26" spans="1:15" ht="24.75" customHeight="1" x14ac:dyDescent="0.3">
      <c r="A26" s="74">
        <v>14</v>
      </c>
      <c r="B26" s="10"/>
      <c r="C26" s="174" t="s">
        <v>562</v>
      </c>
      <c r="D26" s="174"/>
      <c r="E26" s="174"/>
      <c r="F26" s="174"/>
      <c r="G26" s="46" t="s">
        <v>563</v>
      </c>
      <c r="H26" s="78"/>
      <c r="I26" s="47"/>
      <c r="J26" s="9">
        <f t="shared" si="0"/>
        <v>0</v>
      </c>
    </row>
    <row r="27" spans="1:15" ht="24.75" customHeight="1" x14ac:dyDescent="0.3">
      <c r="A27" s="74">
        <v>15</v>
      </c>
      <c r="B27" s="10"/>
      <c r="C27" s="174" t="s">
        <v>564</v>
      </c>
      <c r="D27" s="174"/>
      <c r="E27" s="174"/>
      <c r="F27" s="174"/>
      <c r="G27" s="46" t="s">
        <v>563</v>
      </c>
      <c r="H27" s="78"/>
      <c r="I27" s="47"/>
      <c r="J27" s="9">
        <f t="shared" si="0"/>
        <v>0</v>
      </c>
    </row>
    <row r="28" spans="1:15" ht="24.75" customHeight="1" x14ac:dyDescent="0.3">
      <c r="A28" s="74">
        <v>16</v>
      </c>
      <c r="B28" s="10"/>
      <c r="C28" s="174" t="s">
        <v>565</v>
      </c>
      <c r="D28" s="174"/>
      <c r="E28" s="174"/>
      <c r="F28" s="174"/>
      <c r="G28" s="46" t="s">
        <v>563</v>
      </c>
      <c r="H28" s="78"/>
      <c r="I28" s="47"/>
      <c r="J28" s="9">
        <f t="shared" si="0"/>
        <v>0</v>
      </c>
    </row>
    <row r="29" spans="1:15" ht="24.75" customHeight="1" x14ac:dyDescent="0.3">
      <c r="A29" s="74">
        <v>17</v>
      </c>
      <c r="B29" s="10"/>
      <c r="C29" s="174" t="s">
        <v>566</v>
      </c>
      <c r="D29" s="174"/>
      <c r="E29" s="174"/>
      <c r="F29" s="174"/>
      <c r="G29" s="46" t="s">
        <v>563</v>
      </c>
      <c r="H29" s="78"/>
      <c r="I29" s="47"/>
      <c r="J29" s="9">
        <f t="shared" si="0"/>
        <v>0</v>
      </c>
    </row>
    <row r="30" spans="1:15" ht="24.75" customHeight="1" x14ac:dyDescent="0.3">
      <c r="A30" s="74">
        <v>18</v>
      </c>
      <c r="B30" s="10"/>
      <c r="C30" s="174" t="s">
        <v>567</v>
      </c>
      <c r="D30" s="174"/>
      <c r="E30" s="174"/>
      <c r="F30" s="174"/>
      <c r="G30" s="46" t="s">
        <v>563</v>
      </c>
      <c r="H30" s="78"/>
      <c r="I30" s="47"/>
      <c r="J30" s="9">
        <f t="shared" si="0"/>
        <v>0</v>
      </c>
    </row>
    <row r="31" spans="1:15" ht="24.75" customHeight="1" x14ac:dyDescent="0.3">
      <c r="A31" s="74">
        <v>19</v>
      </c>
      <c r="B31" s="10"/>
      <c r="C31" s="174" t="s">
        <v>568</v>
      </c>
      <c r="D31" s="174"/>
      <c r="E31" s="174"/>
      <c r="F31" s="174"/>
      <c r="G31" s="46" t="s">
        <v>563</v>
      </c>
      <c r="H31" s="78"/>
      <c r="I31" s="47"/>
      <c r="J31" s="9">
        <f t="shared" si="0"/>
        <v>0</v>
      </c>
    </row>
    <row r="32" spans="1:15" ht="24.75" customHeight="1" x14ac:dyDescent="0.3">
      <c r="A32" s="74">
        <v>20</v>
      </c>
      <c r="B32" s="10"/>
      <c r="C32" s="174" t="s">
        <v>569</v>
      </c>
      <c r="D32" s="174"/>
      <c r="E32" s="174"/>
      <c r="F32" s="174"/>
      <c r="G32" s="46" t="s">
        <v>563</v>
      </c>
      <c r="H32" s="78"/>
      <c r="I32" s="47"/>
      <c r="J32" s="9">
        <f t="shared" si="0"/>
        <v>0</v>
      </c>
    </row>
    <row r="33" spans="1:21" ht="22.2" customHeight="1" x14ac:dyDescent="0.3">
      <c r="A33" s="74">
        <v>21</v>
      </c>
      <c r="B33" s="10"/>
      <c r="C33" s="174" t="s">
        <v>570</v>
      </c>
      <c r="D33" s="174"/>
      <c r="E33" s="174"/>
      <c r="F33" s="174"/>
      <c r="G33" s="46" t="s">
        <v>571</v>
      </c>
      <c r="H33" s="78"/>
      <c r="I33" s="47"/>
      <c r="J33" s="9">
        <f t="shared" si="0"/>
        <v>0</v>
      </c>
    </row>
    <row r="34" spans="1:21" ht="22.2" customHeight="1" x14ac:dyDescent="0.3">
      <c r="A34" s="74">
        <v>22</v>
      </c>
      <c r="B34" s="10"/>
      <c r="C34" s="174" t="s">
        <v>572</v>
      </c>
      <c r="D34" s="174"/>
      <c r="E34" s="174"/>
      <c r="F34" s="174"/>
      <c r="G34" s="46" t="s">
        <v>571</v>
      </c>
      <c r="H34" s="78"/>
      <c r="I34" s="47"/>
      <c r="J34" s="9">
        <f t="shared" si="0"/>
        <v>0</v>
      </c>
    </row>
    <row r="35" spans="1:21" ht="22.2" customHeight="1" x14ac:dyDescent="0.3">
      <c r="A35" s="74">
        <v>23</v>
      </c>
      <c r="B35" s="10"/>
      <c r="C35" s="174" t="s">
        <v>573</v>
      </c>
      <c r="D35" s="174"/>
      <c r="E35" s="174"/>
      <c r="F35" s="174"/>
      <c r="G35" s="46" t="s">
        <v>571</v>
      </c>
      <c r="H35" s="78"/>
      <c r="I35" s="47"/>
      <c r="J35" s="9">
        <f t="shared" si="0"/>
        <v>0</v>
      </c>
      <c r="O35" s="3"/>
    </row>
    <row r="36" spans="1:21" ht="22.2" customHeight="1" x14ac:dyDescent="0.3">
      <c r="A36" s="74">
        <v>24</v>
      </c>
      <c r="B36" s="10"/>
      <c r="C36" s="174" t="s">
        <v>574</v>
      </c>
      <c r="D36" s="174"/>
      <c r="E36" s="174"/>
      <c r="F36" s="174"/>
      <c r="G36" s="46" t="s">
        <v>571</v>
      </c>
      <c r="H36" s="78"/>
      <c r="I36" s="47"/>
      <c r="J36" s="9">
        <f t="shared" si="0"/>
        <v>0</v>
      </c>
    </row>
    <row r="37" spans="1:21" ht="22.2" customHeight="1" x14ac:dyDescent="0.3">
      <c r="A37" s="88"/>
      <c r="B37" s="6"/>
      <c r="C37" s="152" t="s">
        <v>462</v>
      </c>
      <c r="D37" s="152"/>
      <c r="E37" s="152"/>
      <c r="F37" s="152"/>
      <c r="G37" s="152"/>
      <c r="H37" s="152"/>
      <c r="I37" s="152"/>
      <c r="J37" s="4">
        <f>SUM(J38)</f>
        <v>0</v>
      </c>
      <c r="U37" s="3"/>
    </row>
    <row r="38" spans="1:21" ht="24.75" customHeight="1" thickBot="1" x14ac:dyDescent="0.35">
      <c r="A38" s="89">
        <v>25</v>
      </c>
      <c r="B38" s="51"/>
      <c r="C38" s="153" t="s">
        <v>575</v>
      </c>
      <c r="D38" s="153"/>
      <c r="E38" s="153"/>
      <c r="F38" s="153"/>
      <c r="G38" s="52" t="s">
        <v>571</v>
      </c>
      <c r="H38" s="79"/>
      <c r="I38" s="53"/>
      <c r="J38" s="9">
        <f t="shared" si="0"/>
        <v>0</v>
      </c>
    </row>
    <row r="39" spans="1:21" ht="24.75" customHeight="1" thickBot="1" x14ac:dyDescent="0.35">
      <c r="A39" s="154" t="s">
        <v>94</v>
      </c>
      <c r="B39" s="155"/>
      <c r="C39" s="155"/>
      <c r="D39" s="155"/>
      <c r="E39" s="155"/>
      <c r="F39" s="155"/>
      <c r="G39" s="155"/>
      <c r="H39" s="155"/>
      <c r="I39" s="156"/>
      <c r="J39" s="8">
        <f>SUM(J40+J49+J62+J84)</f>
        <v>0</v>
      </c>
    </row>
    <row r="40" spans="1:21" ht="24.75" customHeight="1" x14ac:dyDescent="0.3">
      <c r="A40" s="90"/>
      <c r="B40" s="75"/>
      <c r="C40" s="157" t="s">
        <v>96</v>
      </c>
      <c r="D40" s="157"/>
      <c r="E40" s="157"/>
      <c r="F40" s="157"/>
      <c r="G40" s="157"/>
      <c r="H40" s="157"/>
      <c r="I40" s="157"/>
      <c r="J40" s="4">
        <f>SUM(J41:J48)</f>
        <v>0</v>
      </c>
      <c r="U40" s="3"/>
    </row>
    <row r="41" spans="1:21" ht="24.75" customHeight="1" x14ac:dyDescent="0.3">
      <c r="A41" s="74">
        <v>26</v>
      </c>
      <c r="B41" s="10"/>
      <c r="C41" s="174" t="s">
        <v>31</v>
      </c>
      <c r="D41" s="174"/>
      <c r="E41" s="174"/>
      <c r="F41" s="174"/>
      <c r="G41" s="46" t="s">
        <v>548</v>
      </c>
      <c r="H41" s="78"/>
      <c r="I41" s="47"/>
      <c r="J41" s="9">
        <f t="shared" ref="J41:J104" si="1">ROUND(H41*I41,2)</f>
        <v>0</v>
      </c>
    </row>
    <row r="42" spans="1:21" ht="24.75" customHeight="1" x14ac:dyDescent="0.3">
      <c r="A42" s="82">
        <v>27</v>
      </c>
      <c r="B42" s="98"/>
      <c r="C42" s="173" t="s">
        <v>32</v>
      </c>
      <c r="D42" s="173"/>
      <c r="E42" s="173"/>
      <c r="F42" s="173"/>
      <c r="G42" s="99" t="s">
        <v>580</v>
      </c>
      <c r="H42" s="100"/>
      <c r="I42" s="101"/>
      <c r="J42" s="102">
        <f t="shared" si="1"/>
        <v>0</v>
      </c>
    </row>
    <row r="43" spans="1:21" ht="24.75" customHeight="1" x14ac:dyDescent="0.3">
      <c r="A43" s="82">
        <v>28</v>
      </c>
      <c r="B43" s="98"/>
      <c r="C43" s="173" t="s">
        <v>33</v>
      </c>
      <c r="D43" s="173"/>
      <c r="E43" s="173"/>
      <c r="F43" s="173"/>
      <c r="G43" s="99" t="s">
        <v>548</v>
      </c>
      <c r="H43" s="100"/>
      <c r="I43" s="101"/>
      <c r="J43" s="102">
        <f t="shared" si="1"/>
        <v>0</v>
      </c>
    </row>
    <row r="44" spans="1:21" ht="24.75" customHeight="1" x14ac:dyDescent="0.3">
      <c r="A44" s="82">
        <v>29</v>
      </c>
      <c r="B44" s="98"/>
      <c r="C44" s="173" t="s">
        <v>34</v>
      </c>
      <c r="D44" s="173"/>
      <c r="E44" s="173"/>
      <c r="F44" s="173"/>
      <c r="G44" s="99" t="s">
        <v>548</v>
      </c>
      <c r="H44" s="100"/>
      <c r="I44" s="101"/>
      <c r="J44" s="102">
        <f t="shared" si="1"/>
        <v>0</v>
      </c>
    </row>
    <row r="45" spans="1:21" ht="24.75" customHeight="1" x14ac:dyDescent="0.3">
      <c r="A45" s="74">
        <v>30</v>
      </c>
      <c r="B45" s="10"/>
      <c r="C45" s="174" t="s">
        <v>31</v>
      </c>
      <c r="D45" s="174"/>
      <c r="E45" s="174"/>
      <c r="F45" s="174"/>
      <c r="G45" s="46" t="s">
        <v>548</v>
      </c>
      <c r="H45" s="78"/>
      <c r="I45" s="47"/>
      <c r="J45" s="9">
        <f t="shared" si="1"/>
        <v>0</v>
      </c>
    </row>
    <row r="46" spans="1:21" ht="24.75" customHeight="1" x14ac:dyDescent="0.3">
      <c r="A46" s="82">
        <v>31</v>
      </c>
      <c r="B46" s="98"/>
      <c r="C46" s="173" t="s">
        <v>35</v>
      </c>
      <c r="D46" s="173"/>
      <c r="E46" s="173"/>
      <c r="F46" s="173"/>
      <c r="G46" s="99" t="s">
        <v>548</v>
      </c>
      <c r="H46" s="100"/>
      <c r="I46" s="101"/>
      <c r="J46" s="102">
        <f t="shared" si="1"/>
        <v>0</v>
      </c>
    </row>
    <row r="47" spans="1:21" ht="24.75" customHeight="1" x14ac:dyDescent="0.3">
      <c r="A47" s="82">
        <v>32</v>
      </c>
      <c r="B47" s="98"/>
      <c r="C47" s="173" t="s">
        <v>36</v>
      </c>
      <c r="D47" s="173"/>
      <c r="E47" s="173"/>
      <c r="F47" s="173"/>
      <c r="G47" s="99" t="s">
        <v>548</v>
      </c>
      <c r="H47" s="100"/>
      <c r="I47" s="101"/>
      <c r="J47" s="102">
        <f t="shared" si="1"/>
        <v>0</v>
      </c>
    </row>
    <row r="48" spans="1:21" ht="24.75" customHeight="1" x14ac:dyDescent="0.3">
      <c r="A48" s="74">
        <v>33</v>
      </c>
      <c r="B48" s="10"/>
      <c r="C48" s="174" t="s">
        <v>1</v>
      </c>
      <c r="D48" s="174"/>
      <c r="E48" s="174"/>
      <c r="F48" s="174"/>
      <c r="G48" s="46" t="s">
        <v>571</v>
      </c>
      <c r="H48" s="78"/>
      <c r="I48" s="47"/>
      <c r="J48" s="9">
        <f t="shared" si="1"/>
        <v>0</v>
      </c>
    </row>
    <row r="49" spans="1:21" ht="24.75" customHeight="1" x14ac:dyDescent="0.3">
      <c r="A49" s="88"/>
      <c r="B49" s="6"/>
      <c r="C49" s="152" t="s">
        <v>117</v>
      </c>
      <c r="D49" s="152"/>
      <c r="E49" s="152"/>
      <c r="F49" s="152"/>
      <c r="G49" s="152"/>
      <c r="H49" s="152"/>
      <c r="I49" s="152"/>
      <c r="J49" s="4">
        <f>SUM(J50:J61)</f>
        <v>0</v>
      </c>
      <c r="U49" s="3"/>
    </row>
    <row r="50" spans="1:21" ht="24.75" customHeight="1" x14ac:dyDescent="0.3">
      <c r="A50" s="74">
        <v>34</v>
      </c>
      <c r="B50" s="10"/>
      <c r="C50" s="174" t="s">
        <v>37</v>
      </c>
      <c r="D50" s="174"/>
      <c r="E50" s="174"/>
      <c r="F50" s="174"/>
      <c r="G50" s="46" t="s">
        <v>563</v>
      </c>
      <c r="H50" s="78"/>
      <c r="I50" s="47"/>
      <c r="J50" s="9">
        <f t="shared" si="1"/>
        <v>0</v>
      </c>
    </row>
    <row r="51" spans="1:21" ht="24.75" customHeight="1" x14ac:dyDescent="0.3">
      <c r="A51" s="74">
        <v>35</v>
      </c>
      <c r="B51" s="10"/>
      <c r="C51" s="174" t="s">
        <v>38</v>
      </c>
      <c r="D51" s="174"/>
      <c r="E51" s="174"/>
      <c r="F51" s="174"/>
      <c r="G51" s="46" t="s">
        <v>563</v>
      </c>
      <c r="H51" s="78"/>
      <c r="I51" s="47"/>
      <c r="J51" s="9">
        <f t="shared" si="1"/>
        <v>0</v>
      </c>
    </row>
    <row r="52" spans="1:21" ht="24.75" customHeight="1" x14ac:dyDescent="0.3">
      <c r="A52" s="82">
        <v>36</v>
      </c>
      <c r="B52" s="98"/>
      <c r="C52" s="173" t="s">
        <v>39</v>
      </c>
      <c r="D52" s="173"/>
      <c r="E52" s="173"/>
      <c r="F52" s="173"/>
      <c r="G52" s="99" t="s">
        <v>40</v>
      </c>
      <c r="H52" s="100"/>
      <c r="I52" s="101"/>
      <c r="J52" s="102">
        <f t="shared" si="1"/>
        <v>0</v>
      </c>
    </row>
    <row r="53" spans="1:21" ht="24.75" customHeight="1" x14ac:dyDescent="0.3">
      <c r="A53" s="74">
        <v>37</v>
      </c>
      <c r="B53" s="10"/>
      <c r="C53" s="174" t="s">
        <v>41</v>
      </c>
      <c r="D53" s="174"/>
      <c r="E53" s="174"/>
      <c r="F53" s="174"/>
      <c r="G53" s="46" t="s">
        <v>563</v>
      </c>
      <c r="H53" s="78"/>
      <c r="I53" s="47"/>
      <c r="J53" s="9">
        <f t="shared" si="1"/>
        <v>0</v>
      </c>
    </row>
    <row r="54" spans="1:21" ht="24.75" customHeight="1" x14ac:dyDescent="0.3">
      <c r="A54" s="82">
        <v>38</v>
      </c>
      <c r="B54" s="98"/>
      <c r="C54" s="173" t="s">
        <v>42</v>
      </c>
      <c r="D54" s="173"/>
      <c r="E54" s="173"/>
      <c r="F54" s="173"/>
      <c r="G54" s="99" t="s">
        <v>40</v>
      </c>
      <c r="H54" s="100"/>
      <c r="I54" s="101"/>
      <c r="J54" s="102">
        <f t="shared" si="1"/>
        <v>0</v>
      </c>
    </row>
    <row r="55" spans="1:21" ht="24.75" customHeight="1" x14ac:dyDescent="0.3">
      <c r="A55" s="74">
        <v>39</v>
      </c>
      <c r="B55" s="10"/>
      <c r="C55" s="174" t="s">
        <v>43</v>
      </c>
      <c r="D55" s="174"/>
      <c r="E55" s="174"/>
      <c r="F55" s="174"/>
      <c r="G55" s="46" t="s">
        <v>563</v>
      </c>
      <c r="H55" s="78"/>
      <c r="I55" s="47"/>
      <c r="J55" s="9">
        <f t="shared" si="1"/>
        <v>0</v>
      </c>
    </row>
    <row r="56" spans="1:21" ht="24.75" customHeight="1" x14ac:dyDescent="0.3">
      <c r="A56" s="82">
        <v>40</v>
      </c>
      <c r="B56" s="98"/>
      <c r="C56" s="173" t="s">
        <v>44</v>
      </c>
      <c r="D56" s="173"/>
      <c r="E56" s="173"/>
      <c r="F56" s="173"/>
      <c r="G56" s="99" t="s">
        <v>40</v>
      </c>
      <c r="H56" s="100"/>
      <c r="I56" s="101"/>
      <c r="J56" s="102">
        <f t="shared" si="1"/>
        <v>0</v>
      </c>
    </row>
    <row r="57" spans="1:21" ht="24.75" customHeight="1" x14ac:dyDescent="0.3">
      <c r="A57" s="74">
        <v>41</v>
      </c>
      <c r="B57" s="10"/>
      <c r="C57" s="174" t="s">
        <v>45</v>
      </c>
      <c r="D57" s="174"/>
      <c r="E57" s="174"/>
      <c r="F57" s="174"/>
      <c r="G57" s="46" t="s">
        <v>563</v>
      </c>
      <c r="H57" s="78"/>
      <c r="I57" s="47"/>
      <c r="J57" s="9">
        <f t="shared" si="1"/>
        <v>0</v>
      </c>
    </row>
    <row r="58" spans="1:21" ht="24.75" customHeight="1" x14ac:dyDescent="0.3">
      <c r="A58" s="82">
        <v>42</v>
      </c>
      <c r="B58" s="98"/>
      <c r="C58" s="173" t="s">
        <v>44</v>
      </c>
      <c r="D58" s="173"/>
      <c r="E58" s="173"/>
      <c r="F58" s="173"/>
      <c r="G58" s="99" t="s">
        <v>40</v>
      </c>
      <c r="H58" s="100"/>
      <c r="I58" s="101"/>
      <c r="J58" s="102">
        <f t="shared" si="1"/>
        <v>0</v>
      </c>
    </row>
    <row r="59" spans="1:21" ht="24.75" customHeight="1" x14ac:dyDescent="0.3">
      <c r="A59" s="74">
        <v>43</v>
      </c>
      <c r="B59" s="10"/>
      <c r="C59" s="174" t="s">
        <v>46</v>
      </c>
      <c r="D59" s="174"/>
      <c r="E59" s="174"/>
      <c r="F59" s="174"/>
      <c r="G59" s="46" t="s">
        <v>548</v>
      </c>
      <c r="H59" s="78"/>
      <c r="I59" s="47"/>
      <c r="J59" s="9">
        <f t="shared" si="1"/>
        <v>0</v>
      </c>
    </row>
    <row r="60" spans="1:21" ht="24.75" customHeight="1" x14ac:dyDescent="0.3">
      <c r="A60" s="74">
        <v>44</v>
      </c>
      <c r="B60" s="10"/>
      <c r="C60" s="174" t="s">
        <v>47</v>
      </c>
      <c r="D60" s="174"/>
      <c r="E60" s="174"/>
      <c r="F60" s="174"/>
      <c r="G60" s="46" t="s">
        <v>548</v>
      </c>
      <c r="H60" s="78"/>
      <c r="I60" s="47"/>
      <c r="J60" s="9">
        <f t="shared" si="1"/>
        <v>0</v>
      </c>
    </row>
    <row r="61" spans="1:21" ht="24.75" customHeight="1" x14ac:dyDescent="0.3">
      <c r="A61" s="74">
        <v>45</v>
      </c>
      <c r="B61" s="10"/>
      <c r="C61" s="174" t="s">
        <v>48</v>
      </c>
      <c r="D61" s="174"/>
      <c r="E61" s="174"/>
      <c r="F61" s="174"/>
      <c r="G61" s="46" t="s">
        <v>571</v>
      </c>
      <c r="H61" s="78"/>
      <c r="I61" s="47"/>
      <c r="J61" s="9">
        <f t="shared" si="1"/>
        <v>0</v>
      </c>
    </row>
    <row r="62" spans="1:21" ht="24.75" customHeight="1" x14ac:dyDescent="0.3">
      <c r="A62" s="88"/>
      <c r="B62" s="6"/>
      <c r="C62" s="152" t="s">
        <v>97</v>
      </c>
      <c r="D62" s="152"/>
      <c r="E62" s="152"/>
      <c r="F62" s="152"/>
      <c r="G62" s="152"/>
      <c r="H62" s="152"/>
      <c r="I62" s="152"/>
      <c r="J62" s="4">
        <f>SUM(J63:J83)</f>
        <v>0</v>
      </c>
      <c r="U62" s="3"/>
    </row>
    <row r="63" spans="1:21" ht="24.75" customHeight="1" x14ac:dyDescent="0.3">
      <c r="A63" s="74">
        <v>46</v>
      </c>
      <c r="B63" s="10"/>
      <c r="C63" s="174" t="s">
        <v>2</v>
      </c>
      <c r="D63" s="174"/>
      <c r="E63" s="174"/>
      <c r="F63" s="174"/>
      <c r="G63" s="46" t="s">
        <v>563</v>
      </c>
      <c r="H63" s="78"/>
      <c r="I63" s="47"/>
      <c r="J63" s="9">
        <f t="shared" si="1"/>
        <v>0</v>
      </c>
    </row>
    <row r="64" spans="1:21" ht="34.5" customHeight="1" x14ac:dyDescent="0.3">
      <c r="A64" s="74">
        <v>47</v>
      </c>
      <c r="B64" s="10"/>
      <c r="C64" s="174" t="s">
        <v>49</v>
      </c>
      <c r="D64" s="174"/>
      <c r="E64" s="174"/>
      <c r="F64" s="174"/>
      <c r="G64" s="46" t="s">
        <v>563</v>
      </c>
      <c r="H64" s="78"/>
      <c r="I64" s="47"/>
      <c r="J64" s="9">
        <f t="shared" si="1"/>
        <v>0</v>
      </c>
      <c r="U64" s="3"/>
    </row>
    <row r="65" spans="1:21" ht="24.75" customHeight="1" x14ac:dyDescent="0.3">
      <c r="A65" s="74">
        <v>48</v>
      </c>
      <c r="B65" s="10"/>
      <c r="C65" s="174" t="s">
        <v>50</v>
      </c>
      <c r="D65" s="174"/>
      <c r="E65" s="174"/>
      <c r="F65" s="174"/>
      <c r="G65" s="46" t="s">
        <v>563</v>
      </c>
      <c r="H65" s="78"/>
      <c r="I65" s="47"/>
      <c r="J65" s="9">
        <f t="shared" si="1"/>
        <v>0</v>
      </c>
      <c r="U65" s="3"/>
    </row>
    <row r="66" spans="1:21" ht="24.75" customHeight="1" x14ac:dyDescent="0.3">
      <c r="A66" s="74">
        <v>49</v>
      </c>
      <c r="B66" s="10"/>
      <c r="C66" s="174" t="s">
        <v>51</v>
      </c>
      <c r="D66" s="174"/>
      <c r="E66" s="174"/>
      <c r="F66" s="174"/>
      <c r="G66" s="46" t="s">
        <v>548</v>
      </c>
      <c r="H66" s="78"/>
      <c r="I66" s="47"/>
      <c r="J66" s="9">
        <f t="shared" si="1"/>
        <v>0</v>
      </c>
    </row>
    <row r="67" spans="1:21" ht="24.75" customHeight="1" x14ac:dyDescent="0.3">
      <c r="A67" s="74">
        <v>50</v>
      </c>
      <c r="B67" s="10"/>
      <c r="C67" s="174" t="s">
        <v>52</v>
      </c>
      <c r="D67" s="174"/>
      <c r="E67" s="174"/>
      <c r="F67" s="174"/>
      <c r="G67" s="46" t="s">
        <v>548</v>
      </c>
      <c r="H67" s="78"/>
      <c r="I67" s="47"/>
      <c r="J67" s="9">
        <f t="shared" si="1"/>
        <v>0</v>
      </c>
    </row>
    <row r="68" spans="1:21" ht="24.75" customHeight="1" x14ac:dyDescent="0.3">
      <c r="A68" s="74">
        <v>51</v>
      </c>
      <c r="B68" s="10"/>
      <c r="C68" s="174" t="s">
        <v>53</v>
      </c>
      <c r="D68" s="174"/>
      <c r="E68" s="174"/>
      <c r="F68" s="174"/>
      <c r="G68" s="46" t="s">
        <v>563</v>
      </c>
      <c r="H68" s="78"/>
      <c r="I68" s="47"/>
      <c r="J68" s="9">
        <f t="shared" si="1"/>
        <v>0</v>
      </c>
      <c r="U68" s="3"/>
    </row>
    <row r="69" spans="1:21" ht="24.75" customHeight="1" x14ac:dyDescent="0.3">
      <c r="A69" s="74">
        <v>52</v>
      </c>
      <c r="B69" s="10"/>
      <c r="C69" s="174" t="s">
        <v>54</v>
      </c>
      <c r="D69" s="174"/>
      <c r="E69" s="174"/>
      <c r="F69" s="174"/>
      <c r="G69" s="46" t="s">
        <v>563</v>
      </c>
      <c r="H69" s="78"/>
      <c r="I69" s="47"/>
      <c r="J69" s="9">
        <f t="shared" si="1"/>
        <v>0</v>
      </c>
    </row>
    <row r="70" spans="1:21" ht="24.75" customHeight="1" x14ac:dyDescent="0.3">
      <c r="A70" s="74">
        <v>53</v>
      </c>
      <c r="B70" s="10"/>
      <c r="C70" s="174" t="s">
        <v>55</v>
      </c>
      <c r="D70" s="174"/>
      <c r="E70" s="174"/>
      <c r="F70" s="174"/>
      <c r="G70" s="46" t="s">
        <v>563</v>
      </c>
      <c r="H70" s="78"/>
      <c r="I70" s="47"/>
      <c r="J70" s="9">
        <f t="shared" si="1"/>
        <v>0</v>
      </c>
      <c r="U70" s="3"/>
    </row>
    <row r="71" spans="1:21" ht="24.75" customHeight="1" x14ac:dyDescent="0.3">
      <c r="A71" s="74">
        <v>54</v>
      </c>
      <c r="B71" s="10"/>
      <c r="C71" s="174" t="s">
        <v>56</v>
      </c>
      <c r="D71" s="174"/>
      <c r="E71" s="174"/>
      <c r="F71" s="174"/>
      <c r="G71" s="46" t="s">
        <v>580</v>
      </c>
      <c r="H71" s="78"/>
      <c r="I71" s="47"/>
      <c r="J71" s="9">
        <f t="shared" si="1"/>
        <v>0</v>
      </c>
      <c r="U71" s="3"/>
    </row>
    <row r="72" spans="1:21" ht="24.75" customHeight="1" x14ac:dyDescent="0.3">
      <c r="A72" s="74">
        <v>55</v>
      </c>
      <c r="B72" s="10"/>
      <c r="C72" s="174" t="s">
        <v>9</v>
      </c>
      <c r="D72" s="174"/>
      <c r="E72" s="174"/>
      <c r="F72" s="174"/>
      <c r="G72" s="46" t="s">
        <v>563</v>
      </c>
      <c r="H72" s="78"/>
      <c r="I72" s="47"/>
      <c r="J72" s="9">
        <f t="shared" si="1"/>
        <v>0</v>
      </c>
      <c r="U72" s="3"/>
    </row>
    <row r="73" spans="1:21" ht="24.75" customHeight="1" x14ac:dyDescent="0.3">
      <c r="A73" s="82">
        <v>56</v>
      </c>
      <c r="B73" s="98"/>
      <c r="C73" s="173" t="s">
        <v>4</v>
      </c>
      <c r="D73" s="173"/>
      <c r="E73" s="173"/>
      <c r="F73" s="173"/>
      <c r="G73" s="99" t="s">
        <v>548</v>
      </c>
      <c r="H73" s="100"/>
      <c r="I73" s="101"/>
      <c r="J73" s="102">
        <f t="shared" si="1"/>
        <v>0</v>
      </c>
    </row>
    <row r="74" spans="1:21" ht="24.75" customHeight="1" x14ac:dyDescent="0.3">
      <c r="A74" s="74">
        <v>57</v>
      </c>
      <c r="B74" s="10"/>
      <c r="C74" s="174" t="s">
        <v>57</v>
      </c>
      <c r="D74" s="174"/>
      <c r="E74" s="174"/>
      <c r="F74" s="174"/>
      <c r="G74" s="46" t="s">
        <v>563</v>
      </c>
      <c r="H74" s="78"/>
      <c r="I74" s="47"/>
      <c r="J74" s="9">
        <f t="shared" si="1"/>
        <v>0</v>
      </c>
    </row>
    <row r="75" spans="1:21" ht="24.75" customHeight="1" x14ac:dyDescent="0.3">
      <c r="A75" s="82">
        <v>58</v>
      </c>
      <c r="B75" s="98"/>
      <c r="C75" s="173" t="s">
        <v>4</v>
      </c>
      <c r="D75" s="173"/>
      <c r="E75" s="173"/>
      <c r="F75" s="173"/>
      <c r="G75" s="99" t="s">
        <v>548</v>
      </c>
      <c r="H75" s="100"/>
      <c r="I75" s="101"/>
      <c r="J75" s="102">
        <f t="shared" si="1"/>
        <v>0</v>
      </c>
      <c r="U75" s="3"/>
    </row>
    <row r="76" spans="1:21" ht="24.75" customHeight="1" x14ac:dyDescent="0.3">
      <c r="A76" s="74">
        <v>59</v>
      </c>
      <c r="B76" s="10"/>
      <c r="C76" s="174" t="s">
        <v>58</v>
      </c>
      <c r="D76" s="174"/>
      <c r="E76" s="174"/>
      <c r="F76" s="174"/>
      <c r="G76" s="46" t="s">
        <v>563</v>
      </c>
      <c r="H76" s="78"/>
      <c r="I76" s="47"/>
      <c r="J76" s="9">
        <f t="shared" si="1"/>
        <v>0</v>
      </c>
    </row>
    <row r="77" spans="1:21" ht="24.75" customHeight="1" x14ac:dyDescent="0.3">
      <c r="A77" s="82">
        <v>60</v>
      </c>
      <c r="B77" s="98"/>
      <c r="C77" s="173" t="s">
        <v>4</v>
      </c>
      <c r="D77" s="173"/>
      <c r="E77" s="173"/>
      <c r="F77" s="173"/>
      <c r="G77" s="99" t="s">
        <v>548</v>
      </c>
      <c r="H77" s="100"/>
      <c r="I77" s="101"/>
      <c r="J77" s="102">
        <f t="shared" si="1"/>
        <v>0</v>
      </c>
    </row>
    <row r="78" spans="1:21" ht="34.5" customHeight="1" x14ac:dyDescent="0.3">
      <c r="A78" s="74">
        <v>61</v>
      </c>
      <c r="B78" s="10"/>
      <c r="C78" s="174" t="s">
        <v>59</v>
      </c>
      <c r="D78" s="174"/>
      <c r="E78" s="174"/>
      <c r="F78" s="174"/>
      <c r="G78" s="46" t="s">
        <v>563</v>
      </c>
      <c r="H78" s="78"/>
      <c r="I78" s="47"/>
      <c r="J78" s="9">
        <f t="shared" si="1"/>
        <v>0</v>
      </c>
      <c r="U78" s="3"/>
    </row>
    <row r="79" spans="1:21" ht="24.75" customHeight="1" x14ac:dyDescent="0.3">
      <c r="A79" s="74">
        <v>62</v>
      </c>
      <c r="B79" s="98"/>
      <c r="C79" s="173" t="s">
        <v>4</v>
      </c>
      <c r="D79" s="173"/>
      <c r="E79" s="173"/>
      <c r="F79" s="173"/>
      <c r="G79" s="99" t="s">
        <v>548</v>
      </c>
      <c r="H79" s="100"/>
      <c r="I79" s="101"/>
      <c r="J79" s="102">
        <f t="shared" si="1"/>
        <v>0</v>
      </c>
      <c r="U79" s="3"/>
    </row>
    <row r="80" spans="1:21" ht="24.75" customHeight="1" x14ac:dyDescent="0.3">
      <c r="A80" s="74">
        <v>63</v>
      </c>
      <c r="B80" s="10"/>
      <c r="C80" s="174" t="s">
        <v>10</v>
      </c>
      <c r="D80" s="174"/>
      <c r="E80" s="174"/>
      <c r="F80" s="174"/>
      <c r="G80" s="46" t="s">
        <v>563</v>
      </c>
      <c r="H80" s="78"/>
      <c r="I80" s="47"/>
      <c r="J80" s="9">
        <f t="shared" si="1"/>
        <v>0</v>
      </c>
    </row>
    <row r="81" spans="1:21" ht="24.75" customHeight="1" x14ac:dyDescent="0.3">
      <c r="A81" s="74">
        <v>64</v>
      </c>
      <c r="B81" s="10"/>
      <c r="C81" s="174" t="s">
        <v>60</v>
      </c>
      <c r="D81" s="174"/>
      <c r="E81" s="174"/>
      <c r="F81" s="174"/>
      <c r="G81" s="46" t="s">
        <v>563</v>
      </c>
      <c r="H81" s="78"/>
      <c r="I81" s="47"/>
      <c r="J81" s="9">
        <f t="shared" si="1"/>
        <v>0</v>
      </c>
    </row>
    <row r="82" spans="1:21" ht="24.75" customHeight="1" x14ac:dyDescent="0.3">
      <c r="A82" s="74">
        <v>65</v>
      </c>
      <c r="B82" s="10"/>
      <c r="C82" s="174" t="s">
        <v>61</v>
      </c>
      <c r="D82" s="174"/>
      <c r="E82" s="174"/>
      <c r="F82" s="174"/>
      <c r="G82" s="46" t="s">
        <v>563</v>
      </c>
      <c r="H82" s="78"/>
      <c r="I82" s="47"/>
      <c r="J82" s="9">
        <f t="shared" si="1"/>
        <v>0</v>
      </c>
      <c r="U82" s="3"/>
    </row>
    <row r="83" spans="1:21" ht="24.75" customHeight="1" x14ac:dyDescent="0.3">
      <c r="A83" s="74">
        <v>66</v>
      </c>
      <c r="B83" s="10"/>
      <c r="C83" s="174" t="s">
        <v>11</v>
      </c>
      <c r="D83" s="174"/>
      <c r="E83" s="174"/>
      <c r="F83" s="174"/>
      <c r="G83" s="46" t="s">
        <v>571</v>
      </c>
      <c r="H83" s="78"/>
      <c r="I83" s="47"/>
      <c r="J83" s="9">
        <f t="shared" si="1"/>
        <v>0</v>
      </c>
    </row>
    <row r="84" spans="1:21" ht="24.75" customHeight="1" x14ac:dyDescent="0.3">
      <c r="A84" s="88"/>
      <c r="B84" s="6"/>
      <c r="C84" s="152" t="s">
        <v>98</v>
      </c>
      <c r="D84" s="152"/>
      <c r="E84" s="152"/>
      <c r="F84" s="152"/>
      <c r="G84" s="152"/>
      <c r="H84" s="152"/>
      <c r="I84" s="152"/>
      <c r="J84" s="4">
        <f>SUM(J85:J113)</f>
        <v>0</v>
      </c>
      <c r="U84" s="3"/>
    </row>
    <row r="85" spans="1:21" ht="24.75" customHeight="1" x14ac:dyDescent="0.3">
      <c r="A85" s="74">
        <v>67</v>
      </c>
      <c r="B85" s="10"/>
      <c r="C85" s="174" t="s">
        <v>12</v>
      </c>
      <c r="D85" s="174"/>
      <c r="E85" s="174"/>
      <c r="F85" s="174"/>
      <c r="G85" s="46" t="s">
        <v>563</v>
      </c>
      <c r="H85" s="78"/>
      <c r="I85" s="47"/>
      <c r="J85" s="9">
        <f t="shared" si="1"/>
        <v>0</v>
      </c>
      <c r="U85" s="3"/>
    </row>
    <row r="86" spans="1:21" ht="24.75" customHeight="1" x14ac:dyDescent="0.3">
      <c r="A86" s="82">
        <v>68</v>
      </c>
      <c r="B86" s="98"/>
      <c r="C86" s="173" t="s">
        <v>62</v>
      </c>
      <c r="D86" s="173"/>
      <c r="E86" s="173"/>
      <c r="F86" s="173"/>
      <c r="G86" s="99" t="s">
        <v>580</v>
      </c>
      <c r="H86" s="100"/>
      <c r="I86" s="101"/>
      <c r="J86" s="102">
        <f t="shared" si="1"/>
        <v>0</v>
      </c>
      <c r="U86" s="3"/>
    </row>
    <row r="87" spans="1:21" ht="24.75" customHeight="1" x14ac:dyDescent="0.3">
      <c r="A87" s="82">
        <v>69</v>
      </c>
      <c r="B87" s="98"/>
      <c r="C87" s="173" t="s">
        <v>20</v>
      </c>
      <c r="D87" s="173"/>
      <c r="E87" s="173"/>
      <c r="F87" s="173"/>
      <c r="G87" s="99" t="s">
        <v>580</v>
      </c>
      <c r="H87" s="100"/>
      <c r="I87" s="101"/>
      <c r="J87" s="102">
        <f t="shared" si="1"/>
        <v>0</v>
      </c>
    </row>
    <row r="88" spans="1:21" ht="24.75" customHeight="1" x14ac:dyDescent="0.3">
      <c r="A88" s="82">
        <v>70</v>
      </c>
      <c r="B88" s="98"/>
      <c r="C88" s="173" t="s">
        <v>63</v>
      </c>
      <c r="D88" s="173"/>
      <c r="E88" s="173"/>
      <c r="F88" s="173"/>
      <c r="G88" s="99" t="s">
        <v>580</v>
      </c>
      <c r="H88" s="100"/>
      <c r="I88" s="101"/>
      <c r="J88" s="102">
        <f t="shared" si="1"/>
        <v>0</v>
      </c>
      <c r="U88" s="3"/>
    </row>
    <row r="89" spans="1:21" ht="24.75" customHeight="1" x14ac:dyDescent="0.3">
      <c r="A89" s="82">
        <v>71</v>
      </c>
      <c r="B89" s="98"/>
      <c r="C89" s="173" t="s">
        <v>64</v>
      </c>
      <c r="D89" s="173"/>
      <c r="E89" s="173"/>
      <c r="F89" s="173"/>
      <c r="G89" s="99" t="s">
        <v>580</v>
      </c>
      <c r="H89" s="100"/>
      <c r="I89" s="101"/>
      <c r="J89" s="102">
        <f t="shared" si="1"/>
        <v>0</v>
      </c>
    </row>
    <row r="90" spans="1:21" ht="24.75" customHeight="1" x14ac:dyDescent="0.3">
      <c r="A90" s="82">
        <v>72</v>
      </c>
      <c r="B90" s="98"/>
      <c r="C90" s="173" t="s">
        <v>65</v>
      </c>
      <c r="D90" s="173"/>
      <c r="E90" s="173"/>
      <c r="F90" s="173"/>
      <c r="G90" s="99" t="s">
        <v>580</v>
      </c>
      <c r="H90" s="100"/>
      <c r="I90" s="101"/>
      <c r="J90" s="102">
        <f t="shared" si="1"/>
        <v>0</v>
      </c>
    </row>
    <row r="91" spans="1:21" ht="24.75" customHeight="1" x14ac:dyDescent="0.3">
      <c r="A91" s="82">
        <v>73</v>
      </c>
      <c r="B91" s="98"/>
      <c r="C91" s="173" t="s">
        <v>66</v>
      </c>
      <c r="D91" s="173"/>
      <c r="E91" s="173"/>
      <c r="F91" s="173"/>
      <c r="G91" s="99" t="s">
        <v>580</v>
      </c>
      <c r="H91" s="100"/>
      <c r="I91" s="101"/>
      <c r="J91" s="102">
        <f t="shared" si="1"/>
        <v>0</v>
      </c>
      <c r="U91" s="3"/>
    </row>
    <row r="92" spans="1:21" ht="24.75" customHeight="1" x14ac:dyDescent="0.3">
      <c r="A92" s="82">
        <v>74</v>
      </c>
      <c r="B92" s="98"/>
      <c r="C92" s="173" t="s">
        <v>67</v>
      </c>
      <c r="D92" s="173"/>
      <c r="E92" s="173"/>
      <c r="F92" s="173"/>
      <c r="G92" s="99" t="s">
        <v>580</v>
      </c>
      <c r="H92" s="100"/>
      <c r="I92" s="101"/>
      <c r="J92" s="102">
        <f t="shared" si="1"/>
        <v>0</v>
      </c>
    </row>
    <row r="93" spans="1:21" ht="24.75" customHeight="1" x14ac:dyDescent="0.3">
      <c r="A93" s="82">
        <v>75</v>
      </c>
      <c r="B93" s="98"/>
      <c r="C93" s="173" t="s">
        <v>68</v>
      </c>
      <c r="D93" s="173"/>
      <c r="E93" s="173"/>
      <c r="F93" s="173"/>
      <c r="G93" s="99" t="s">
        <v>580</v>
      </c>
      <c r="H93" s="100"/>
      <c r="I93" s="101"/>
      <c r="J93" s="102">
        <f t="shared" si="1"/>
        <v>0</v>
      </c>
    </row>
    <row r="94" spans="1:21" ht="24.75" customHeight="1" x14ac:dyDescent="0.3">
      <c r="A94" s="82">
        <v>76</v>
      </c>
      <c r="B94" s="98"/>
      <c r="C94" s="173" t="s">
        <v>69</v>
      </c>
      <c r="D94" s="173"/>
      <c r="E94" s="173"/>
      <c r="F94" s="173"/>
      <c r="G94" s="99" t="s">
        <v>580</v>
      </c>
      <c r="H94" s="100"/>
      <c r="I94" s="101"/>
      <c r="J94" s="102">
        <f t="shared" si="1"/>
        <v>0</v>
      </c>
      <c r="U94" s="3"/>
    </row>
    <row r="95" spans="1:21" ht="24.75" customHeight="1" x14ac:dyDescent="0.3">
      <c r="A95" s="82">
        <v>77</v>
      </c>
      <c r="B95" s="98"/>
      <c r="C95" s="173" t="s">
        <v>70</v>
      </c>
      <c r="D95" s="173"/>
      <c r="E95" s="173"/>
      <c r="F95" s="173"/>
      <c r="G95" s="99" t="s">
        <v>580</v>
      </c>
      <c r="H95" s="100"/>
      <c r="I95" s="101"/>
      <c r="J95" s="102">
        <f t="shared" si="1"/>
        <v>0</v>
      </c>
      <c r="U95" s="3"/>
    </row>
    <row r="96" spans="1:21" ht="24.75" customHeight="1" x14ac:dyDescent="0.3">
      <c r="A96" s="82">
        <v>78</v>
      </c>
      <c r="B96" s="98"/>
      <c r="C96" s="173" t="s">
        <v>71</v>
      </c>
      <c r="D96" s="173"/>
      <c r="E96" s="173"/>
      <c r="F96" s="173"/>
      <c r="G96" s="99" t="s">
        <v>580</v>
      </c>
      <c r="H96" s="100"/>
      <c r="I96" s="101"/>
      <c r="J96" s="102">
        <f t="shared" si="1"/>
        <v>0</v>
      </c>
    </row>
    <row r="97" spans="1:21" ht="24.75" customHeight="1" x14ac:dyDescent="0.3">
      <c r="A97" s="82">
        <v>79</v>
      </c>
      <c r="B97" s="98"/>
      <c r="C97" s="173" t="s">
        <v>72</v>
      </c>
      <c r="D97" s="173"/>
      <c r="E97" s="173"/>
      <c r="F97" s="173"/>
      <c r="G97" s="99" t="s">
        <v>580</v>
      </c>
      <c r="H97" s="100"/>
      <c r="I97" s="101"/>
      <c r="J97" s="102">
        <f t="shared" si="1"/>
        <v>0</v>
      </c>
      <c r="U97" s="3"/>
    </row>
    <row r="98" spans="1:21" ht="24.75" customHeight="1" x14ac:dyDescent="0.3">
      <c r="A98" s="82">
        <v>80</v>
      </c>
      <c r="B98" s="98"/>
      <c r="C98" s="173" t="s">
        <v>73</v>
      </c>
      <c r="D98" s="173"/>
      <c r="E98" s="173"/>
      <c r="F98" s="173"/>
      <c r="G98" s="99" t="s">
        <v>580</v>
      </c>
      <c r="H98" s="100"/>
      <c r="I98" s="101"/>
      <c r="J98" s="102">
        <f t="shared" si="1"/>
        <v>0</v>
      </c>
    </row>
    <row r="99" spans="1:21" ht="24.75" customHeight="1" x14ac:dyDescent="0.3">
      <c r="A99" s="82">
        <v>81</v>
      </c>
      <c r="B99" s="98"/>
      <c r="C99" s="173" t="s">
        <v>74</v>
      </c>
      <c r="D99" s="173"/>
      <c r="E99" s="173"/>
      <c r="F99" s="173"/>
      <c r="G99" s="99" t="s">
        <v>580</v>
      </c>
      <c r="H99" s="100"/>
      <c r="I99" s="101"/>
      <c r="J99" s="102">
        <f t="shared" si="1"/>
        <v>0</v>
      </c>
    </row>
    <row r="100" spans="1:21" ht="24.75" customHeight="1" x14ac:dyDescent="0.3">
      <c r="A100" s="82">
        <v>82</v>
      </c>
      <c r="B100" s="98"/>
      <c r="C100" s="173" t="s">
        <v>21</v>
      </c>
      <c r="D100" s="173"/>
      <c r="E100" s="173"/>
      <c r="F100" s="173"/>
      <c r="G100" s="99" t="s">
        <v>563</v>
      </c>
      <c r="H100" s="100"/>
      <c r="I100" s="101"/>
      <c r="J100" s="102">
        <f t="shared" si="1"/>
        <v>0</v>
      </c>
      <c r="U100" s="3"/>
    </row>
    <row r="101" spans="1:21" ht="24.75" customHeight="1" x14ac:dyDescent="0.3">
      <c r="A101" s="82">
        <v>83</v>
      </c>
      <c r="B101" s="98"/>
      <c r="C101" s="173" t="s">
        <v>22</v>
      </c>
      <c r="D101" s="173"/>
      <c r="E101" s="173"/>
      <c r="F101" s="173"/>
      <c r="G101" s="99" t="s">
        <v>563</v>
      </c>
      <c r="H101" s="100"/>
      <c r="I101" s="101"/>
      <c r="J101" s="102">
        <f t="shared" si="1"/>
        <v>0</v>
      </c>
    </row>
    <row r="102" spans="1:21" ht="24.75" customHeight="1" x14ac:dyDescent="0.3">
      <c r="A102" s="82">
        <v>84</v>
      </c>
      <c r="B102" s="98"/>
      <c r="C102" s="173" t="s">
        <v>246</v>
      </c>
      <c r="D102" s="173"/>
      <c r="E102" s="173"/>
      <c r="F102" s="173"/>
      <c r="G102" s="99" t="s">
        <v>580</v>
      </c>
      <c r="H102" s="100"/>
      <c r="I102" s="101"/>
      <c r="J102" s="102">
        <f t="shared" si="1"/>
        <v>0</v>
      </c>
    </row>
    <row r="103" spans="1:21" ht="24.75" customHeight="1" x14ac:dyDescent="0.3">
      <c r="A103" s="74">
        <v>85</v>
      </c>
      <c r="B103" s="10"/>
      <c r="C103" s="174" t="s">
        <v>75</v>
      </c>
      <c r="D103" s="174"/>
      <c r="E103" s="174"/>
      <c r="F103" s="174"/>
      <c r="G103" s="46" t="s">
        <v>563</v>
      </c>
      <c r="H103" s="78"/>
      <c r="I103" s="47"/>
      <c r="J103" s="9">
        <f t="shared" si="1"/>
        <v>0</v>
      </c>
      <c r="U103" s="3"/>
    </row>
    <row r="104" spans="1:21" ht="24.75" customHeight="1" x14ac:dyDescent="0.3">
      <c r="A104" s="82">
        <v>86</v>
      </c>
      <c r="B104" s="98"/>
      <c r="C104" s="173" t="s">
        <v>76</v>
      </c>
      <c r="D104" s="173"/>
      <c r="E104" s="173"/>
      <c r="F104" s="173"/>
      <c r="G104" s="99" t="s">
        <v>580</v>
      </c>
      <c r="H104" s="100"/>
      <c r="I104" s="101"/>
      <c r="J104" s="102">
        <f t="shared" si="1"/>
        <v>0</v>
      </c>
      <c r="U104" s="3"/>
    </row>
    <row r="105" spans="1:21" ht="24.75" customHeight="1" x14ac:dyDescent="0.3">
      <c r="A105" s="74">
        <v>87</v>
      </c>
      <c r="B105" s="10"/>
      <c r="C105" s="174" t="s">
        <v>23</v>
      </c>
      <c r="D105" s="174"/>
      <c r="E105" s="174"/>
      <c r="F105" s="174"/>
      <c r="G105" s="46" t="s">
        <v>580</v>
      </c>
      <c r="H105" s="78"/>
      <c r="I105" s="47"/>
      <c r="J105" s="9">
        <f t="shared" ref="J105:J113" si="2">ROUND(H105*I105,2)</f>
        <v>0</v>
      </c>
      <c r="U105" s="3"/>
    </row>
    <row r="106" spans="1:21" ht="24.75" customHeight="1" x14ac:dyDescent="0.3">
      <c r="A106" s="82">
        <v>88</v>
      </c>
      <c r="B106" s="98"/>
      <c r="C106" s="173" t="s">
        <v>24</v>
      </c>
      <c r="D106" s="173"/>
      <c r="E106" s="173"/>
      <c r="F106" s="173"/>
      <c r="G106" s="99" t="s">
        <v>563</v>
      </c>
      <c r="H106" s="100"/>
      <c r="I106" s="101"/>
      <c r="J106" s="102">
        <f t="shared" si="2"/>
        <v>0</v>
      </c>
    </row>
    <row r="107" spans="1:21" ht="24.75" customHeight="1" x14ac:dyDescent="0.3">
      <c r="A107" s="74">
        <v>89</v>
      </c>
      <c r="B107" s="10"/>
      <c r="C107" s="174" t="s">
        <v>25</v>
      </c>
      <c r="D107" s="174"/>
      <c r="E107" s="174"/>
      <c r="F107" s="174"/>
      <c r="G107" s="46" t="s">
        <v>580</v>
      </c>
      <c r="H107" s="78"/>
      <c r="I107" s="47"/>
      <c r="J107" s="9">
        <f t="shared" si="2"/>
        <v>0</v>
      </c>
      <c r="U107" s="3"/>
    </row>
    <row r="108" spans="1:21" ht="24.75" customHeight="1" x14ac:dyDescent="0.3">
      <c r="A108" s="82">
        <v>90</v>
      </c>
      <c r="B108" s="98"/>
      <c r="C108" s="173" t="s">
        <v>24</v>
      </c>
      <c r="D108" s="173"/>
      <c r="E108" s="173"/>
      <c r="F108" s="173"/>
      <c r="G108" s="99" t="s">
        <v>563</v>
      </c>
      <c r="H108" s="100"/>
      <c r="I108" s="101"/>
      <c r="J108" s="102">
        <f t="shared" si="2"/>
        <v>0</v>
      </c>
    </row>
    <row r="109" spans="1:21" ht="24.75" customHeight="1" x14ac:dyDescent="0.3">
      <c r="A109" s="74">
        <v>91</v>
      </c>
      <c r="B109" s="10"/>
      <c r="C109" s="174" t="s">
        <v>26</v>
      </c>
      <c r="D109" s="174"/>
      <c r="E109" s="174"/>
      <c r="F109" s="174"/>
      <c r="G109" s="46" t="s">
        <v>580</v>
      </c>
      <c r="H109" s="78"/>
      <c r="I109" s="47"/>
      <c r="J109" s="9">
        <f t="shared" si="2"/>
        <v>0</v>
      </c>
    </row>
    <row r="110" spans="1:21" ht="24.75" customHeight="1" x14ac:dyDescent="0.3">
      <c r="A110" s="82">
        <v>92</v>
      </c>
      <c r="B110" s="98"/>
      <c r="C110" s="173" t="s">
        <v>24</v>
      </c>
      <c r="D110" s="173"/>
      <c r="E110" s="173"/>
      <c r="F110" s="173"/>
      <c r="G110" s="99" t="s">
        <v>563</v>
      </c>
      <c r="H110" s="100"/>
      <c r="I110" s="101"/>
      <c r="J110" s="102">
        <f t="shared" si="2"/>
        <v>0</v>
      </c>
      <c r="U110" s="3"/>
    </row>
    <row r="111" spans="1:21" ht="24.75" customHeight="1" x14ac:dyDescent="0.3">
      <c r="A111" s="74">
        <v>93</v>
      </c>
      <c r="B111" s="10"/>
      <c r="C111" s="174" t="s">
        <v>27</v>
      </c>
      <c r="D111" s="174"/>
      <c r="E111" s="174"/>
      <c r="F111" s="174"/>
      <c r="G111" s="46" t="s">
        <v>580</v>
      </c>
      <c r="H111" s="78"/>
      <c r="I111" s="47"/>
      <c r="J111" s="9">
        <f t="shared" si="2"/>
        <v>0</v>
      </c>
    </row>
    <row r="112" spans="1:21" ht="24.75" customHeight="1" x14ac:dyDescent="0.3">
      <c r="A112" s="74">
        <v>94</v>
      </c>
      <c r="B112" s="10"/>
      <c r="C112" s="174" t="s">
        <v>28</v>
      </c>
      <c r="D112" s="174"/>
      <c r="E112" s="174"/>
      <c r="F112" s="174"/>
      <c r="G112" s="46" t="s">
        <v>580</v>
      </c>
      <c r="H112" s="78"/>
      <c r="I112" s="47"/>
      <c r="J112" s="9">
        <f t="shared" si="2"/>
        <v>0</v>
      </c>
    </row>
    <row r="113" spans="1:21" ht="24.75" customHeight="1" thickBot="1" x14ac:dyDescent="0.35">
      <c r="A113" s="89">
        <v>95</v>
      </c>
      <c r="B113" s="51"/>
      <c r="C113" s="178" t="s">
        <v>29</v>
      </c>
      <c r="D113" s="178"/>
      <c r="E113" s="178"/>
      <c r="F113" s="178"/>
      <c r="G113" s="76" t="s">
        <v>571</v>
      </c>
      <c r="H113" s="80"/>
      <c r="I113" s="77"/>
      <c r="J113" s="9">
        <f t="shared" si="2"/>
        <v>0</v>
      </c>
      <c r="U113" s="3"/>
    </row>
    <row r="114" spans="1:21" ht="34.5" customHeight="1" thickBot="1" x14ac:dyDescent="0.35">
      <c r="A114" s="161" t="s">
        <v>118</v>
      </c>
      <c r="B114" s="162"/>
      <c r="C114" s="162"/>
      <c r="D114" s="162"/>
      <c r="E114" s="162"/>
      <c r="F114" s="162"/>
      <c r="G114" s="162"/>
      <c r="H114" s="162"/>
      <c r="I114" s="163"/>
      <c r="J114" s="7">
        <f>SUM(J115+J174)</f>
        <v>0</v>
      </c>
    </row>
    <row r="115" spans="1:21" ht="24.75" customHeight="1" thickBot="1" x14ac:dyDescent="0.35">
      <c r="A115" s="154" t="s">
        <v>432</v>
      </c>
      <c r="B115" s="155"/>
      <c r="C115" s="155"/>
      <c r="D115" s="155"/>
      <c r="E115" s="155"/>
      <c r="F115" s="155"/>
      <c r="G115" s="155"/>
      <c r="H115" s="155"/>
      <c r="I115" s="156"/>
      <c r="J115" s="8">
        <f>SUM(J117+J129+J132+J153+J172)</f>
        <v>0</v>
      </c>
    </row>
    <row r="116" spans="1:21" ht="5.0999999999999996" customHeight="1" x14ac:dyDescent="0.3">
      <c r="A116" s="158"/>
      <c r="B116" s="159"/>
      <c r="C116" s="159"/>
      <c r="D116" s="159"/>
      <c r="E116" s="159"/>
      <c r="F116" s="159"/>
      <c r="G116" s="159"/>
      <c r="H116" s="159"/>
      <c r="I116" s="159"/>
      <c r="J116" s="160"/>
    </row>
    <row r="117" spans="1:21" ht="24.75" customHeight="1" x14ac:dyDescent="0.3">
      <c r="A117" s="88"/>
      <c r="B117" s="6"/>
      <c r="C117" s="152" t="s">
        <v>328</v>
      </c>
      <c r="D117" s="152"/>
      <c r="E117" s="152"/>
      <c r="F117" s="152"/>
      <c r="G117" s="152"/>
      <c r="H117" s="152"/>
      <c r="I117" s="152"/>
      <c r="J117" s="4">
        <f>SUM(J118:J128)</f>
        <v>0</v>
      </c>
      <c r="U117" s="3"/>
    </row>
    <row r="118" spans="1:21" ht="24.75" customHeight="1" x14ac:dyDescent="0.3">
      <c r="A118" s="74">
        <v>96</v>
      </c>
      <c r="B118" s="10"/>
      <c r="C118" s="174" t="s">
        <v>420</v>
      </c>
      <c r="D118" s="174"/>
      <c r="E118" s="174"/>
      <c r="F118" s="174"/>
      <c r="G118" s="46" t="s">
        <v>580</v>
      </c>
      <c r="H118" s="78"/>
      <c r="I118" s="47"/>
      <c r="J118" s="9">
        <f t="shared" ref="J118:J173" si="3">ROUND(H118*I118,2)</f>
        <v>0</v>
      </c>
    </row>
    <row r="119" spans="1:21" ht="24.75" customHeight="1" x14ac:dyDescent="0.3">
      <c r="A119" s="74">
        <v>97</v>
      </c>
      <c r="B119" s="10"/>
      <c r="C119" s="174" t="s">
        <v>421</v>
      </c>
      <c r="D119" s="174"/>
      <c r="E119" s="174"/>
      <c r="F119" s="174"/>
      <c r="G119" s="46" t="s">
        <v>580</v>
      </c>
      <c r="H119" s="78"/>
      <c r="I119" s="47"/>
      <c r="J119" s="9">
        <f t="shared" si="3"/>
        <v>0</v>
      </c>
    </row>
    <row r="120" spans="1:21" ht="24.75" customHeight="1" x14ac:dyDescent="0.3">
      <c r="A120" s="74">
        <v>98</v>
      </c>
      <c r="B120" s="10"/>
      <c r="C120" s="174" t="s">
        <v>275</v>
      </c>
      <c r="D120" s="174"/>
      <c r="E120" s="174"/>
      <c r="F120" s="174"/>
      <c r="G120" s="46" t="s">
        <v>580</v>
      </c>
      <c r="H120" s="78"/>
      <c r="I120" s="47"/>
      <c r="J120" s="9">
        <f t="shared" si="3"/>
        <v>0</v>
      </c>
    </row>
    <row r="121" spans="1:21" ht="24.75" customHeight="1" x14ac:dyDescent="0.3">
      <c r="A121" s="74">
        <v>99</v>
      </c>
      <c r="B121" s="10"/>
      <c r="C121" s="174" t="s">
        <v>88</v>
      </c>
      <c r="D121" s="174"/>
      <c r="E121" s="174"/>
      <c r="F121" s="174"/>
      <c r="G121" s="46" t="s">
        <v>580</v>
      </c>
      <c r="H121" s="78"/>
      <c r="I121" s="47"/>
      <c r="J121" s="9">
        <f t="shared" si="3"/>
        <v>0</v>
      </c>
    </row>
    <row r="122" spans="1:21" ht="24.75" customHeight="1" x14ac:dyDescent="0.3">
      <c r="A122" s="74">
        <v>100</v>
      </c>
      <c r="B122" s="10"/>
      <c r="C122" s="174" t="s">
        <v>276</v>
      </c>
      <c r="D122" s="174"/>
      <c r="E122" s="174"/>
      <c r="F122" s="174"/>
      <c r="G122" s="46" t="s">
        <v>580</v>
      </c>
      <c r="H122" s="78"/>
      <c r="I122" s="47"/>
      <c r="J122" s="9">
        <f t="shared" si="3"/>
        <v>0</v>
      </c>
    </row>
    <row r="123" spans="1:21" ht="24.75" customHeight="1" x14ac:dyDescent="0.3">
      <c r="A123" s="74">
        <v>101</v>
      </c>
      <c r="B123" s="10"/>
      <c r="C123" s="174" t="s">
        <v>89</v>
      </c>
      <c r="D123" s="174"/>
      <c r="E123" s="174"/>
      <c r="F123" s="174"/>
      <c r="G123" s="46" t="s">
        <v>548</v>
      </c>
      <c r="H123" s="78"/>
      <c r="I123" s="47"/>
      <c r="J123" s="9">
        <f t="shared" si="3"/>
        <v>0</v>
      </c>
    </row>
    <row r="124" spans="1:21" ht="22.2" customHeight="1" x14ac:dyDescent="0.3">
      <c r="A124" s="74">
        <v>102</v>
      </c>
      <c r="B124" s="10"/>
      <c r="C124" s="174" t="s">
        <v>90</v>
      </c>
      <c r="D124" s="174"/>
      <c r="E124" s="174"/>
      <c r="F124" s="174"/>
      <c r="G124" s="46" t="s">
        <v>548</v>
      </c>
      <c r="H124" s="78"/>
      <c r="I124" s="47"/>
      <c r="J124" s="9">
        <f t="shared" si="3"/>
        <v>0</v>
      </c>
    </row>
    <row r="125" spans="1:21" ht="22.2" customHeight="1" x14ac:dyDescent="0.3">
      <c r="A125" s="74">
        <v>103</v>
      </c>
      <c r="B125" s="10"/>
      <c r="C125" s="174" t="s">
        <v>91</v>
      </c>
      <c r="D125" s="174"/>
      <c r="E125" s="174"/>
      <c r="F125" s="174"/>
      <c r="G125" s="46" t="s">
        <v>563</v>
      </c>
      <c r="H125" s="78"/>
      <c r="I125" s="47"/>
      <c r="J125" s="9">
        <f t="shared" si="3"/>
        <v>0</v>
      </c>
    </row>
    <row r="126" spans="1:21" ht="22.2" customHeight="1" x14ac:dyDescent="0.3">
      <c r="A126" s="74">
        <v>104</v>
      </c>
      <c r="B126" s="10"/>
      <c r="C126" s="174" t="s">
        <v>463</v>
      </c>
      <c r="D126" s="174"/>
      <c r="E126" s="174"/>
      <c r="F126" s="174"/>
      <c r="G126" s="46" t="s">
        <v>563</v>
      </c>
      <c r="H126" s="78"/>
      <c r="I126" s="47"/>
      <c r="J126" s="9">
        <f t="shared" si="3"/>
        <v>0</v>
      </c>
      <c r="O126" s="3"/>
    </row>
    <row r="127" spans="1:21" ht="22.2" customHeight="1" x14ac:dyDescent="0.3">
      <c r="A127" s="74">
        <v>105</v>
      </c>
      <c r="B127" s="10"/>
      <c r="C127" s="174" t="s">
        <v>464</v>
      </c>
      <c r="D127" s="174"/>
      <c r="E127" s="174"/>
      <c r="F127" s="174"/>
      <c r="G127" s="46" t="s">
        <v>548</v>
      </c>
      <c r="H127" s="78"/>
      <c r="I127" s="47"/>
      <c r="J127" s="9">
        <f t="shared" si="3"/>
        <v>0</v>
      </c>
    </row>
    <row r="128" spans="1:21" ht="24.75" customHeight="1" x14ac:dyDescent="0.3">
      <c r="A128" s="74">
        <v>106</v>
      </c>
      <c r="B128" s="10"/>
      <c r="C128" s="174" t="s">
        <v>465</v>
      </c>
      <c r="D128" s="174"/>
      <c r="E128" s="174"/>
      <c r="F128" s="174"/>
      <c r="G128" s="46" t="s">
        <v>548</v>
      </c>
      <c r="H128" s="78"/>
      <c r="I128" s="47"/>
      <c r="J128" s="9">
        <f t="shared" si="3"/>
        <v>0</v>
      </c>
    </row>
    <row r="129" spans="1:21" ht="24.75" customHeight="1" x14ac:dyDescent="0.3">
      <c r="A129" s="88"/>
      <c r="B129" s="6"/>
      <c r="C129" s="167" t="s">
        <v>103</v>
      </c>
      <c r="D129" s="168"/>
      <c r="E129" s="168"/>
      <c r="F129" s="168"/>
      <c r="G129" s="168"/>
      <c r="H129" s="168"/>
      <c r="I129" s="169"/>
      <c r="J129" s="4">
        <f>SUM(J130:J131)</f>
        <v>0</v>
      </c>
      <c r="U129" s="3"/>
    </row>
    <row r="130" spans="1:21" ht="24.75" customHeight="1" x14ac:dyDescent="0.3">
      <c r="A130" s="74">
        <v>107</v>
      </c>
      <c r="B130" s="10"/>
      <c r="C130" s="174" t="s">
        <v>466</v>
      </c>
      <c r="D130" s="174"/>
      <c r="E130" s="174"/>
      <c r="F130" s="174"/>
      <c r="G130" s="46" t="s">
        <v>548</v>
      </c>
      <c r="H130" s="78"/>
      <c r="I130" s="47"/>
      <c r="J130" s="9">
        <f t="shared" si="3"/>
        <v>0</v>
      </c>
    </row>
    <row r="131" spans="1:21" ht="24.75" customHeight="1" x14ac:dyDescent="0.3">
      <c r="A131" s="74">
        <v>108</v>
      </c>
      <c r="B131" s="10"/>
      <c r="C131" s="174" t="s">
        <v>350</v>
      </c>
      <c r="D131" s="174"/>
      <c r="E131" s="174"/>
      <c r="F131" s="174"/>
      <c r="G131" s="46" t="s">
        <v>548</v>
      </c>
      <c r="H131" s="78"/>
      <c r="I131" s="47"/>
      <c r="J131" s="9">
        <f t="shared" si="3"/>
        <v>0</v>
      </c>
    </row>
    <row r="132" spans="1:21" ht="24.75" customHeight="1" x14ac:dyDescent="0.3">
      <c r="A132" s="88"/>
      <c r="B132" s="6"/>
      <c r="C132" s="152" t="s">
        <v>104</v>
      </c>
      <c r="D132" s="152"/>
      <c r="E132" s="152"/>
      <c r="F132" s="152"/>
      <c r="G132" s="152"/>
      <c r="H132" s="152"/>
      <c r="I132" s="152"/>
      <c r="J132" s="4">
        <f>SUM(J133:J152)</f>
        <v>0</v>
      </c>
      <c r="U132" s="3"/>
    </row>
    <row r="133" spans="1:21" ht="24.75" customHeight="1" x14ac:dyDescent="0.3">
      <c r="A133" s="74">
        <v>109</v>
      </c>
      <c r="B133" s="10"/>
      <c r="C133" s="177" t="s">
        <v>355</v>
      </c>
      <c r="D133" s="174"/>
      <c r="E133" s="174"/>
      <c r="F133" s="174"/>
      <c r="G133" s="46" t="s">
        <v>548</v>
      </c>
      <c r="H133" s="78"/>
      <c r="I133" s="47"/>
      <c r="J133" s="9">
        <f t="shared" si="3"/>
        <v>0</v>
      </c>
    </row>
    <row r="134" spans="1:21" ht="24.75" customHeight="1" x14ac:dyDescent="0.3">
      <c r="A134" s="74">
        <v>110</v>
      </c>
      <c r="B134" s="10"/>
      <c r="C134" s="174" t="s">
        <v>356</v>
      </c>
      <c r="D134" s="174"/>
      <c r="E134" s="174"/>
      <c r="F134" s="174"/>
      <c r="G134" s="46" t="s">
        <v>548</v>
      </c>
      <c r="H134" s="78"/>
      <c r="I134" s="47"/>
      <c r="J134" s="9">
        <f t="shared" si="3"/>
        <v>0</v>
      </c>
    </row>
    <row r="135" spans="1:21" ht="24.75" customHeight="1" x14ac:dyDescent="0.3">
      <c r="A135" s="74">
        <v>111</v>
      </c>
      <c r="B135" s="10"/>
      <c r="C135" s="174" t="s">
        <v>357</v>
      </c>
      <c r="D135" s="174"/>
      <c r="E135" s="174"/>
      <c r="F135" s="174"/>
      <c r="G135" s="46" t="s">
        <v>548</v>
      </c>
      <c r="H135" s="78"/>
      <c r="I135" s="47"/>
      <c r="J135" s="9">
        <f t="shared" si="3"/>
        <v>0</v>
      </c>
    </row>
    <row r="136" spans="1:21" ht="24.75" customHeight="1" x14ac:dyDescent="0.3">
      <c r="A136" s="74">
        <v>112</v>
      </c>
      <c r="B136" s="10"/>
      <c r="C136" s="174" t="s">
        <v>358</v>
      </c>
      <c r="D136" s="174"/>
      <c r="E136" s="174"/>
      <c r="F136" s="174"/>
      <c r="G136" s="46" t="s">
        <v>548</v>
      </c>
      <c r="H136" s="78"/>
      <c r="I136" s="47"/>
      <c r="J136" s="9">
        <f t="shared" si="3"/>
        <v>0</v>
      </c>
    </row>
    <row r="137" spans="1:21" ht="24.75" customHeight="1" x14ac:dyDescent="0.3">
      <c r="A137" s="74">
        <v>113</v>
      </c>
      <c r="B137" s="10"/>
      <c r="C137" s="174" t="s">
        <v>359</v>
      </c>
      <c r="D137" s="174"/>
      <c r="E137" s="174"/>
      <c r="F137" s="174"/>
      <c r="G137" s="46" t="s">
        <v>548</v>
      </c>
      <c r="H137" s="78"/>
      <c r="I137" s="47"/>
      <c r="J137" s="9">
        <f t="shared" si="3"/>
        <v>0</v>
      </c>
    </row>
    <row r="138" spans="1:21" ht="22.2" customHeight="1" x14ac:dyDescent="0.3">
      <c r="A138" s="74">
        <v>114</v>
      </c>
      <c r="B138" s="10"/>
      <c r="C138" s="174" t="s">
        <v>360</v>
      </c>
      <c r="D138" s="174"/>
      <c r="E138" s="174"/>
      <c r="F138" s="174"/>
      <c r="G138" s="46" t="s">
        <v>548</v>
      </c>
      <c r="H138" s="78"/>
      <c r="I138" s="47"/>
      <c r="J138" s="9">
        <f t="shared" si="3"/>
        <v>0</v>
      </c>
    </row>
    <row r="139" spans="1:21" ht="22.2" customHeight="1" x14ac:dyDescent="0.3">
      <c r="A139" s="74">
        <v>115</v>
      </c>
      <c r="B139" s="10"/>
      <c r="C139" s="174" t="s">
        <v>361</v>
      </c>
      <c r="D139" s="174"/>
      <c r="E139" s="174"/>
      <c r="F139" s="174"/>
      <c r="G139" s="46" t="s">
        <v>548</v>
      </c>
      <c r="H139" s="78"/>
      <c r="I139" s="47"/>
      <c r="J139" s="9">
        <f t="shared" si="3"/>
        <v>0</v>
      </c>
    </row>
    <row r="140" spans="1:21" ht="22.2" customHeight="1" x14ac:dyDescent="0.3">
      <c r="A140" s="74">
        <v>116</v>
      </c>
      <c r="B140" s="10"/>
      <c r="C140" s="174" t="s">
        <v>362</v>
      </c>
      <c r="D140" s="174"/>
      <c r="E140" s="174"/>
      <c r="F140" s="174"/>
      <c r="G140" s="46" t="s">
        <v>548</v>
      </c>
      <c r="H140" s="78"/>
      <c r="I140" s="47"/>
      <c r="J140" s="9">
        <f t="shared" si="3"/>
        <v>0</v>
      </c>
      <c r="O140" s="3"/>
    </row>
    <row r="141" spans="1:21" ht="22.2" customHeight="1" x14ac:dyDescent="0.3">
      <c r="A141" s="82">
        <v>117</v>
      </c>
      <c r="B141" s="98"/>
      <c r="C141" s="173" t="s">
        <v>363</v>
      </c>
      <c r="D141" s="173"/>
      <c r="E141" s="173"/>
      <c r="F141" s="173"/>
      <c r="G141" s="99" t="s">
        <v>364</v>
      </c>
      <c r="H141" s="100"/>
      <c r="I141" s="101"/>
      <c r="J141" s="102">
        <f t="shared" si="3"/>
        <v>0</v>
      </c>
    </row>
    <row r="142" spans="1:21" ht="24.75" customHeight="1" x14ac:dyDescent="0.3">
      <c r="A142" s="74">
        <v>118</v>
      </c>
      <c r="B142" s="10"/>
      <c r="C142" s="174" t="s">
        <v>365</v>
      </c>
      <c r="D142" s="174"/>
      <c r="E142" s="174"/>
      <c r="F142" s="174"/>
      <c r="G142" s="46" t="s">
        <v>548</v>
      </c>
      <c r="H142" s="78"/>
      <c r="I142" s="47"/>
      <c r="J142" s="9">
        <f t="shared" si="3"/>
        <v>0</v>
      </c>
    </row>
    <row r="143" spans="1:21" ht="24.75" customHeight="1" x14ac:dyDescent="0.3">
      <c r="A143" s="74">
        <v>119</v>
      </c>
      <c r="B143" s="10"/>
      <c r="C143" s="174" t="s">
        <v>366</v>
      </c>
      <c r="D143" s="174"/>
      <c r="E143" s="174"/>
      <c r="F143" s="174"/>
      <c r="G143" s="46" t="s">
        <v>548</v>
      </c>
      <c r="H143" s="78"/>
      <c r="I143" s="47"/>
      <c r="J143" s="9">
        <f t="shared" si="3"/>
        <v>0</v>
      </c>
    </row>
    <row r="144" spans="1:21" ht="24.75" customHeight="1" x14ac:dyDescent="0.3">
      <c r="A144" s="74">
        <v>120</v>
      </c>
      <c r="B144" s="10"/>
      <c r="C144" s="174" t="s">
        <v>367</v>
      </c>
      <c r="D144" s="174"/>
      <c r="E144" s="174"/>
      <c r="F144" s="174"/>
      <c r="G144" s="46" t="s">
        <v>580</v>
      </c>
      <c r="H144" s="78"/>
      <c r="I144" s="47"/>
      <c r="J144" s="9">
        <f t="shared" si="3"/>
        <v>0</v>
      </c>
    </row>
    <row r="145" spans="1:21" ht="24.75" customHeight="1" x14ac:dyDescent="0.3">
      <c r="A145" s="82">
        <v>121</v>
      </c>
      <c r="B145" s="98"/>
      <c r="C145" s="173" t="s">
        <v>467</v>
      </c>
      <c r="D145" s="173"/>
      <c r="E145" s="173"/>
      <c r="F145" s="173"/>
      <c r="G145" s="99" t="s">
        <v>580</v>
      </c>
      <c r="H145" s="100"/>
      <c r="I145" s="101"/>
      <c r="J145" s="102">
        <f t="shared" si="3"/>
        <v>0</v>
      </c>
    </row>
    <row r="146" spans="1:21" ht="24.75" customHeight="1" x14ac:dyDescent="0.3">
      <c r="A146" s="82">
        <v>122</v>
      </c>
      <c r="B146" s="98"/>
      <c r="C146" s="173" t="s">
        <v>468</v>
      </c>
      <c r="D146" s="173"/>
      <c r="E146" s="173"/>
      <c r="F146" s="173"/>
      <c r="G146" s="99" t="s">
        <v>580</v>
      </c>
      <c r="H146" s="100"/>
      <c r="I146" s="101"/>
      <c r="J146" s="102">
        <f t="shared" si="3"/>
        <v>0</v>
      </c>
    </row>
    <row r="147" spans="1:21" ht="24.75" customHeight="1" x14ac:dyDescent="0.3">
      <c r="A147" s="82">
        <v>123</v>
      </c>
      <c r="B147" s="98"/>
      <c r="C147" s="173" t="s">
        <v>244</v>
      </c>
      <c r="D147" s="173"/>
      <c r="E147" s="173"/>
      <c r="F147" s="173"/>
      <c r="G147" s="99" t="s">
        <v>580</v>
      </c>
      <c r="H147" s="100"/>
      <c r="I147" s="101"/>
      <c r="J147" s="102">
        <f t="shared" si="3"/>
        <v>0</v>
      </c>
    </row>
    <row r="148" spans="1:21" ht="24.75" customHeight="1" x14ac:dyDescent="0.3">
      <c r="A148" s="74">
        <v>124</v>
      </c>
      <c r="B148" s="10"/>
      <c r="C148" s="174" t="s">
        <v>469</v>
      </c>
      <c r="D148" s="174"/>
      <c r="E148" s="174"/>
      <c r="F148" s="174"/>
      <c r="G148" s="46" t="s">
        <v>580</v>
      </c>
      <c r="H148" s="78"/>
      <c r="I148" s="47"/>
      <c r="J148" s="9">
        <f t="shared" si="3"/>
        <v>0</v>
      </c>
    </row>
    <row r="149" spans="1:21" ht="24.75" customHeight="1" x14ac:dyDescent="0.3">
      <c r="A149" s="82">
        <v>125</v>
      </c>
      <c r="B149" s="98"/>
      <c r="C149" s="173" t="s">
        <v>470</v>
      </c>
      <c r="D149" s="173"/>
      <c r="E149" s="173"/>
      <c r="F149" s="173"/>
      <c r="G149" s="99" t="s">
        <v>580</v>
      </c>
      <c r="H149" s="100"/>
      <c r="I149" s="101"/>
      <c r="J149" s="102">
        <f t="shared" si="3"/>
        <v>0</v>
      </c>
    </row>
    <row r="150" spans="1:21" ht="22.2" customHeight="1" x14ac:dyDescent="0.3">
      <c r="A150" s="74">
        <v>126</v>
      </c>
      <c r="B150" s="10"/>
      <c r="C150" s="174" t="s">
        <v>471</v>
      </c>
      <c r="D150" s="174"/>
      <c r="E150" s="174"/>
      <c r="F150" s="174"/>
      <c r="G150" s="46" t="s">
        <v>580</v>
      </c>
      <c r="H150" s="78"/>
      <c r="I150" s="47"/>
      <c r="J150" s="9">
        <f t="shared" si="3"/>
        <v>0</v>
      </c>
    </row>
    <row r="151" spans="1:21" ht="24.75" customHeight="1" x14ac:dyDescent="0.3">
      <c r="A151" s="82">
        <v>127</v>
      </c>
      <c r="B151" s="98"/>
      <c r="C151" s="173" t="s">
        <v>472</v>
      </c>
      <c r="D151" s="173"/>
      <c r="E151" s="173"/>
      <c r="F151" s="173"/>
      <c r="G151" s="99" t="s">
        <v>580</v>
      </c>
      <c r="H151" s="100"/>
      <c r="I151" s="101"/>
      <c r="J151" s="102">
        <f t="shared" si="3"/>
        <v>0</v>
      </c>
    </row>
    <row r="152" spans="1:21" ht="26.25" customHeight="1" x14ac:dyDescent="0.3">
      <c r="A152" s="82">
        <v>128</v>
      </c>
      <c r="B152" s="98"/>
      <c r="C152" s="173" t="s">
        <v>473</v>
      </c>
      <c r="D152" s="173"/>
      <c r="E152" s="173"/>
      <c r="F152" s="173"/>
      <c r="G152" s="99" t="s">
        <v>580</v>
      </c>
      <c r="H152" s="100"/>
      <c r="I152" s="101"/>
      <c r="J152" s="102">
        <f t="shared" si="3"/>
        <v>0</v>
      </c>
      <c r="O152" s="3"/>
    </row>
    <row r="153" spans="1:21" ht="24.75" customHeight="1" x14ac:dyDescent="0.3">
      <c r="A153" s="88"/>
      <c r="B153" s="6"/>
      <c r="C153" s="152" t="s">
        <v>105</v>
      </c>
      <c r="D153" s="152"/>
      <c r="E153" s="152"/>
      <c r="F153" s="152"/>
      <c r="G153" s="152"/>
      <c r="H153" s="152"/>
      <c r="I153" s="152"/>
      <c r="J153" s="4">
        <f>SUM(J154:J171)</f>
        <v>0</v>
      </c>
      <c r="U153" s="3"/>
    </row>
    <row r="154" spans="1:21" ht="24.75" customHeight="1" x14ac:dyDescent="0.3">
      <c r="A154" s="74">
        <v>129</v>
      </c>
      <c r="B154" s="10"/>
      <c r="C154" s="174" t="s">
        <v>369</v>
      </c>
      <c r="D154" s="174"/>
      <c r="E154" s="174"/>
      <c r="F154" s="174"/>
      <c r="G154" s="46" t="s">
        <v>548</v>
      </c>
      <c r="H154" s="78"/>
      <c r="I154" s="47"/>
      <c r="J154" s="9">
        <f t="shared" si="3"/>
        <v>0</v>
      </c>
    </row>
    <row r="155" spans="1:21" ht="22.2" customHeight="1" x14ac:dyDescent="0.3">
      <c r="A155" s="74">
        <v>130</v>
      </c>
      <c r="B155" s="10"/>
      <c r="C155" s="174" t="s">
        <v>370</v>
      </c>
      <c r="D155" s="174"/>
      <c r="E155" s="174"/>
      <c r="F155" s="174"/>
      <c r="G155" s="46" t="s">
        <v>548</v>
      </c>
      <c r="H155" s="78"/>
      <c r="I155" s="47"/>
      <c r="J155" s="9">
        <f t="shared" si="3"/>
        <v>0</v>
      </c>
    </row>
    <row r="156" spans="1:21" ht="22.2" customHeight="1" x14ac:dyDescent="0.3">
      <c r="A156" s="74">
        <v>131</v>
      </c>
      <c r="B156" s="10"/>
      <c r="C156" s="174" t="s">
        <v>474</v>
      </c>
      <c r="D156" s="174"/>
      <c r="E156" s="174"/>
      <c r="F156" s="174"/>
      <c r="G156" s="46" t="s">
        <v>580</v>
      </c>
      <c r="H156" s="78"/>
      <c r="I156" s="47"/>
      <c r="J156" s="9">
        <f t="shared" si="3"/>
        <v>0</v>
      </c>
    </row>
    <row r="157" spans="1:21" ht="22.2" customHeight="1" x14ac:dyDescent="0.3">
      <c r="A157" s="74">
        <v>132</v>
      </c>
      <c r="B157" s="10"/>
      <c r="C157" s="174" t="s">
        <v>475</v>
      </c>
      <c r="D157" s="174"/>
      <c r="E157" s="174"/>
      <c r="F157" s="174"/>
      <c r="G157" s="46" t="s">
        <v>548</v>
      </c>
      <c r="H157" s="78"/>
      <c r="I157" s="47"/>
      <c r="J157" s="9">
        <f t="shared" si="3"/>
        <v>0</v>
      </c>
      <c r="O157" s="3"/>
    </row>
    <row r="158" spans="1:21" ht="22.2" customHeight="1" x14ac:dyDescent="0.3">
      <c r="A158" s="74">
        <v>133</v>
      </c>
      <c r="B158" s="10"/>
      <c r="C158" s="174" t="s">
        <v>476</v>
      </c>
      <c r="D158" s="174"/>
      <c r="E158" s="174"/>
      <c r="F158" s="174"/>
      <c r="G158" s="46" t="s">
        <v>40</v>
      </c>
      <c r="H158" s="78"/>
      <c r="I158" s="47"/>
      <c r="J158" s="9">
        <f t="shared" si="3"/>
        <v>0</v>
      </c>
    </row>
    <row r="159" spans="1:21" ht="24.75" customHeight="1" x14ac:dyDescent="0.3">
      <c r="A159" s="74">
        <v>134</v>
      </c>
      <c r="B159" s="10"/>
      <c r="C159" s="174" t="s">
        <v>372</v>
      </c>
      <c r="D159" s="174"/>
      <c r="E159" s="174"/>
      <c r="F159" s="174"/>
      <c r="G159" s="46" t="s">
        <v>548</v>
      </c>
      <c r="H159" s="78"/>
      <c r="I159" s="47"/>
      <c r="J159" s="9">
        <f t="shared" si="3"/>
        <v>0</v>
      </c>
    </row>
    <row r="160" spans="1:21" ht="24.75" customHeight="1" x14ac:dyDescent="0.3">
      <c r="A160" s="74">
        <v>135</v>
      </c>
      <c r="B160" s="10"/>
      <c r="C160" s="174" t="s">
        <v>477</v>
      </c>
      <c r="D160" s="174"/>
      <c r="E160" s="174"/>
      <c r="F160" s="174"/>
      <c r="G160" s="46" t="s">
        <v>548</v>
      </c>
      <c r="H160" s="78"/>
      <c r="I160" s="47"/>
      <c r="J160" s="9">
        <f t="shared" si="3"/>
        <v>0</v>
      </c>
    </row>
    <row r="161" spans="1:21" ht="24.75" customHeight="1" x14ac:dyDescent="0.3">
      <c r="A161" s="74">
        <v>136</v>
      </c>
      <c r="B161" s="10"/>
      <c r="C161" s="174" t="s">
        <v>373</v>
      </c>
      <c r="D161" s="174"/>
      <c r="E161" s="174"/>
      <c r="F161" s="174"/>
      <c r="G161" s="46" t="s">
        <v>580</v>
      </c>
      <c r="H161" s="78"/>
      <c r="I161" s="47"/>
      <c r="J161" s="9">
        <f t="shared" si="3"/>
        <v>0</v>
      </c>
    </row>
    <row r="162" spans="1:21" ht="24.75" customHeight="1" x14ac:dyDescent="0.3">
      <c r="A162" s="74">
        <v>137</v>
      </c>
      <c r="B162" s="10"/>
      <c r="C162" s="174" t="s">
        <v>374</v>
      </c>
      <c r="D162" s="174"/>
      <c r="E162" s="174"/>
      <c r="F162" s="174"/>
      <c r="G162" s="46" t="s">
        <v>548</v>
      </c>
      <c r="H162" s="78"/>
      <c r="I162" s="47"/>
      <c r="J162" s="9">
        <f t="shared" si="3"/>
        <v>0</v>
      </c>
    </row>
    <row r="163" spans="1:21" ht="24.75" customHeight="1" x14ac:dyDescent="0.3">
      <c r="A163" s="74">
        <v>138</v>
      </c>
      <c r="B163" s="10"/>
      <c r="C163" s="174" t="s">
        <v>478</v>
      </c>
      <c r="D163" s="174"/>
      <c r="E163" s="174"/>
      <c r="F163" s="174"/>
      <c r="G163" s="46" t="s">
        <v>548</v>
      </c>
      <c r="H163" s="78"/>
      <c r="I163" s="47"/>
      <c r="J163" s="9">
        <f t="shared" si="3"/>
        <v>0</v>
      </c>
    </row>
    <row r="164" spans="1:21" ht="24.75" customHeight="1" x14ac:dyDescent="0.3">
      <c r="A164" s="74">
        <v>139</v>
      </c>
      <c r="B164" s="10"/>
      <c r="C164" s="174" t="s">
        <v>479</v>
      </c>
      <c r="D164" s="174"/>
      <c r="E164" s="174"/>
      <c r="F164" s="174"/>
      <c r="G164" s="46" t="s">
        <v>548</v>
      </c>
      <c r="H164" s="78"/>
      <c r="I164" s="47"/>
      <c r="J164" s="9">
        <f t="shared" si="3"/>
        <v>0</v>
      </c>
    </row>
    <row r="165" spans="1:21" ht="22.2" customHeight="1" x14ac:dyDescent="0.3">
      <c r="A165" s="74">
        <v>140</v>
      </c>
      <c r="B165" s="10"/>
      <c r="C165" s="174" t="s">
        <v>375</v>
      </c>
      <c r="D165" s="174"/>
      <c r="E165" s="174"/>
      <c r="F165" s="174"/>
      <c r="G165" s="46" t="s">
        <v>548</v>
      </c>
      <c r="H165" s="78"/>
      <c r="I165" s="47"/>
      <c r="J165" s="9">
        <f t="shared" si="3"/>
        <v>0</v>
      </c>
    </row>
    <row r="166" spans="1:21" ht="24.75" customHeight="1" x14ac:dyDescent="0.3">
      <c r="A166" s="74">
        <v>141</v>
      </c>
      <c r="B166" s="10"/>
      <c r="C166" s="174" t="s">
        <v>376</v>
      </c>
      <c r="D166" s="174"/>
      <c r="E166" s="174"/>
      <c r="F166" s="174"/>
      <c r="G166" s="46" t="s">
        <v>548</v>
      </c>
      <c r="H166" s="78"/>
      <c r="I166" s="47"/>
      <c r="J166" s="9">
        <f t="shared" si="3"/>
        <v>0</v>
      </c>
    </row>
    <row r="167" spans="1:21" ht="22.2" customHeight="1" x14ac:dyDescent="0.3">
      <c r="A167" s="74">
        <v>142</v>
      </c>
      <c r="B167" s="10"/>
      <c r="C167" s="174" t="s">
        <v>377</v>
      </c>
      <c r="D167" s="174"/>
      <c r="E167" s="174"/>
      <c r="F167" s="174"/>
      <c r="G167" s="46" t="s">
        <v>548</v>
      </c>
      <c r="H167" s="78"/>
      <c r="I167" s="47"/>
      <c r="J167" s="9">
        <f t="shared" si="3"/>
        <v>0</v>
      </c>
    </row>
    <row r="168" spans="1:21" ht="22.2" customHeight="1" x14ac:dyDescent="0.3">
      <c r="A168" s="74">
        <v>143</v>
      </c>
      <c r="B168" s="10"/>
      <c r="C168" s="174" t="s">
        <v>570</v>
      </c>
      <c r="D168" s="174"/>
      <c r="E168" s="174"/>
      <c r="F168" s="174"/>
      <c r="G168" s="46" t="s">
        <v>571</v>
      </c>
      <c r="H168" s="78"/>
      <c r="I168" s="47"/>
      <c r="J168" s="9">
        <f t="shared" si="3"/>
        <v>0</v>
      </c>
    </row>
    <row r="169" spans="1:21" ht="22.2" customHeight="1" x14ac:dyDescent="0.3">
      <c r="A169" s="74">
        <v>144</v>
      </c>
      <c r="B169" s="10"/>
      <c r="C169" s="174" t="s">
        <v>572</v>
      </c>
      <c r="D169" s="174"/>
      <c r="E169" s="174"/>
      <c r="F169" s="174"/>
      <c r="G169" s="46" t="s">
        <v>571</v>
      </c>
      <c r="H169" s="78"/>
      <c r="I169" s="47"/>
      <c r="J169" s="9">
        <f t="shared" si="3"/>
        <v>0</v>
      </c>
      <c r="O169" s="3"/>
    </row>
    <row r="170" spans="1:21" ht="22.2" customHeight="1" x14ac:dyDescent="0.3">
      <c r="A170" s="74">
        <v>145</v>
      </c>
      <c r="B170" s="10"/>
      <c r="C170" s="174" t="s">
        <v>573</v>
      </c>
      <c r="D170" s="174"/>
      <c r="E170" s="174"/>
      <c r="F170" s="174"/>
      <c r="G170" s="46" t="s">
        <v>571</v>
      </c>
      <c r="H170" s="78"/>
      <c r="I170" s="47"/>
      <c r="J170" s="9">
        <f t="shared" si="3"/>
        <v>0</v>
      </c>
    </row>
    <row r="171" spans="1:21" ht="24.75" customHeight="1" x14ac:dyDescent="0.3">
      <c r="A171" s="74">
        <v>146</v>
      </c>
      <c r="B171" s="10"/>
      <c r="C171" s="174" t="s">
        <v>574</v>
      </c>
      <c r="D171" s="174"/>
      <c r="E171" s="174"/>
      <c r="F171" s="174"/>
      <c r="G171" s="46" t="s">
        <v>571</v>
      </c>
      <c r="H171" s="78"/>
      <c r="I171" s="47"/>
      <c r="J171" s="9">
        <f t="shared" si="3"/>
        <v>0</v>
      </c>
    </row>
    <row r="172" spans="1:21" ht="24.75" customHeight="1" x14ac:dyDescent="0.3">
      <c r="A172" s="88"/>
      <c r="B172" s="6"/>
      <c r="C172" s="152" t="s">
        <v>106</v>
      </c>
      <c r="D172" s="152"/>
      <c r="E172" s="152"/>
      <c r="F172" s="152"/>
      <c r="G172" s="152"/>
      <c r="H172" s="152"/>
      <c r="I172" s="152"/>
      <c r="J172" s="4">
        <f>SUM(J173)</f>
        <v>0</v>
      </c>
      <c r="U172" s="3"/>
    </row>
    <row r="173" spans="1:21" ht="24.75" customHeight="1" thickBot="1" x14ac:dyDescent="0.35">
      <c r="A173" s="89">
        <v>147</v>
      </c>
      <c r="B173" s="51"/>
      <c r="C173" s="153" t="s">
        <v>575</v>
      </c>
      <c r="D173" s="153"/>
      <c r="E173" s="153"/>
      <c r="F173" s="153"/>
      <c r="G173" s="52" t="s">
        <v>571</v>
      </c>
      <c r="H173" s="79"/>
      <c r="I173" s="53"/>
      <c r="J173" s="9">
        <f t="shared" si="3"/>
        <v>0</v>
      </c>
    </row>
    <row r="174" spans="1:21" ht="24.75" customHeight="1" thickBot="1" x14ac:dyDescent="0.35">
      <c r="A174" s="154" t="s">
        <v>94</v>
      </c>
      <c r="B174" s="155"/>
      <c r="C174" s="155"/>
      <c r="D174" s="155"/>
      <c r="E174" s="155"/>
      <c r="F174" s="155"/>
      <c r="G174" s="155"/>
      <c r="H174" s="155"/>
      <c r="I174" s="156"/>
      <c r="J174" s="8">
        <f>SUM(J175+J186+J198+J211+J243+J248+J251+J275+J282+J288+J301+J305+J309)</f>
        <v>0</v>
      </c>
    </row>
    <row r="175" spans="1:21" ht="24.75" customHeight="1" x14ac:dyDescent="0.3">
      <c r="A175" s="90"/>
      <c r="B175" s="75"/>
      <c r="C175" s="157" t="s">
        <v>96</v>
      </c>
      <c r="D175" s="157"/>
      <c r="E175" s="157"/>
      <c r="F175" s="157"/>
      <c r="G175" s="157"/>
      <c r="H175" s="157"/>
      <c r="I175" s="157"/>
      <c r="J175" s="4">
        <f>SUM(J176:J185)</f>
        <v>0</v>
      </c>
      <c r="U175" s="3"/>
    </row>
    <row r="176" spans="1:21" ht="24.75" customHeight="1" x14ac:dyDescent="0.3">
      <c r="A176" s="74">
        <v>148</v>
      </c>
      <c r="B176" s="10"/>
      <c r="C176" s="174" t="s">
        <v>383</v>
      </c>
      <c r="D176" s="174"/>
      <c r="E176" s="174"/>
      <c r="F176" s="174"/>
      <c r="G176" s="46" t="s">
        <v>548</v>
      </c>
      <c r="H176" s="78"/>
      <c r="I176" s="47"/>
      <c r="J176" s="9">
        <f t="shared" ref="J176:J239" si="4">ROUND(H176*I176,2)</f>
        <v>0</v>
      </c>
      <c r="U176" s="3"/>
    </row>
    <row r="177" spans="1:21" ht="24.75" customHeight="1" x14ac:dyDescent="0.3">
      <c r="A177" s="82">
        <v>149</v>
      </c>
      <c r="B177" s="98"/>
      <c r="C177" s="173" t="s">
        <v>480</v>
      </c>
      <c r="D177" s="173"/>
      <c r="E177" s="173"/>
      <c r="F177" s="173"/>
      <c r="G177" s="99" t="s">
        <v>548</v>
      </c>
      <c r="H177" s="100"/>
      <c r="I177" s="101"/>
      <c r="J177" s="102">
        <f t="shared" si="4"/>
        <v>0</v>
      </c>
    </row>
    <row r="178" spans="1:21" ht="24.75" customHeight="1" x14ac:dyDescent="0.3">
      <c r="A178" s="74">
        <v>150</v>
      </c>
      <c r="B178" s="10"/>
      <c r="C178" s="174" t="s">
        <v>383</v>
      </c>
      <c r="D178" s="174"/>
      <c r="E178" s="174"/>
      <c r="F178" s="174"/>
      <c r="G178" s="46" t="s">
        <v>548</v>
      </c>
      <c r="H178" s="78"/>
      <c r="I178" s="47"/>
      <c r="J178" s="9">
        <f t="shared" si="4"/>
        <v>0</v>
      </c>
    </row>
    <row r="179" spans="1:21" ht="24.75" customHeight="1" x14ac:dyDescent="0.3">
      <c r="A179" s="82">
        <v>151</v>
      </c>
      <c r="B179" s="98"/>
      <c r="C179" s="173" t="s">
        <v>384</v>
      </c>
      <c r="D179" s="173"/>
      <c r="E179" s="173"/>
      <c r="F179" s="173"/>
      <c r="G179" s="99" t="s">
        <v>548</v>
      </c>
      <c r="H179" s="100"/>
      <c r="I179" s="101"/>
      <c r="J179" s="102">
        <f t="shared" si="4"/>
        <v>0</v>
      </c>
      <c r="U179" s="3"/>
    </row>
    <row r="180" spans="1:21" ht="24.75" customHeight="1" x14ac:dyDescent="0.3">
      <c r="A180" s="74">
        <v>152</v>
      </c>
      <c r="B180" s="10"/>
      <c r="C180" s="174" t="s">
        <v>481</v>
      </c>
      <c r="D180" s="174"/>
      <c r="E180" s="174"/>
      <c r="F180" s="174"/>
      <c r="G180" s="46" t="s">
        <v>548</v>
      </c>
      <c r="H180" s="78"/>
      <c r="I180" s="47"/>
      <c r="J180" s="9">
        <f t="shared" si="4"/>
        <v>0</v>
      </c>
      <c r="U180" s="3"/>
    </row>
    <row r="181" spans="1:21" ht="24.75" customHeight="1" x14ac:dyDescent="0.3">
      <c r="A181" s="82">
        <v>153</v>
      </c>
      <c r="B181" s="98"/>
      <c r="C181" s="173" t="s">
        <v>482</v>
      </c>
      <c r="D181" s="173"/>
      <c r="E181" s="173"/>
      <c r="F181" s="173"/>
      <c r="G181" s="99" t="s">
        <v>548</v>
      </c>
      <c r="H181" s="100"/>
      <c r="I181" s="101"/>
      <c r="J181" s="102">
        <f t="shared" si="4"/>
        <v>0</v>
      </c>
    </row>
    <row r="182" spans="1:21" ht="24.75" customHeight="1" x14ac:dyDescent="0.3">
      <c r="A182" s="74">
        <v>154</v>
      </c>
      <c r="B182" s="10"/>
      <c r="C182" s="174" t="s">
        <v>483</v>
      </c>
      <c r="D182" s="174"/>
      <c r="E182" s="174"/>
      <c r="F182" s="174"/>
      <c r="G182" s="46" t="s">
        <v>563</v>
      </c>
      <c r="H182" s="78"/>
      <c r="I182" s="47"/>
      <c r="J182" s="9">
        <f t="shared" si="4"/>
        <v>0</v>
      </c>
    </row>
    <row r="183" spans="1:21" ht="24.75" customHeight="1" x14ac:dyDescent="0.3">
      <c r="A183" s="82">
        <v>155</v>
      </c>
      <c r="B183" s="98"/>
      <c r="C183" s="173" t="s">
        <v>484</v>
      </c>
      <c r="D183" s="173"/>
      <c r="E183" s="173"/>
      <c r="F183" s="173"/>
      <c r="G183" s="99" t="s">
        <v>563</v>
      </c>
      <c r="H183" s="100"/>
      <c r="I183" s="101"/>
      <c r="J183" s="102">
        <f t="shared" si="4"/>
        <v>0</v>
      </c>
      <c r="U183" s="3"/>
    </row>
    <row r="184" spans="1:21" ht="24.75" customHeight="1" x14ac:dyDescent="0.3">
      <c r="A184" s="82">
        <v>156</v>
      </c>
      <c r="B184" s="98"/>
      <c r="C184" s="173" t="s">
        <v>485</v>
      </c>
      <c r="D184" s="173"/>
      <c r="E184" s="173"/>
      <c r="F184" s="173"/>
      <c r="G184" s="99" t="s">
        <v>563</v>
      </c>
      <c r="H184" s="100"/>
      <c r="I184" s="101"/>
      <c r="J184" s="102">
        <f t="shared" si="4"/>
        <v>0</v>
      </c>
      <c r="U184" s="3"/>
    </row>
    <row r="185" spans="1:21" ht="24.75" customHeight="1" x14ac:dyDescent="0.3">
      <c r="A185" s="74">
        <v>157</v>
      </c>
      <c r="B185" s="10"/>
      <c r="C185" s="174" t="s">
        <v>1</v>
      </c>
      <c r="D185" s="174"/>
      <c r="E185" s="174"/>
      <c r="F185" s="174"/>
      <c r="G185" s="46" t="s">
        <v>571</v>
      </c>
      <c r="H185" s="78"/>
      <c r="I185" s="47"/>
      <c r="J185" s="9">
        <f t="shared" si="4"/>
        <v>0</v>
      </c>
    </row>
    <row r="186" spans="1:21" ht="24.75" customHeight="1" x14ac:dyDescent="0.3">
      <c r="A186" s="88"/>
      <c r="B186" s="6"/>
      <c r="C186" s="152" t="s">
        <v>418</v>
      </c>
      <c r="D186" s="152"/>
      <c r="E186" s="152"/>
      <c r="F186" s="152"/>
      <c r="G186" s="152"/>
      <c r="H186" s="152"/>
      <c r="I186" s="152"/>
      <c r="J186" s="4">
        <f>SUM(J187:J197)</f>
        <v>0</v>
      </c>
      <c r="U186" s="3"/>
    </row>
    <row r="187" spans="1:21" ht="24.75" customHeight="1" x14ac:dyDescent="0.3">
      <c r="A187" s="74">
        <v>158</v>
      </c>
      <c r="B187" s="10"/>
      <c r="C187" s="174" t="s">
        <v>486</v>
      </c>
      <c r="D187" s="174"/>
      <c r="E187" s="174"/>
      <c r="F187" s="174"/>
      <c r="G187" s="46" t="s">
        <v>580</v>
      </c>
      <c r="H187" s="78"/>
      <c r="I187" s="47"/>
      <c r="J187" s="9">
        <f t="shared" si="4"/>
        <v>0</v>
      </c>
      <c r="U187" s="3"/>
    </row>
    <row r="188" spans="1:21" ht="24.75" customHeight="1" x14ac:dyDescent="0.3">
      <c r="A188" s="74">
        <v>159</v>
      </c>
      <c r="B188" s="10"/>
      <c r="C188" s="174" t="s">
        <v>487</v>
      </c>
      <c r="D188" s="174"/>
      <c r="E188" s="174"/>
      <c r="F188" s="174"/>
      <c r="G188" s="46" t="s">
        <v>563</v>
      </c>
      <c r="H188" s="78"/>
      <c r="I188" s="47"/>
      <c r="J188" s="9">
        <f t="shared" si="4"/>
        <v>0</v>
      </c>
    </row>
    <row r="189" spans="1:21" ht="24.75" customHeight="1" x14ac:dyDescent="0.3">
      <c r="A189" s="74">
        <v>160</v>
      </c>
      <c r="B189" s="10"/>
      <c r="C189" s="174" t="s">
        <v>488</v>
      </c>
      <c r="D189" s="174"/>
      <c r="E189" s="174"/>
      <c r="F189" s="174"/>
      <c r="G189" s="46" t="s">
        <v>563</v>
      </c>
      <c r="H189" s="78"/>
      <c r="I189" s="47"/>
      <c r="J189" s="9">
        <f t="shared" si="4"/>
        <v>0</v>
      </c>
    </row>
    <row r="190" spans="1:21" ht="24.75" customHeight="1" x14ac:dyDescent="0.3">
      <c r="A190" s="74">
        <v>161</v>
      </c>
      <c r="B190" s="10"/>
      <c r="C190" s="174" t="s">
        <v>489</v>
      </c>
      <c r="D190" s="174"/>
      <c r="E190" s="174"/>
      <c r="F190" s="174"/>
      <c r="G190" s="46" t="s">
        <v>580</v>
      </c>
      <c r="H190" s="78"/>
      <c r="I190" s="47"/>
      <c r="J190" s="9">
        <f t="shared" si="4"/>
        <v>0</v>
      </c>
      <c r="U190" s="3"/>
    </row>
    <row r="191" spans="1:21" ht="24.75" customHeight="1" x14ac:dyDescent="0.3">
      <c r="A191" s="74">
        <v>162</v>
      </c>
      <c r="B191" s="10"/>
      <c r="C191" s="174" t="s">
        <v>490</v>
      </c>
      <c r="D191" s="174"/>
      <c r="E191" s="174"/>
      <c r="F191" s="174"/>
      <c r="G191" s="46" t="s">
        <v>580</v>
      </c>
      <c r="H191" s="78"/>
      <c r="I191" s="47"/>
      <c r="J191" s="9">
        <f t="shared" si="4"/>
        <v>0</v>
      </c>
      <c r="U191" s="3"/>
    </row>
    <row r="192" spans="1:21" ht="24.75" customHeight="1" x14ac:dyDescent="0.3">
      <c r="A192" s="74">
        <v>163</v>
      </c>
      <c r="B192" s="10"/>
      <c r="C192" s="174" t="s">
        <v>491</v>
      </c>
      <c r="D192" s="174"/>
      <c r="E192" s="174"/>
      <c r="F192" s="174"/>
      <c r="G192" s="46" t="s">
        <v>580</v>
      </c>
      <c r="H192" s="78"/>
      <c r="I192" s="47"/>
      <c r="J192" s="9">
        <f t="shared" si="4"/>
        <v>0</v>
      </c>
    </row>
    <row r="193" spans="1:21" ht="24.75" customHeight="1" x14ac:dyDescent="0.3">
      <c r="A193" s="82">
        <v>164</v>
      </c>
      <c r="B193" s="98"/>
      <c r="C193" s="173" t="s">
        <v>492</v>
      </c>
      <c r="D193" s="173"/>
      <c r="E193" s="173"/>
      <c r="F193" s="173"/>
      <c r="G193" s="99" t="s">
        <v>580</v>
      </c>
      <c r="H193" s="100"/>
      <c r="I193" s="101"/>
      <c r="J193" s="102">
        <f t="shared" si="4"/>
        <v>0</v>
      </c>
    </row>
    <row r="194" spans="1:21" ht="24.75" customHeight="1" x14ac:dyDescent="0.3">
      <c r="A194" s="74">
        <v>165</v>
      </c>
      <c r="B194" s="10"/>
      <c r="C194" s="174" t="s">
        <v>493</v>
      </c>
      <c r="D194" s="174"/>
      <c r="E194" s="174"/>
      <c r="F194" s="174"/>
      <c r="G194" s="46" t="s">
        <v>580</v>
      </c>
      <c r="H194" s="78"/>
      <c r="I194" s="47"/>
      <c r="J194" s="9">
        <f t="shared" si="4"/>
        <v>0</v>
      </c>
      <c r="U194" s="3"/>
    </row>
    <row r="195" spans="1:21" ht="24.75" customHeight="1" x14ac:dyDescent="0.3">
      <c r="A195" s="82">
        <v>166</v>
      </c>
      <c r="B195" s="98"/>
      <c r="C195" s="173" t="s">
        <v>492</v>
      </c>
      <c r="D195" s="173"/>
      <c r="E195" s="173"/>
      <c r="F195" s="173"/>
      <c r="G195" s="99" t="s">
        <v>580</v>
      </c>
      <c r="H195" s="100"/>
      <c r="I195" s="101"/>
      <c r="J195" s="102">
        <f t="shared" si="4"/>
        <v>0</v>
      </c>
      <c r="U195" s="3"/>
    </row>
    <row r="196" spans="1:21" ht="24.75" customHeight="1" x14ac:dyDescent="0.3">
      <c r="A196" s="74">
        <v>167</v>
      </c>
      <c r="B196" s="10"/>
      <c r="C196" s="174" t="s">
        <v>494</v>
      </c>
      <c r="D196" s="174"/>
      <c r="E196" s="174"/>
      <c r="F196" s="174"/>
      <c r="G196" s="46" t="s">
        <v>563</v>
      </c>
      <c r="H196" s="78"/>
      <c r="I196" s="47"/>
      <c r="J196" s="9">
        <f t="shared" si="4"/>
        <v>0</v>
      </c>
      <c r="U196" s="3"/>
    </row>
    <row r="197" spans="1:21" ht="24.75" customHeight="1" x14ac:dyDescent="0.3">
      <c r="A197" s="74">
        <v>168</v>
      </c>
      <c r="B197" s="10"/>
      <c r="C197" s="174" t="s">
        <v>495</v>
      </c>
      <c r="D197" s="174"/>
      <c r="E197" s="174"/>
      <c r="F197" s="174"/>
      <c r="G197" s="46" t="s">
        <v>571</v>
      </c>
      <c r="H197" s="78"/>
      <c r="I197" s="47"/>
      <c r="J197" s="9">
        <f t="shared" si="4"/>
        <v>0</v>
      </c>
    </row>
    <row r="198" spans="1:21" ht="24.75" customHeight="1" x14ac:dyDescent="0.3">
      <c r="A198" s="88"/>
      <c r="B198" s="6"/>
      <c r="C198" s="152" t="s">
        <v>419</v>
      </c>
      <c r="D198" s="152"/>
      <c r="E198" s="152"/>
      <c r="F198" s="152"/>
      <c r="G198" s="152"/>
      <c r="H198" s="152"/>
      <c r="I198" s="152"/>
      <c r="J198" s="4">
        <f>SUM(J199:J210)</f>
        <v>0</v>
      </c>
      <c r="U198" s="3"/>
    </row>
    <row r="199" spans="1:21" ht="24.75" customHeight="1" x14ac:dyDescent="0.3">
      <c r="A199" s="74">
        <v>169</v>
      </c>
      <c r="B199" s="10"/>
      <c r="C199" s="174" t="s">
        <v>496</v>
      </c>
      <c r="D199" s="174"/>
      <c r="E199" s="174"/>
      <c r="F199" s="174"/>
      <c r="G199" s="46" t="s">
        <v>497</v>
      </c>
      <c r="H199" s="78"/>
      <c r="I199" s="47"/>
      <c r="J199" s="9">
        <f t="shared" si="4"/>
        <v>0</v>
      </c>
      <c r="U199" s="3"/>
    </row>
    <row r="200" spans="1:21" ht="24.75" customHeight="1" x14ac:dyDescent="0.3">
      <c r="A200" s="74">
        <v>170</v>
      </c>
      <c r="B200" s="10"/>
      <c r="C200" s="174" t="s">
        <v>498</v>
      </c>
      <c r="D200" s="174"/>
      <c r="E200" s="174"/>
      <c r="F200" s="174"/>
      <c r="G200" s="46" t="s">
        <v>497</v>
      </c>
      <c r="H200" s="78"/>
      <c r="I200" s="47"/>
      <c r="J200" s="9">
        <f t="shared" si="4"/>
        <v>0</v>
      </c>
    </row>
    <row r="201" spans="1:21" ht="24.75" customHeight="1" x14ac:dyDescent="0.3">
      <c r="A201" s="74">
        <v>171</v>
      </c>
      <c r="B201" s="10"/>
      <c r="C201" s="174" t="s">
        <v>499</v>
      </c>
      <c r="D201" s="174"/>
      <c r="E201" s="174"/>
      <c r="F201" s="174"/>
      <c r="G201" s="46" t="s">
        <v>563</v>
      </c>
      <c r="H201" s="78"/>
      <c r="I201" s="47"/>
      <c r="J201" s="9">
        <f t="shared" si="4"/>
        <v>0</v>
      </c>
    </row>
    <row r="202" spans="1:21" ht="24.75" customHeight="1" x14ac:dyDescent="0.3">
      <c r="A202" s="74">
        <v>172</v>
      </c>
      <c r="B202" s="10"/>
      <c r="C202" s="174" t="s">
        <v>500</v>
      </c>
      <c r="D202" s="174"/>
      <c r="E202" s="174"/>
      <c r="F202" s="174"/>
      <c r="G202" s="46" t="s">
        <v>563</v>
      </c>
      <c r="H202" s="78"/>
      <c r="I202" s="47"/>
      <c r="J202" s="9">
        <f t="shared" si="4"/>
        <v>0</v>
      </c>
      <c r="U202" s="3"/>
    </row>
    <row r="203" spans="1:21" ht="24.75" customHeight="1" x14ac:dyDescent="0.3">
      <c r="A203" s="74">
        <v>173</v>
      </c>
      <c r="B203" s="10"/>
      <c r="C203" s="174" t="s">
        <v>501</v>
      </c>
      <c r="D203" s="174"/>
      <c r="E203" s="174"/>
      <c r="F203" s="174"/>
      <c r="G203" s="46" t="s">
        <v>580</v>
      </c>
      <c r="H203" s="78"/>
      <c r="I203" s="47"/>
      <c r="J203" s="9">
        <f t="shared" si="4"/>
        <v>0</v>
      </c>
      <c r="U203" s="3"/>
    </row>
    <row r="204" spans="1:21" ht="24.75" customHeight="1" x14ac:dyDescent="0.3">
      <c r="A204" s="74">
        <v>174</v>
      </c>
      <c r="B204" s="10"/>
      <c r="C204" s="174" t="s">
        <v>502</v>
      </c>
      <c r="D204" s="174"/>
      <c r="E204" s="174"/>
      <c r="F204" s="174"/>
      <c r="G204" s="46" t="s">
        <v>580</v>
      </c>
      <c r="H204" s="78"/>
      <c r="I204" s="47"/>
      <c r="J204" s="9">
        <f t="shared" si="4"/>
        <v>0</v>
      </c>
    </row>
    <row r="205" spans="1:21" ht="24.75" customHeight="1" x14ac:dyDescent="0.3">
      <c r="A205" s="82">
        <v>175</v>
      </c>
      <c r="B205" s="98"/>
      <c r="C205" s="173" t="s">
        <v>503</v>
      </c>
      <c r="D205" s="173"/>
      <c r="E205" s="173"/>
      <c r="F205" s="173"/>
      <c r="G205" s="99" t="s">
        <v>580</v>
      </c>
      <c r="H205" s="100"/>
      <c r="I205" s="101"/>
      <c r="J205" s="102">
        <f t="shared" si="4"/>
        <v>0</v>
      </c>
    </row>
    <row r="206" spans="1:21" ht="24.75" customHeight="1" x14ac:dyDescent="0.3">
      <c r="A206" s="74">
        <v>176</v>
      </c>
      <c r="B206" s="10"/>
      <c r="C206" s="174" t="s">
        <v>504</v>
      </c>
      <c r="D206" s="174"/>
      <c r="E206" s="174"/>
      <c r="F206" s="174"/>
      <c r="G206" s="46" t="s">
        <v>580</v>
      </c>
      <c r="H206" s="78"/>
      <c r="I206" s="47"/>
      <c r="J206" s="9">
        <f t="shared" si="4"/>
        <v>0</v>
      </c>
      <c r="U206" s="3"/>
    </row>
    <row r="207" spans="1:21" ht="24.75" customHeight="1" x14ac:dyDescent="0.3">
      <c r="A207" s="82">
        <v>177</v>
      </c>
      <c r="B207" s="98"/>
      <c r="C207" s="173" t="s">
        <v>505</v>
      </c>
      <c r="D207" s="173"/>
      <c r="E207" s="173"/>
      <c r="F207" s="173"/>
      <c r="G207" s="99" t="s">
        <v>580</v>
      </c>
      <c r="H207" s="100"/>
      <c r="I207" s="101"/>
      <c r="J207" s="102">
        <f t="shared" si="4"/>
        <v>0</v>
      </c>
      <c r="U207" s="3"/>
    </row>
    <row r="208" spans="1:21" ht="24.75" customHeight="1" x14ac:dyDescent="0.3">
      <c r="A208" s="74">
        <v>178</v>
      </c>
      <c r="B208" s="10"/>
      <c r="C208" s="174" t="s">
        <v>506</v>
      </c>
      <c r="D208" s="174"/>
      <c r="E208" s="174"/>
      <c r="F208" s="174"/>
      <c r="G208" s="46" t="s">
        <v>563</v>
      </c>
      <c r="H208" s="78"/>
      <c r="I208" s="47"/>
      <c r="J208" s="9">
        <f t="shared" si="4"/>
        <v>0</v>
      </c>
      <c r="U208" s="3"/>
    </row>
    <row r="209" spans="1:21" ht="24.75" customHeight="1" x14ac:dyDescent="0.3">
      <c r="A209" s="74">
        <v>179</v>
      </c>
      <c r="B209" s="10"/>
      <c r="C209" s="174" t="s">
        <v>507</v>
      </c>
      <c r="D209" s="174"/>
      <c r="E209" s="174"/>
      <c r="F209" s="174"/>
      <c r="G209" s="46" t="s">
        <v>563</v>
      </c>
      <c r="H209" s="78"/>
      <c r="I209" s="47"/>
      <c r="J209" s="9">
        <f t="shared" si="4"/>
        <v>0</v>
      </c>
    </row>
    <row r="210" spans="1:21" ht="24.75" customHeight="1" x14ac:dyDescent="0.3">
      <c r="A210" s="74">
        <v>180</v>
      </c>
      <c r="B210" s="10"/>
      <c r="C210" s="174" t="s">
        <v>508</v>
      </c>
      <c r="D210" s="174"/>
      <c r="E210" s="174"/>
      <c r="F210" s="174"/>
      <c r="G210" s="46" t="s">
        <v>571</v>
      </c>
      <c r="H210" s="78"/>
      <c r="I210" s="47"/>
      <c r="J210" s="9">
        <f t="shared" si="4"/>
        <v>0</v>
      </c>
    </row>
    <row r="211" spans="1:21" ht="24.75" customHeight="1" x14ac:dyDescent="0.3">
      <c r="A211" s="88"/>
      <c r="B211" s="6"/>
      <c r="C211" s="152" t="s">
        <v>119</v>
      </c>
      <c r="D211" s="152"/>
      <c r="E211" s="152"/>
      <c r="F211" s="152"/>
      <c r="G211" s="152"/>
      <c r="H211" s="152"/>
      <c r="I211" s="152"/>
      <c r="J211" s="4">
        <f>SUM(J212:J242)</f>
        <v>0</v>
      </c>
      <c r="U211" s="3"/>
    </row>
    <row r="212" spans="1:21" ht="24.75" customHeight="1" x14ac:dyDescent="0.3">
      <c r="A212" s="74">
        <v>181</v>
      </c>
      <c r="B212" s="10"/>
      <c r="C212" s="174" t="s">
        <v>509</v>
      </c>
      <c r="D212" s="174"/>
      <c r="E212" s="174"/>
      <c r="F212" s="174"/>
      <c r="G212" s="46" t="s">
        <v>497</v>
      </c>
      <c r="H212" s="78"/>
      <c r="I212" s="47"/>
      <c r="J212" s="9">
        <f t="shared" si="4"/>
        <v>0</v>
      </c>
      <c r="U212" s="3"/>
    </row>
    <row r="213" spans="1:21" ht="24.75" customHeight="1" x14ac:dyDescent="0.3">
      <c r="A213" s="82">
        <v>182</v>
      </c>
      <c r="B213" s="98"/>
      <c r="C213" s="173" t="s">
        <v>510</v>
      </c>
      <c r="D213" s="173"/>
      <c r="E213" s="173"/>
      <c r="F213" s="173"/>
      <c r="G213" s="99" t="s">
        <v>580</v>
      </c>
      <c r="H213" s="100"/>
      <c r="I213" s="101"/>
      <c r="J213" s="102">
        <f t="shared" si="4"/>
        <v>0</v>
      </c>
    </row>
    <row r="214" spans="1:21" ht="24.75" customHeight="1" x14ac:dyDescent="0.3">
      <c r="A214" s="82">
        <v>183</v>
      </c>
      <c r="B214" s="98"/>
      <c r="C214" s="173" t="s">
        <v>511</v>
      </c>
      <c r="D214" s="173"/>
      <c r="E214" s="173"/>
      <c r="F214" s="173"/>
      <c r="G214" s="99" t="s">
        <v>580</v>
      </c>
      <c r="H214" s="100"/>
      <c r="I214" s="101"/>
      <c r="J214" s="102">
        <f t="shared" si="4"/>
        <v>0</v>
      </c>
    </row>
    <row r="215" spans="1:21" ht="24.75" customHeight="1" x14ac:dyDescent="0.3">
      <c r="A215" s="74">
        <v>184</v>
      </c>
      <c r="B215" s="10"/>
      <c r="C215" s="174" t="s">
        <v>512</v>
      </c>
      <c r="D215" s="174"/>
      <c r="E215" s="174"/>
      <c r="F215" s="174"/>
      <c r="G215" s="46" t="s">
        <v>580</v>
      </c>
      <c r="H215" s="78"/>
      <c r="I215" s="47"/>
      <c r="J215" s="9">
        <f t="shared" si="4"/>
        <v>0</v>
      </c>
      <c r="U215" s="3"/>
    </row>
    <row r="216" spans="1:21" ht="24.75" customHeight="1" x14ac:dyDescent="0.3">
      <c r="A216" s="82">
        <v>185</v>
      </c>
      <c r="B216" s="98"/>
      <c r="C216" s="173" t="s">
        <v>513</v>
      </c>
      <c r="D216" s="173"/>
      <c r="E216" s="173"/>
      <c r="F216" s="173"/>
      <c r="G216" s="99" t="s">
        <v>580</v>
      </c>
      <c r="H216" s="100"/>
      <c r="I216" s="101"/>
      <c r="J216" s="102">
        <f t="shared" si="4"/>
        <v>0</v>
      </c>
      <c r="U216" s="3"/>
    </row>
    <row r="217" spans="1:21" ht="24.75" customHeight="1" x14ac:dyDescent="0.3">
      <c r="A217" s="74">
        <v>186</v>
      </c>
      <c r="B217" s="10"/>
      <c r="C217" s="174" t="s">
        <v>514</v>
      </c>
      <c r="D217" s="174"/>
      <c r="E217" s="174"/>
      <c r="F217" s="174"/>
      <c r="G217" s="46" t="s">
        <v>497</v>
      </c>
      <c r="H217" s="78"/>
      <c r="I217" s="47"/>
      <c r="J217" s="9">
        <f t="shared" si="4"/>
        <v>0</v>
      </c>
    </row>
    <row r="218" spans="1:21" ht="24.75" customHeight="1" x14ac:dyDescent="0.3">
      <c r="A218" s="82">
        <v>187</v>
      </c>
      <c r="B218" s="98"/>
      <c r="C218" s="173" t="s">
        <v>515</v>
      </c>
      <c r="D218" s="173"/>
      <c r="E218" s="173"/>
      <c r="F218" s="173"/>
      <c r="G218" s="99" t="s">
        <v>580</v>
      </c>
      <c r="H218" s="100"/>
      <c r="I218" s="101"/>
      <c r="J218" s="102">
        <f t="shared" si="4"/>
        <v>0</v>
      </c>
    </row>
    <row r="219" spans="1:21" ht="24.75" customHeight="1" x14ac:dyDescent="0.3">
      <c r="A219" s="82">
        <v>188</v>
      </c>
      <c r="B219" s="98"/>
      <c r="C219" s="173" t="s">
        <v>516</v>
      </c>
      <c r="D219" s="173"/>
      <c r="E219" s="173"/>
      <c r="F219" s="173"/>
      <c r="G219" s="99" t="s">
        <v>580</v>
      </c>
      <c r="H219" s="100"/>
      <c r="I219" s="101"/>
      <c r="J219" s="102">
        <f t="shared" si="4"/>
        <v>0</v>
      </c>
      <c r="U219" s="3"/>
    </row>
    <row r="220" spans="1:21" ht="24.75" customHeight="1" x14ac:dyDescent="0.3">
      <c r="A220" s="74">
        <v>189</v>
      </c>
      <c r="B220" s="10"/>
      <c r="C220" s="174" t="s">
        <v>517</v>
      </c>
      <c r="D220" s="174"/>
      <c r="E220" s="174"/>
      <c r="F220" s="174"/>
      <c r="G220" s="46" t="s">
        <v>497</v>
      </c>
      <c r="H220" s="78"/>
      <c r="I220" s="47"/>
      <c r="J220" s="9">
        <f t="shared" si="4"/>
        <v>0</v>
      </c>
      <c r="U220" s="3"/>
    </row>
    <row r="221" spans="1:21" ht="24.75" customHeight="1" x14ac:dyDescent="0.3">
      <c r="A221" s="82">
        <v>190</v>
      </c>
      <c r="B221" s="98"/>
      <c r="C221" s="173" t="s">
        <v>518</v>
      </c>
      <c r="D221" s="173"/>
      <c r="E221" s="173"/>
      <c r="F221" s="173"/>
      <c r="G221" s="99" t="s">
        <v>580</v>
      </c>
      <c r="H221" s="100"/>
      <c r="I221" s="101"/>
      <c r="J221" s="102">
        <f t="shared" si="4"/>
        <v>0</v>
      </c>
      <c r="U221" s="3"/>
    </row>
    <row r="222" spans="1:21" ht="24.75" customHeight="1" x14ac:dyDescent="0.3">
      <c r="A222" s="74">
        <v>191</v>
      </c>
      <c r="B222" s="10"/>
      <c r="C222" s="174" t="s">
        <v>519</v>
      </c>
      <c r="D222" s="174"/>
      <c r="E222" s="174"/>
      <c r="F222" s="174"/>
      <c r="G222" s="46" t="s">
        <v>497</v>
      </c>
      <c r="H222" s="78"/>
      <c r="I222" s="47"/>
      <c r="J222" s="9">
        <f t="shared" si="4"/>
        <v>0</v>
      </c>
    </row>
    <row r="223" spans="1:21" ht="24.75" customHeight="1" x14ac:dyDescent="0.3">
      <c r="A223" s="82">
        <v>192</v>
      </c>
      <c r="B223" s="98"/>
      <c r="C223" s="173" t="s">
        <v>520</v>
      </c>
      <c r="D223" s="173"/>
      <c r="E223" s="173"/>
      <c r="F223" s="173"/>
      <c r="G223" s="99" t="s">
        <v>580</v>
      </c>
      <c r="H223" s="100"/>
      <c r="I223" s="101"/>
      <c r="J223" s="102">
        <f t="shared" si="4"/>
        <v>0</v>
      </c>
      <c r="U223" s="3"/>
    </row>
    <row r="224" spans="1:21" ht="24.75" customHeight="1" x14ac:dyDescent="0.3">
      <c r="A224" s="74">
        <v>193</v>
      </c>
      <c r="B224" s="98"/>
      <c r="C224" s="173" t="s">
        <v>521</v>
      </c>
      <c r="D224" s="173"/>
      <c r="E224" s="173"/>
      <c r="F224" s="173"/>
      <c r="G224" s="99" t="s">
        <v>580</v>
      </c>
      <c r="H224" s="100"/>
      <c r="I224" s="101"/>
      <c r="J224" s="102">
        <f t="shared" si="4"/>
        <v>0</v>
      </c>
    </row>
    <row r="225" spans="1:21" ht="24.75" customHeight="1" x14ac:dyDescent="0.3">
      <c r="A225" s="74">
        <v>194</v>
      </c>
      <c r="B225" s="10"/>
      <c r="C225" s="174" t="s">
        <v>522</v>
      </c>
      <c r="D225" s="174"/>
      <c r="E225" s="174"/>
      <c r="F225" s="174"/>
      <c r="G225" s="46" t="s">
        <v>497</v>
      </c>
      <c r="H225" s="78"/>
      <c r="I225" s="47"/>
      <c r="J225" s="9">
        <f t="shared" si="4"/>
        <v>0</v>
      </c>
    </row>
    <row r="226" spans="1:21" ht="24.75" customHeight="1" x14ac:dyDescent="0.3">
      <c r="A226" s="82">
        <v>195</v>
      </c>
      <c r="B226" s="98"/>
      <c r="C226" s="173" t="s">
        <v>523</v>
      </c>
      <c r="D226" s="173"/>
      <c r="E226" s="173"/>
      <c r="F226" s="173"/>
      <c r="G226" s="99" t="s">
        <v>580</v>
      </c>
      <c r="H226" s="100"/>
      <c r="I226" s="101"/>
      <c r="J226" s="102">
        <f t="shared" si="4"/>
        <v>0</v>
      </c>
      <c r="U226" s="3"/>
    </row>
    <row r="227" spans="1:21" ht="24.75" customHeight="1" x14ac:dyDescent="0.3">
      <c r="A227" s="74">
        <v>196</v>
      </c>
      <c r="B227" s="10"/>
      <c r="C227" s="174" t="s">
        <v>524</v>
      </c>
      <c r="D227" s="174"/>
      <c r="E227" s="174"/>
      <c r="F227" s="174"/>
      <c r="G227" s="46" t="s">
        <v>497</v>
      </c>
      <c r="H227" s="78"/>
      <c r="I227" s="47"/>
      <c r="J227" s="9">
        <f t="shared" si="4"/>
        <v>0</v>
      </c>
      <c r="U227" s="3"/>
    </row>
    <row r="228" spans="1:21" ht="24.75" customHeight="1" x14ac:dyDescent="0.3">
      <c r="A228" s="82">
        <v>197</v>
      </c>
      <c r="B228" s="98"/>
      <c r="C228" s="173" t="s">
        <v>525</v>
      </c>
      <c r="D228" s="173"/>
      <c r="E228" s="173"/>
      <c r="F228" s="173"/>
      <c r="G228" s="99" t="s">
        <v>580</v>
      </c>
      <c r="H228" s="100"/>
      <c r="I228" s="101"/>
      <c r="J228" s="102">
        <f t="shared" si="4"/>
        <v>0</v>
      </c>
    </row>
    <row r="229" spans="1:21" ht="24.75" customHeight="1" x14ac:dyDescent="0.3">
      <c r="A229" s="74">
        <v>198</v>
      </c>
      <c r="B229" s="10"/>
      <c r="C229" s="174" t="s">
        <v>526</v>
      </c>
      <c r="D229" s="174"/>
      <c r="E229" s="174"/>
      <c r="F229" s="174"/>
      <c r="G229" s="46" t="s">
        <v>497</v>
      </c>
      <c r="H229" s="78"/>
      <c r="I229" s="47"/>
      <c r="J229" s="9">
        <f t="shared" si="4"/>
        <v>0</v>
      </c>
    </row>
    <row r="230" spans="1:21" ht="24.75" customHeight="1" x14ac:dyDescent="0.3">
      <c r="A230" s="82">
        <v>199</v>
      </c>
      <c r="B230" s="98"/>
      <c r="C230" s="173" t="s">
        <v>527</v>
      </c>
      <c r="D230" s="173"/>
      <c r="E230" s="173"/>
      <c r="F230" s="173"/>
      <c r="G230" s="99" t="s">
        <v>580</v>
      </c>
      <c r="H230" s="100"/>
      <c r="I230" s="101"/>
      <c r="J230" s="102">
        <f t="shared" si="4"/>
        <v>0</v>
      </c>
      <c r="U230" s="3"/>
    </row>
    <row r="231" spans="1:21" ht="24.75" customHeight="1" x14ac:dyDescent="0.3">
      <c r="A231" s="74">
        <v>200</v>
      </c>
      <c r="B231" s="10"/>
      <c r="C231" s="174" t="s">
        <v>528</v>
      </c>
      <c r="D231" s="174"/>
      <c r="E231" s="174"/>
      <c r="F231" s="174"/>
      <c r="G231" s="46" t="s">
        <v>580</v>
      </c>
      <c r="H231" s="78"/>
      <c r="I231" s="47"/>
      <c r="J231" s="9">
        <f t="shared" si="4"/>
        <v>0</v>
      </c>
      <c r="U231" s="3"/>
    </row>
    <row r="232" spans="1:21" ht="24.75" customHeight="1" x14ac:dyDescent="0.3">
      <c r="A232" s="82">
        <v>201</v>
      </c>
      <c r="B232" s="98"/>
      <c r="C232" s="173" t="s">
        <v>529</v>
      </c>
      <c r="D232" s="173"/>
      <c r="E232" s="173"/>
      <c r="F232" s="173"/>
      <c r="G232" s="99" t="s">
        <v>580</v>
      </c>
      <c r="H232" s="100"/>
      <c r="I232" s="101"/>
      <c r="J232" s="102">
        <f t="shared" si="4"/>
        <v>0</v>
      </c>
      <c r="U232" s="3"/>
    </row>
    <row r="233" spans="1:21" ht="24.75" customHeight="1" x14ac:dyDescent="0.3">
      <c r="A233" s="74">
        <v>202</v>
      </c>
      <c r="B233" s="10"/>
      <c r="C233" s="174" t="s">
        <v>530</v>
      </c>
      <c r="D233" s="174"/>
      <c r="E233" s="174"/>
      <c r="F233" s="174"/>
      <c r="G233" s="46" t="s">
        <v>497</v>
      </c>
      <c r="H233" s="78"/>
      <c r="I233" s="47"/>
      <c r="J233" s="9">
        <f t="shared" si="4"/>
        <v>0</v>
      </c>
      <c r="U233" s="3"/>
    </row>
    <row r="234" spans="1:21" ht="24.75" customHeight="1" x14ac:dyDescent="0.3">
      <c r="A234" s="82">
        <v>203</v>
      </c>
      <c r="B234" s="98"/>
      <c r="C234" s="173" t="s">
        <v>531</v>
      </c>
      <c r="D234" s="173"/>
      <c r="E234" s="173"/>
      <c r="F234" s="173"/>
      <c r="G234" s="99" t="s">
        <v>580</v>
      </c>
      <c r="H234" s="100"/>
      <c r="I234" s="101"/>
      <c r="J234" s="102">
        <f t="shared" si="4"/>
        <v>0</v>
      </c>
    </row>
    <row r="235" spans="1:21" ht="24.75" customHeight="1" x14ac:dyDescent="0.3">
      <c r="A235" s="82">
        <v>204</v>
      </c>
      <c r="B235" s="98"/>
      <c r="C235" s="173" t="s">
        <v>532</v>
      </c>
      <c r="D235" s="173"/>
      <c r="E235" s="173"/>
      <c r="F235" s="173"/>
      <c r="G235" s="99" t="s">
        <v>580</v>
      </c>
      <c r="H235" s="100"/>
      <c r="I235" s="101"/>
      <c r="J235" s="102">
        <f t="shared" si="4"/>
        <v>0</v>
      </c>
    </row>
    <row r="236" spans="1:21" ht="24.75" customHeight="1" x14ac:dyDescent="0.3">
      <c r="A236" s="82">
        <v>205</v>
      </c>
      <c r="B236" s="98"/>
      <c r="C236" s="173" t="s">
        <v>533</v>
      </c>
      <c r="D236" s="173"/>
      <c r="E236" s="173"/>
      <c r="F236" s="173"/>
      <c r="G236" s="99" t="s">
        <v>580</v>
      </c>
      <c r="H236" s="100"/>
      <c r="I236" s="101"/>
      <c r="J236" s="102">
        <f t="shared" si="4"/>
        <v>0</v>
      </c>
      <c r="U236" s="3"/>
    </row>
    <row r="237" spans="1:21" ht="24.75" customHeight="1" x14ac:dyDescent="0.3">
      <c r="A237" s="74">
        <v>206</v>
      </c>
      <c r="B237" s="10"/>
      <c r="C237" s="174" t="s">
        <v>534</v>
      </c>
      <c r="D237" s="174"/>
      <c r="E237" s="174"/>
      <c r="F237" s="174"/>
      <c r="G237" s="46" t="s">
        <v>580</v>
      </c>
      <c r="H237" s="78"/>
      <c r="I237" s="47"/>
      <c r="J237" s="9">
        <f t="shared" si="4"/>
        <v>0</v>
      </c>
      <c r="U237" s="3"/>
    </row>
    <row r="238" spans="1:21" ht="24.75" customHeight="1" x14ac:dyDescent="0.3">
      <c r="A238" s="82">
        <v>207</v>
      </c>
      <c r="B238" s="98"/>
      <c r="C238" s="173" t="s">
        <v>535</v>
      </c>
      <c r="D238" s="173"/>
      <c r="E238" s="173"/>
      <c r="F238" s="173"/>
      <c r="G238" s="99" t="s">
        <v>580</v>
      </c>
      <c r="H238" s="100"/>
      <c r="I238" s="101"/>
      <c r="J238" s="102">
        <f t="shared" si="4"/>
        <v>0</v>
      </c>
    </row>
    <row r="239" spans="1:21" ht="24.75" customHeight="1" x14ac:dyDescent="0.3">
      <c r="A239" s="74">
        <v>208</v>
      </c>
      <c r="B239" s="10"/>
      <c r="C239" s="174" t="s">
        <v>536</v>
      </c>
      <c r="D239" s="174"/>
      <c r="E239" s="174"/>
      <c r="F239" s="174"/>
      <c r="G239" s="46" t="s">
        <v>580</v>
      </c>
      <c r="H239" s="78"/>
      <c r="I239" s="47"/>
      <c r="J239" s="9">
        <f t="shared" si="4"/>
        <v>0</v>
      </c>
    </row>
    <row r="240" spans="1:21" ht="24.75" customHeight="1" x14ac:dyDescent="0.3">
      <c r="A240" s="82">
        <v>209</v>
      </c>
      <c r="B240" s="98"/>
      <c r="C240" s="173" t="s">
        <v>537</v>
      </c>
      <c r="D240" s="173"/>
      <c r="E240" s="173"/>
      <c r="F240" s="173"/>
      <c r="G240" s="99" t="s">
        <v>580</v>
      </c>
      <c r="H240" s="100"/>
      <c r="I240" s="101"/>
      <c r="J240" s="102">
        <f t="shared" ref="J240:J303" si="5">ROUND(H240*I240,2)</f>
        <v>0</v>
      </c>
      <c r="U240" s="3"/>
    </row>
    <row r="241" spans="1:21" ht="24.75" customHeight="1" x14ac:dyDescent="0.3">
      <c r="A241" s="74">
        <v>210</v>
      </c>
      <c r="B241" s="10"/>
      <c r="C241" s="174" t="s">
        <v>538</v>
      </c>
      <c r="D241" s="174"/>
      <c r="E241" s="174"/>
      <c r="F241" s="174"/>
      <c r="G241" s="46" t="s">
        <v>580</v>
      </c>
      <c r="H241" s="78"/>
      <c r="I241" s="47"/>
      <c r="J241" s="9">
        <f t="shared" si="5"/>
        <v>0</v>
      </c>
      <c r="U241" s="3"/>
    </row>
    <row r="242" spans="1:21" ht="24.75" customHeight="1" x14ac:dyDescent="0.3">
      <c r="A242" s="82">
        <v>211</v>
      </c>
      <c r="B242" s="98"/>
      <c r="C242" s="173" t="s">
        <v>539</v>
      </c>
      <c r="D242" s="173"/>
      <c r="E242" s="173"/>
      <c r="F242" s="173"/>
      <c r="G242" s="99" t="s">
        <v>580</v>
      </c>
      <c r="H242" s="100"/>
      <c r="I242" s="101"/>
      <c r="J242" s="102">
        <f t="shared" si="5"/>
        <v>0</v>
      </c>
      <c r="U242" s="3"/>
    </row>
    <row r="243" spans="1:21" ht="24.75" customHeight="1" x14ac:dyDescent="0.3">
      <c r="A243" s="88"/>
      <c r="B243" s="6"/>
      <c r="C243" s="152" t="s">
        <v>109</v>
      </c>
      <c r="D243" s="152"/>
      <c r="E243" s="152"/>
      <c r="F243" s="152"/>
      <c r="G243" s="152"/>
      <c r="H243" s="152"/>
      <c r="I243" s="152"/>
      <c r="J243" s="4">
        <f>SUM(J244:J247)</f>
        <v>0</v>
      </c>
      <c r="U243" s="3"/>
    </row>
    <row r="244" spans="1:21" ht="24.75" customHeight="1" x14ac:dyDescent="0.3">
      <c r="A244" s="74">
        <v>212</v>
      </c>
      <c r="B244" s="10"/>
      <c r="C244" s="174" t="s">
        <v>540</v>
      </c>
      <c r="D244" s="174"/>
      <c r="E244" s="174"/>
      <c r="F244" s="174"/>
      <c r="G244" s="46" t="s">
        <v>563</v>
      </c>
      <c r="H244" s="78"/>
      <c r="I244" s="47"/>
      <c r="J244" s="9">
        <f t="shared" si="5"/>
        <v>0</v>
      </c>
      <c r="U244" s="3"/>
    </row>
    <row r="245" spans="1:21" ht="24.75" customHeight="1" x14ac:dyDescent="0.3">
      <c r="A245" s="82">
        <v>213</v>
      </c>
      <c r="B245" s="98"/>
      <c r="C245" s="173" t="s">
        <v>541</v>
      </c>
      <c r="D245" s="173"/>
      <c r="E245" s="173"/>
      <c r="F245" s="173"/>
      <c r="G245" s="99" t="s">
        <v>40</v>
      </c>
      <c r="H245" s="100"/>
      <c r="I245" s="101"/>
      <c r="J245" s="102">
        <f t="shared" si="5"/>
        <v>0</v>
      </c>
      <c r="U245" s="3"/>
    </row>
    <row r="246" spans="1:21" ht="24.75" customHeight="1" x14ac:dyDescent="0.3">
      <c r="A246" s="74">
        <v>214</v>
      </c>
      <c r="B246" s="10"/>
      <c r="C246" s="174" t="s">
        <v>542</v>
      </c>
      <c r="D246" s="174"/>
      <c r="E246" s="174"/>
      <c r="F246" s="174"/>
      <c r="G246" s="46" t="s">
        <v>548</v>
      </c>
      <c r="H246" s="78"/>
      <c r="I246" s="47"/>
      <c r="J246" s="9">
        <f t="shared" si="5"/>
        <v>0</v>
      </c>
    </row>
    <row r="247" spans="1:21" ht="24.75" customHeight="1" x14ac:dyDescent="0.3">
      <c r="A247" s="74">
        <v>215</v>
      </c>
      <c r="B247" s="10"/>
      <c r="C247" s="174" t="s">
        <v>48</v>
      </c>
      <c r="D247" s="174"/>
      <c r="E247" s="174"/>
      <c r="F247" s="174"/>
      <c r="G247" s="46" t="s">
        <v>571</v>
      </c>
      <c r="H247" s="78"/>
      <c r="I247" s="47"/>
      <c r="J247" s="9">
        <f t="shared" si="5"/>
        <v>0</v>
      </c>
      <c r="U247" s="3"/>
    </row>
    <row r="248" spans="1:21" ht="24.75" customHeight="1" x14ac:dyDescent="0.3">
      <c r="A248" s="88"/>
      <c r="B248" s="6"/>
      <c r="C248" s="152" t="s">
        <v>120</v>
      </c>
      <c r="D248" s="152"/>
      <c r="E248" s="152"/>
      <c r="F248" s="152"/>
      <c r="G248" s="152"/>
      <c r="H248" s="152"/>
      <c r="I248" s="152"/>
      <c r="J248" s="4">
        <f>SUM(J249:J250)</f>
        <v>0</v>
      </c>
      <c r="U248" s="3"/>
    </row>
    <row r="249" spans="1:21" ht="24.75" customHeight="1" x14ac:dyDescent="0.3">
      <c r="A249" s="74">
        <v>216</v>
      </c>
      <c r="B249" s="10"/>
      <c r="C249" s="174" t="s">
        <v>543</v>
      </c>
      <c r="D249" s="174"/>
      <c r="E249" s="174"/>
      <c r="F249" s="174"/>
      <c r="G249" s="46" t="s">
        <v>548</v>
      </c>
      <c r="H249" s="78"/>
      <c r="I249" s="47"/>
      <c r="J249" s="9">
        <f t="shared" si="5"/>
        <v>0</v>
      </c>
      <c r="U249" s="3"/>
    </row>
    <row r="250" spans="1:21" ht="24.75" customHeight="1" x14ac:dyDescent="0.3">
      <c r="A250" s="74">
        <v>217</v>
      </c>
      <c r="B250" s="10"/>
      <c r="C250" s="174" t="s">
        <v>11</v>
      </c>
      <c r="D250" s="174"/>
      <c r="E250" s="174"/>
      <c r="F250" s="174"/>
      <c r="G250" s="46" t="s">
        <v>571</v>
      </c>
      <c r="H250" s="78"/>
      <c r="I250" s="47"/>
      <c r="J250" s="9">
        <f t="shared" si="5"/>
        <v>0</v>
      </c>
      <c r="U250" s="3"/>
    </row>
    <row r="251" spans="1:21" ht="24.75" customHeight="1" x14ac:dyDescent="0.3">
      <c r="A251" s="88"/>
      <c r="B251" s="6"/>
      <c r="C251" s="152" t="s">
        <v>98</v>
      </c>
      <c r="D251" s="152"/>
      <c r="E251" s="152"/>
      <c r="F251" s="152"/>
      <c r="G251" s="152"/>
      <c r="H251" s="152"/>
      <c r="I251" s="152"/>
      <c r="J251" s="4">
        <f>SUM(J252:J274)</f>
        <v>0</v>
      </c>
      <c r="U251" s="3"/>
    </row>
    <row r="252" spans="1:21" ht="24.75" customHeight="1" x14ac:dyDescent="0.3">
      <c r="A252" s="74">
        <v>218</v>
      </c>
      <c r="B252" s="10"/>
      <c r="C252" s="174" t="s">
        <v>544</v>
      </c>
      <c r="D252" s="174"/>
      <c r="E252" s="174"/>
      <c r="F252" s="174"/>
      <c r="G252" s="46" t="s">
        <v>563</v>
      </c>
      <c r="H252" s="78"/>
      <c r="I252" s="47"/>
      <c r="J252" s="9">
        <f t="shared" si="5"/>
        <v>0</v>
      </c>
    </row>
    <row r="253" spans="1:21" ht="24.75" customHeight="1" x14ac:dyDescent="0.3">
      <c r="A253" s="82">
        <v>219</v>
      </c>
      <c r="B253" s="98"/>
      <c r="C253" s="173" t="s">
        <v>545</v>
      </c>
      <c r="D253" s="173"/>
      <c r="E253" s="173"/>
      <c r="F253" s="173"/>
      <c r="G253" s="99" t="s">
        <v>580</v>
      </c>
      <c r="H253" s="100"/>
      <c r="I253" s="101"/>
      <c r="J253" s="102">
        <f t="shared" si="5"/>
        <v>0</v>
      </c>
      <c r="U253" s="3"/>
    </row>
    <row r="254" spans="1:21" ht="24.75" customHeight="1" x14ac:dyDescent="0.3">
      <c r="A254" s="74">
        <v>220</v>
      </c>
      <c r="B254" s="10"/>
      <c r="C254" s="174" t="s">
        <v>393</v>
      </c>
      <c r="D254" s="174"/>
      <c r="E254" s="174"/>
      <c r="F254" s="174"/>
      <c r="G254" s="46" t="s">
        <v>580</v>
      </c>
      <c r="H254" s="78"/>
      <c r="I254" s="47"/>
      <c r="J254" s="9">
        <f t="shared" si="5"/>
        <v>0</v>
      </c>
      <c r="U254" s="3"/>
    </row>
    <row r="255" spans="1:21" ht="24.75" customHeight="1" x14ac:dyDescent="0.3">
      <c r="A255" s="82">
        <v>221</v>
      </c>
      <c r="B255" s="98"/>
      <c r="C255" s="173" t="s">
        <v>394</v>
      </c>
      <c r="D255" s="173"/>
      <c r="E255" s="173"/>
      <c r="F255" s="173"/>
      <c r="G255" s="99" t="s">
        <v>580</v>
      </c>
      <c r="H255" s="100"/>
      <c r="I255" s="101"/>
      <c r="J255" s="102">
        <f t="shared" si="5"/>
        <v>0</v>
      </c>
    </row>
    <row r="256" spans="1:21" ht="24.75" customHeight="1" x14ac:dyDescent="0.3">
      <c r="A256" s="82">
        <v>222</v>
      </c>
      <c r="B256" s="98"/>
      <c r="C256" s="173" t="s">
        <v>395</v>
      </c>
      <c r="D256" s="173"/>
      <c r="E256" s="173"/>
      <c r="F256" s="173"/>
      <c r="G256" s="99" t="s">
        <v>580</v>
      </c>
      <c r="H256" s="100"/>
      <c r="I256" s="101"/>
      <c r="J256" s="102">
        <f t="shared" si="5"/>
        <v>0</v>
      </c>
      <c r="U256" s="3"/>
    </row>
    <row r="257" spans="1:21" ht="24.75" customHeight="1" x14ac:dyDescent="0.3">
      <c r="A257" s="82">
        <v>223</v>
      </c>
      <c r="B257" s="98"/>
      <c r="C257" s="173" t="s">
        <v>259</v>
      </c>
      <c r="D257" s="173"/>
      <c r="E257" s="173"/>
      <c r="F257" s="173"/>
      <c r="G257" s="99" t="s">
        <v>580</v>
      </c>
      <c r="H257" s="100"/>
      <c r="I257" s="101"/>
      <c r="J257" s="102">
        <f t="shared" si="5"/>
        <v>0</v>
      </c>
      <c r="U257" s="3"/>
    </row>
    <row r="258" spans="1:21" ht="24.75" customHeight="1" x14ac:dyDescent="0.3">
      <c r="A258" s="74">
        <v>224</v>
      </c>
      <c r="B258" s="10"/>
      <c r="C258" s="174" t="s">
        <v>260</v>
      </c>
      <c r="D258" s="174"/>
      <c r="E258" s="174"/>
      <c r="F258" s="174"/>
      <c r="G258" s="46" t="s">
        <v>580</v>
      </c>
      <c r="H258" s="78"/>
      <c r="I258" s="47"/>
      <c r="J258" s="9">
        <f t="shared" si="5"/>
        <v>0</v>
      </c>
    </row>
    <row r="259" spans="1:21" ht="24.75" customHeight="1" x14ac:dyDescent="0.3">
      <c r="A259" s="82">
        <v>225</v>
      </c>
      <c r="B259" s="98"/>
      <c r="C259" s="173" t="s">
        <v>394</v>
      </c>
      <c r="D259" s="173"/>
      <c r="E259" s="173"/>
      <c r="F259" s="173"/>
      <c r="G259" s="99" t="s">
        <v>580</v>
      </c>
      <c r="H259" s="100"/>
      <c r="I259" s="101"/>
      <c r="J259" s="102">
        <f t="shared" si="5"/>
        <v>0</v>
      </c>
    </row>
    <row r="260" spans="1:21" ht="24.75" customHeight="1" x14ac:dyDescent="0.3">
      <c r="A260" s="82">
        <v>226</v>
      </c>
      <c r="B260" s="98"/>
      <c r="C260" s="173" t="s">
        <v>261</v>
      </c>
      <c r="D260" s="173"/>
      <c r="E260" s="173"/>
      <c r="F260" s="173"/>
      <c r="G260" s="99" t="s">
        <v>580</v>
      </c>
      <c r="H260" s="100"/>
      <c r="I260" s="101"/>
      <c r="J260" s="102">
        <f t="shared" si="5"/>
        <v>0</v>
      </c>
      <c r="U260" s="3"/>
    </row>
    <row r="261" spans="1:21" ht="24.75" customHeight="1" x14ac:dyDescent="0.3">
      <c r="A261" s="74">
        <v>227</v>
      </c>
      <c r="B261" s="10"/>
      <c r="C261" s="174" t="s">
        <v>249</v>
      </c>
      <c r="D261" s="174"/>
      <c r="E261" s="174"/>
      <c r="F261" s="174"/>
      <c r="G261" s="46" t="s">
        <v>580</v>
      </c>
      <c r="H261" s="78"/>
      <c r="I261" s="47"/>
      <c r="J261" s="9">
        <f t="shared" si="5"/>
        <v>0</v>
      </c>
      <c r="U261" s="3"/>
    </row>
    <row r="262" spans="1:21" ht="24.75" customHeight="1" x14ac:dyDescent="0.3">
      <c r="A262" s="82">
        <v>228</v>
      </c>
      <c r="B262" s="98"/>
      <c r="C262" s="173" t="s">
        <v>250</v>
      </c>
      <c r="D262" s="173"/>
      <c r="E262" s="173"/>
      <c r="F262" s="173"/>
      <c r="G262" s="99" t="s">
        <v>251</v>
      </c>
      <c r="H262" s="100"/>
      <c r="I262" s="101"/>
      <c r="J262" s="102">
        <f t="shared" si="5"/>
        <v>0</v>
      </c>
    </row>
    <row r="263" spans="1:21" ht="24.75" customHeight="1" x14ac:dyDescent="0.3">
      <c r="A263" s="82">
        <v>229</v>
      </c>
      <c r="B263" s="98"/>
      <c r="C263" s="173" t="s">
        <v>252</v>
      </c>
      <c r="D263" s="173"/>
      <c r="E263" s="173"/>
      <c r="F263" s="173"/>
      <c r="G263" s="99" t="s">
        <v>580</v>
      </c>
      <c r="H263" s="100"/>
      <c r="I263" s="101"/>
      <c r="J263" s="102">
        <f t="shared" si="5"/>
        <v>0</v>
      </c>
      <c r="U263" s="3"/>
    </row>
    <row r="264" spans="1:21" ht="24.75" customHeight="1" x14ac:dyDescent="0.3">
      <c r="A264" s="74">
        <v>230</v>
      </c>
      <c r="B264" s="10"/>
      <c r="C264" s="174" t="s">
        <v>262</v>
      </c>
      <c r="D264" s="174"/>
      <c r="E264" s="174"/>
      <c r="F264" s="174"/>
      <c r="G264" s="46" t="s">
        <v>580</v>
      </c>
      <c r="H264" s="78"/>
      <c r="I264" s="47"/>
      <c r="J264" s="9">
        <f t="shared" si="5"/>
        <v>0</v>
      </c>
      <c r="U264" s="3"/>
    </row>
    <row r="265" spans="1:21" ht="24.75" customHeight="1" x14ac:dyDescent="0.3">
      <c r="A265" s="82">
        <v>231</v>
      </c>
      <c r="B265" s="98"/>
      <c r="C265" s="173" t="s">
        <v>394</v>
      </c>
      <c r="D265" s="173"/>
      <c r="E265" s="173"/>
      <c r="F265" s="173"/>
      <c r="G265" s="99" t="s">
        <v>580</v>
      </c>
      <c r="H265" s="100"/>
      <c r="I265" s="101"/>
      <c r="J265" s="102">
        <f t="shared" si="5"/>
        <v>0</v>
      </c>
    </row>
    <row r="266" spans="1:21" ht="24.75" customHeight="1" x14ac:dyDescent="0.3">
      <c r="A266" s="82">
        <v>232</v>
      </c>
      <c r="B266" s="98"/>
      <c r="C266" s="173" t="s">
        <v>263</v>
      </c>
      <c r="D266" s="173"/>
      <c r="E266" s="173"/>
      <c r="F266" s="173"/>
      <c r="G266" s="99" t="s">
        <v>580</v>
      </c>
      <c r="H266" s="100"/>
      <c r="I266" s="101"/>
      <c r="J266" s="102">
        <f t="shared" si="5"/>
        <v>0</v>
      </c>
    </row>
    <row r="267" spans="1:21" ht="24.75" customHeight="1" x14ac:dyDescent="0.3">
      <c r="A267" s="82">
        <v>233</v>
      </c>
      <c r="B267" s="98"/>
      <c r="C267" s="173" t="s">
        <v>264</v>
      </c>
      <c r="D267" s="173"/>
      <c r="E267" s="173"/>
      <c r="F267" s="173"/>
      <c r="G267" s="99" t="s">
        <v>580</v>
      </c>
      <c r="H267" s="100"/>
      <c r="I267" s="101"/>
      <c r="J267" s="102">
        <f t="shared" si="5"/>
        <v>0</v>
      </c>
      <c r="U267" s="3"/>
    </row>
    <row r="268" spans="1:21" ht="24.75" customHeight="1" x14ac:dyDescent="0.3">
      <c r="A268" s="74">
        <v>234</v>
      </c>
      <c r="B268" s="10"/>
      <c r="C268" s="174" t="s">
        <v>253</v>
      </c>
      <c r="D268" s="174"/>
      <c r="E268" s="174"/>
      <c r="F268" s="174"/>
      <c r="G268" s="46" t="s">
        <v>580</v>
      </c>
      <c r="H268" s="78"/>
      <c r="I268" s="47"/>
      <c r="J268" s="9">
        <f t="shared" si="5"/>
        <v>0</v>
      </c>
      <c r="U268" s="3"/>
    </row>
    <row r="269" spans="1:21" ht="24.75" customHeight="1" x14ac:dyDescent="0.3">
      <c r="A269" s="82">
        <v>235</v>
      </c>
      <c r="B269" s="98"/>
      <c r="C269" s="173" t="s">
        <v>254</v>
      </c>
      <c r="D269" s="173"/>
      <c r="E269" s="173"/>
      <c r="F269" s="173"/>
      <c r="G269" s="99" t="s">
        <v>580</v>
      </c>
      <c r="H269" s="100"/>
      <c r="I269" s="101"/>
      <c r="J269" s="102">
        <f t="shared" si="5"/>
        <v>0</v>
      </c>
    </row>
    <row r="270" spans="1:21" ht="24.75" customHeight="1" x14ac:dyDescent="0.3">
      <c r="A270" s="82">
        <v>236</v>
      </c>
      <c r="B270" s="98"/>
      <c r="C270" s="173" t="s">
        <v>255</v>
      </c>
      <c r="D270" s="173"/>
      <c r="E270" s="173"/>
      <c r="F270" s="173"/>
      <c r="G270" s="99" t="s">
        <v>497</v>
      </c>
      <c r="H270" s="100"/>
      <c r="I270" s="101"/>
      <c r="J270" s="102">
        <f t="shared" si="5"/>
        <v>0</v>
      </c>
      <c r="U270" s="3"/>
    </row>
    <row r="271" spans="1:21" ht="24.75" customHeight="1" x14ac:dyDescent="0.3">
      <c r="A271" s="74">
        <v>237</v>
      </c>
      <c r="B271" s="10"/>
      <c r="C271" s="174" t="s">
        <v>257</v>
      </c>
      <c r="D271" s="174"/>
      <c r="E271" s="174"/>
      <c r="F271" s="174"/>
      <c r="G271" s="46" t="s">
        <v>580</v>
      </c>
      <c r="H271" s="78"/>
      <c r="I271" s="47"/>
      <c r="J271" s="9">
        <f t="shared" si="5"/>
        <v>0</v>
      </c>
      <c r="U271" s="3"/>
    </row>
    <row r="272" spans="1:21" ht="24.75" customHeight="1" x14ac:dyDescent="0.3">
      <c r="A272" s="82">
        <v>238</v>
      </c>
      <c r="B272" s="98"/>
      <c r="C272" s="173" t="s">
        <v>256</v>
      </c>
      <c r="D272" s="173"/>
      <c r="E272" s="173"/>
      <c r="F272" s="173"/>
      <c r="G272" s="99" t="s">
        <v>580</v>
      </c>
      <c r="H272" s="100"/>
      <c r="I272" s="101"/>
      <c r="J272" s="102">
        <f t="shared" si="5"/>
        <v>0</v>
      </c>
    </row>
    <row r="273" spans="1:21" ht="24.75" customHeight="1" x14ac:dyDescent="0.3">
      <c r="A273" s="82">
        <v>239</v>
      </c>
      <c r="B273" s="98"/>
      <c r="C273" s="173" t="s">
        <v>250</v>
      </c>
      <c r="D273" s="173"/>
      <c r="E273" s="173"/>
      <c r="F273" s="173"/>
      <c r="G273" s="99" t="s">
        <v>251</v>
      </c>
      <c r="H273" s="100"/>
      <c r="I273" s="101"/>
      <c r="J273" s="102">
        <f t="shared" si="5"/>
        <v>0</v>
      </c>
    </row>
    <row r="274" spans="1:21" ht="24.75" customHeight="1" x14ac:dyDescent="0.3">
      <c r="A274" s="74">
        <v>240</v>
      </c>
      <c r="B274" s="10"/>
      <c r="C274" s="174" t="s">
        <v>29</v>
      </c>
      <c r="D274" s="174"/>
      <c r="E274" s="174"/>
      <c r="F274" s="174"/>
      <c r="G274" s="46" t="s">
        <v>571</v>
      </c>
      <c r="H274" s="78"/>
      <c r="I274" s="47"/>
      <c r="J274" s="9">
        <f t="shared" si="5"/>
        <v>0</v>
      </c>
      <c r="U274" s="3"/>
    </row>
    <row r="275" spans="1:21" ht="24.75" customHeight="1" x14ac:dyDescent="0.3">
      <c r="A275" s="88"/>
      <c r="B275" s="6"/>
      <c r="C275" s="152" t="s">
        <v>329</v>
      </c>
      <c r="D275" s="152"/>
      <c r="E275" s="152"/>
      <c r="F275" s="152"/>
      <c r="G275" s="152"/>
      <c r="H275" s="152"/>
      <c r="I275" s="152"/>
      <c r="J275" s="4">
        <f>SUM(J276:J281)</f>
        <v>0</v>
      </c>
      <c r="U275" s="3"/>
    </row>
    <row r="276" spans="1:21" ht="24.75" customHeight="1" x14ac:dyDescent="0.3">
      <c r="A276" s="74">
        <v>241</v>
      </c>
      <c r="B276" s="10"/>
      <c r="C276" s="174" t="s">
        <v>265</v>
      </c>
      <c r="D276" s="174"/>
      <c r="E276" s="174"/>
      <c r="F276" s="174"/>
      <c r="G276" s="46" t="s">
        <v>364</v>
      </c>
      <c r="H276" s="78"/>
      <c r="I276" s="47"/>
      <c r="J276" s="9">
        <f t="shared" si="5"/>
        <v>0</v>
      </c>
      <c r="U276" s="3"/>
    </row>
    <row r="277" spans="1:21" ht="24.75" customHeight="1" x14ac:dyDescent="0.3">
      <c r="A277" s="82">
        <v>242</v>
      </c>
      <c r="B277" s="98"/>
      <c r="C277" s="173" t="s">
        <v>266</v>
      </c>
      <c r="D277" s="173"/>
      <c r="E277" s="173"/>
      <c r="F277" s="173"/>
      <c r="G277" s="99" t="s">
        <v>563</v>
      </c>
      <c r="H277" s="100"/>
      <c r="I277" s="101"/>
      <c r="J277" s="102">
        <f t="shared" si="5"/>
        <v>0</v>
      </c>
    </row>
    <row r="278" spans="1:21" ht="24.75" customHeight="1" x14ac:dyDescent="0.3">
      <c r="A278" s="82">
        <v>243</v>
      </c>
      <c r="B278" s="98"/>
      <c r="C278" s="173" t="s">
        <v>267</v>
      </c>
      <c r="D278" s="173"/>
      <c r="E278" s="173"/>
      <c r="F278" s="173"/>
      <c r="G278" s="99" t="s">
        <v>563</v>
      </c>
      <c r="H278" s="100"/>
      <c r="I278" s="101"/>
      <c r="J278" s="102">
        <f t="shared" si="5"/>
        <v>0</v>
      </c>
    </row>
    <row r="279" spans="1:21" ht="24.75" customHeight="1" x14ac:dyDescent="0.3">
      <c r="A279" s="82">
        <v>244</v>
      </c>
      <c r="B279" s="98"/>
      <c r="C279" s="173" t="s">
        <v>268</v>
      </c>
      <c r="D279" s="173"/>
      <c r="E279" s="173"/>
      <c r="F279" s="173"/>
      <c r="G279" s="99" t="s">
        <v>580</v>
      </c>
      <c r="H279" s="100"/>
      <c r="I279" s="101"/>
      <c r="J279" s="102">
        <f t="shared" si="5"/>
        <v>0</v>
      </c>
      <c r="U279" s="3"/>
    </row>
    <row r="280" spans="1:21" ht="24.75" customHeight="1" x14ac:dyDescent="0.3">
      <c r="A280" s="82">
        <v>245</v>
      </c>
      <c r="B280" s="98"/>
      <c r="C280" s="173" t="s">
        <v>269</v>
      </c>
      <c r="D280" s="173"/>
      <c r="E280" s="173"/>
      <c r="F280" s="173"/>
      <c r="G280" s="99" t="s">
        <v>580</v>
      </c>
      <c r="H280" s="100"/>
      <c r="I280" s="101"/>
      <c r="J280" s="102">
        <f t="shared" si="5"/>
        <v>0</v>
      </c>
      <c r="U280" s="3"/>
    </row>
    <row r="281" spans="1:21" ht="24.75" customHeight="1" x14ac:dyDescent="0.3">
      <c r="A281" s="74">
        <v>246</v>
      </c>
      <c r="B281" s="10"/>
      <c r="C281" s="174" t="s">
        <v>398</v>
      </c>
      <c r="D281" s="174"/>
      <c r="E281" s="174"/>
      <c r="F281" s="174"/>
      <c r="G281" s="46" t="s">
        <v>571</v>
      </c>
      <c r="H281" s="78"/>
      <c r="I281" s="47"/>
      <c r="J281" s="9">
        <f t="shared" si="5"/>
        <v>0</v>
      </c>
    </row>
    <row r="282" spans="1:21" ht="24.75" customHeight="1" x14ac:dyDescent="0.3">
      <c r="A282" s="88"/>
      <c r="B282" s="6"/>
      <c r="C282" s="152" t="s">
        <v>330</v>
      </c>
      <c r="D282" s="152"/>
      <c r="E282" s="152"/>
      <c r="F282" s="152"/>
      <c r="G282" s="152"/>
      <c r="H282" s="152"/>
      <c r="I282" s="152"/>
      <c r="J282" s="4">
        <f>SUM(J283:J287)</f>
        <v>0</v>
      </c>
      <c r="U282" s="3"/>
    </row>
    <row r="283" spans="1:21" ht="24.75" customHeight="1" x14ac:dyDescent="0.3">
      <c r="A283" s="74">
        <v>247</v>
      </c>
      <c r="B283" s="10"/>
      <c r="C283" s="174" t="s">
        <v>399</v>
      </c>
      <c r="D283" s="174"/>
      <c r="E283" s="174"/>
      <c r="F283" s="174"/>
      <c r="G283" s="46" t="s">
        <v>548</v>
      </c>
      <c r="H283" s="78"/>
      <c r="I283" s="47"/>
      <c r="J283" s="9">
        <f t="shared" si="5"/>
        <v>0</v>
      </c>
      <c r="U283" s="3"/>
    </row>
    <row r="284" spans="1:21" ht="24.75" customHeight="1" x14ac:dyDescent="0.3">
      <c r="A284" s="82">
        <v>248</v>
      </c>
      <c r="B284" s="98"/>
      <c r="C284" s="173" t="s">
        <v>400</v>
      </c>
      <c r="D284" s="173"/>
      <c r="E284" s="173"/>
      <c r="F284" s="173"/>
      <c r="G284" s="99" t="s">
        <v>548</v>
      </c>
      <c r="H284" s="100"/>
      <c r="I284" s="101"/>
      <c r="J284" s="102">
        <f t="shared" si="5"/>
        <v>0</v>
      </c>
    </row>
    <row r="285" spans="1:21" ht="24.75" customHeight="1" x14ac:dyDescent="0.3">
      <c r="A285" s="74">
        <v>249</v>
      </c>
      <c r="B285" s="10"/>
      <c r="C285" s="174" t="s">
        <v>401</v>
      </c>
      <c r="D285" s="174"/>
      <c r="E285" s="174"/>
      <c r="F285" s="174"/>
      <c r="G285" s="46" t="s">
        <v>548</v>
      </c>
      <c r="H285" s="78"/>
      <c r="I285" s="47"/>
      <c r="J285" s="9">
        <f t="shared" si="5"/>
        <v>0</v>
      </c>
    </row>
    <row r="286" spans="1:21" ht="24.75" customHeight="1" x14ac:dyDescent="0.3">
      <c r="A286" s="82">
        <v>250</v>
      </c>
      <c r="B286" s="98"/>
      <c r="C286" s="173" t="s">
        <v>402</v>
      </c>
      <c r="D286" s="173"/>
      <c r="E286" s="173"/>
      <c r="F286" s="173"/>
      <c r="G286" s="99" t="s">
        <v>548</v>
      </c>
      <c r="H286" s="100"/>
      <c r="I286" s="101"/>
      <c r="J286" s="102">
        <f t="shared" si="5"/>
        <v>0</v>
      </c>
      <c r="U286" s="3"/>
    </row>
    <row r="287" spans="1:21" ht="24.75" customHeight="1" x14ac:dyDescent="0.3">
      <c r="A287" s="74">
        <v>251</v>
      </c>
      <c r="B287" s="10"/>
      <c r="C287" s="174" t="s">
        <v>403</v>
      </c>
      <c r="D287" s="174"/>
      <c r="E287" s="174"/>
      <c r="F287" s="174"/>
      <c r="G287" s="46" t="s">
        <v>571</v>
      </c>
      <c r="H287" s="78"/>
      <c r="I287" s="47"/>
      <c r="J287" s="9">
        <f t="shared" si="5"/>
        <v>0</v>
      </c>
    </row>
    <row r="288" spans="1:21" ht="24.75" customHeight="1" x14ac:dyDescent="0.3">
      <c r="A288" s="88"/>
      <c r="B288" s="6"/>
      <c r="C288" s="152" t="s">
        <v>112</v>
      </c>
      <c r="D288" s="152"/>
      <c r="E288" s="152"/>
      <c r="F288" s="152"/>
      <c r="G288" s="152"/>
      <c r="H288" s="152"/>
      <c r="I288" s="152"/>
      <c r="J288" s="4">
        <f>SUM(J289:J300)</f>
        <v>0</v>
      </c>
      <c r="U288" s="3"/>
    </row>
    <row r="289" spans="1:21" ht="24.75" customHeight="1" x14ac:dyDescent="0.3">
      <c r="A289" s="74">
        <v>252</v>
      </c>
      <c r="B289" s="10"/>
      <c r="C289" s="174" t="s">
        <v>404</v>
      </c>
      <c r="D289" s="174"/>
      <c r="E289" s="174"/>
      <c r="F289" s="174"/>
      <c r="G289" s="46" t="s">
        <v>563</v>
      </c>
      <c r="H289" s="78"/>
      <c r="I289" s="47"/>
      <c r="J289" s="9">
        <f t="shared" si="5"/>
        <v>0</v>
      </c>
      <c r="U289" s="3"/>
    </row>
    <row r="290" spans="1:21" ht="24.75" customHeight="1" x14ac:dyDescent="0.3">
      <c r="A290" s="74">
        <v>253</v>
      </c>
      <c r="B290" s="10"/>
      <c r="C290" s="174" t="s">
        <v>270</v>
      </c>
      <c r="D290" s="174"/>
      <c r="E290" s="174"/>
      <c r="F290" s="174"/>
      <c r="G290" s="46" t="s">
        <v>563</v>
      </c>
      <c r="H290" s="78"/>
      <c r="I290" s="47"/>
      <c r="J290" s="9">
        <f t="shared" si="5"/>
        <v>0</v>
      </c>
    </row>
    <row r="291" spans="1:21" ht="24.75" customHeight="1" x14ac:dyDescent="0.3">
      <c r="A291" s="82">
        <v>254</v>
      </c>
      <c r="B291" s="98"/>
      <c r="C291" s="173" t="s">
        <v>271</v>
      </c>
      <c r="D291" s="173"/>
      <c r="E291" s="173"/>
      <c r="F291" s="173"/>
      <c r="G291" s="99" t="s">
        <v>548</v>
      </c>
      <c r="H291" s="100"/>
      <c r="I291" s="101"/>
      <c r="J291" s="102">
        <f t="shared" si="5"/>
        <v>0</v>
      </c>
    </row>
    <row r="292" spans="1:21" ht="24.75" customHeight="1" x14ac:dyDescent="0.3">
      <c r="A292" s="74">
        <v>255</v>
      </c>
      <c r="B292" s="10"/>
      <c r="C292" s="174" t="s">
        <v>405</v>
      </c>
      <c r="D292" s="174"/>
      <c r="E292" s="174"/>
      <c r="F292" s="174"/>
      <c r="G292" s="46" t="s">
        <v>563</v>
      </c>
      <c r="H292" s="78"/>
      <c r="I292" s="47"/>
      <c r="J292" s="9">
        <f t="shared" si="5"/>
        <v>0</v>
      </c>
      <c r="U292" s="3"/>
    </row>
    <row r="293" spans="1:21" ht="24.75" customHeight="1" x14ac:dyDescent="0.3">
      <c r="A293" s="82">
        <v>256</v>
      </c>
      <c r="B293" s="98"/>
      <c r="C293" s="173" t="s">
        <v>406</v>
      </c>
      <c r="D293" s="173"/>
      <c r="E293" s="173"/>
      <c r="F293" s="173"/>
      <c r="G293" s="99" t="s">
        <v>548</v>
      </c>
      <c r="H293" s="100"/>
      <c r="I293" s="101"/>
      <c r="J293" s="102">
        <f t="shared" si="5"/>
        <v>0</v>
      </c>
    </row>
    <row r="294" spans="1:21" ht="24.75" customHeight="1" x14ac:dyDescent="0.3">
      <c r="A294" s="91">
        <v>257</v>
      </c>
      <c r="B294" s="10"/>
      <c r="C294" s="174" t="s">
        <v>407</v>
      </c>
      <c r="D294" s="174"/>
      <c r="E294" s="174"/>
      <c r="F294" s="174"/>
      <c r="G294" s="46" t="s">
        <v>548</v>
      </c>
      <c r="H294" s="78"/>
      <c r="I294" s="47"/>
      <c r="J294" s="9">
        <f t="shared" si="5"/>
        <v>0</v>
      </c>
    </row>
    <row r="295" spans="1:21" ht="24.75" customHeight="1" x14ac:dyDescent="0.3">
      <c r="A295" s="74">
        <v>258</v>
      </c>
      <c r="B295" s="10"/>
      <c r="C295" s="174" t="s">
        <v>272</v>
      </c>
      <c r="D295" s="174"/>
      <c r="E295" s="174"/>
      <c r="F295" s="174"/>
      <c r="G295" s="46" t="s">
        <v>548</v>
      </c>
      <c r="H295" s="78"/>
      <c r="I295" s="47"/>
      <c r="J295" s="9">
        <f t="shared" si="5"/>
        <v>0</v>
      </c>
      <c r="U295" s="3"/>
    </row>
    <row r="296" spans="1:21" ht="24.75" customHeight="1" x14ac:dyDescent="0.3">
      <c r="A296" s="82">
        <v>259</v>
      </c>
      <c r="B296" s="98"/>
      <c r="C296" s="173" t="s">
        <v>271</v>
      </c>
      <c r="D296" s="173"/>
      <c r="E296" s="173"/>
      <c r="F296" s="173"/>
      <c r="G296" s="99" t="s">
        <v>548</v>
      </c>
      <c r="H296" s="100"/>
      <c r="I296" s="101"/>
      <c r="J296" s="102">
        <f t="shared" si="5"/>
        <v>0</v>
      </c>
      <c r="U296" s="3"/>
    </row>
    <row r="297" spans="1:21" ht="24.75" customHeight="1" x14ac:dyDescent="0.3">
      <c r="A297" s="74">
        <v>260</v>
      </c>
      <c r="B297" s="10"/>
      <c r="C297" s="174" t="s">
        <v>408</v>
      </c>
      <c r="D297" s="174"/>
      <c r="E297" s="174"/>
      <c r="F297" s="174"/>
      <c r="G297" s="46" t="s">
        <v>548</v>
      </c>
      <c r="H297" s="78"/>
      <c r="I297" s="47"/>
      <c r="J297" s="9">
        <f t="shared" si="5"/>
        <v>0</v>
      </c>
    </row>
    <row r="298" spans="1:21" ht="24.75" customHeight="1" x14ac:dyDescent="0.3">
      <c r="A298" s="73">
        <v>261</v>
      </c>
      <c r="B298" s="93"/>
      <c r="C298" s="175" t="s">
        <v>406</v>
      </c>
      <c r="D298" s="175"/>
      <c r="E298" s="175"/>
      <c r="F298" s="175"/>
      <c r="G298" s="94" t="s">
        <v>548</v>
      </c>
      <c r="H298" s="95"/>
      <c r="I298" s="96"/>
      <c r="J298" s="97">
        <f t="shared" si="5"/>
        <v>0</v>
      </c>
    </row>
    <row r="299" spans="1:21" ht="24.75" customHeight="1" x14ac:dyDescent="0.3">
      <c r="A299" s="74">
        <v>262</v>
      </c>
      <c r="B299" s="10"/>
      <c r="C299" s="174" t="s">
        <v>409</v>
      </c>
      <c r="D299" s="174"/>
      <c r="E299" s="174"/>
      <c r="F299" s="174"/>
      <c r="G299" s="46" t="s">
        <v>548</v>
      </c>
      <c r="H299" s="78"/>
      <c r="I299" s="47"/>
      <c r="J299" s="9">
        <f t="shared" si="5"/>
        <v>0</v>
      </c>
      <c r="U299" s="3"/>
    </row>
    <row r="300" spans="1:21" ht="24.75" customHeight="1" x14ac:dyDescent="0.3">
      <c r="A300" s="74">
        <v>263</v>
      </c>
      <c r="B300" s="10"/>
      <c r="C300" s="174" t="s">
        <v>410</v>
      </c>
      <c r="D300" s="174"/>
      <c r="E300" s="174"/>
      <c r="F300" s="174"/>
      <c r="G300" s="46" t="s">
        <v>571</v>
      </c>
      <c r="H300" s="78"/>
      <c r="I300" s="47"/>
      <c r="J300" s="9">
        <f t="shared" si="5"/>
        <v>0</v>
      </c>
    </row>
    <row r="301" spans="1:21" ht="24.75" customHeight="1" x14ac:dyDescent="0.3">
      <c r="A301" s="88"/>
      <c r="B301" s="6"/>
      <c r="C301" s="152" t="s">
        <v>331</v>
      </c>
      <c r="D301" s="152"/>
      <c r="E301" s="152"/>
      <c r="F301" s="152"/>
      <c r="G301" s="152"/>
      <c r="H301" s="152"/>
      <c r="I301" s="152"/>
      <c r="J301" s="4">
        <f>SUM(J302:J304)</f>
        <v>0</v>
      </c>
      <c r="U301" s="3"/>
    </row>
    <row r="302" spans="1:21" ht="24.75" customHeight="1" x14ac:dyDescent="0.3">
      <c r="A302" s="74">
        <v>264</v>
      </c>
      <c r="B302" s="10"/>
      <c r="C302" s="174" t="s">
        <v>411</v>
      </c>
      <c r="D302" s="174"/>
      <c r="E302" s="174"/>
      <c r="F302" s="174"/>
      <c r="G302" s="46" t="s">
        <v>548</v>
      </c>
      <c r="H302" s="78"/>
      <c r="I302" s="47"/>
      <c r="J302" s="9">
        <f t="shared" si="5"/>
        <v>0</v>
      </c>
      <c r="U302" s="3"/>
    </row>
    <row r="303" spans="1:21" ht="24.75" customHeight="1" x14ac:dyDescent="0.3">
      <c r="A303" s="82">
        <v>265</v>
      </c>
      <c r="B303" s="98"/>
      <c r="C303" s="173" t="s">
        <v>412</v>
      </c>
      <c r="D303" s="173"/>
      <c r="E303" s="173"/>
      <c r="F303" s="173"/>
      <c r="G303" s="99" t="s">
        <v>548</v>
      </c>
      <c r="H303" s="100"/>
      <c r="I303" s="101"/>
      <c r="J303" s="102">
        <f t="shared" si="5"/>
        <v>0</v>
      </c>
      <c r="U303" s="3"/>
    </row>
    <row r="304" spans="1:21" ht="24.75" customHeight="1" x14ac:dyDescent="0.3">
      <c r="A304" s="74">
        <v>266</v>
      </c>
      <c r="B304" s="10"/>
      <c r="C304" s="174" t="s">
        <v>413</v>
      </c>
      <c r="D304" s="174"/>
      <c r="E304" s="174"/>
      <c r="F304" s="174"/>
      <c r="G304" s="46" t="s">
        <v>571</v>
      </c>
      <c r="H304" s="78"/>
      <c r="I304" s="47"/>
      <c r="J304" s="9">
        <f t="shared" ref="J304" si="6">ROUND(H304*I304,2)</f>
        <v>0</v>
      </c>
    </row>
    <row r="305" spans="1:21" ht="24.75" customHeight="1" x14ac:dyDescent="0.3">
      <c r="A305" s="88"/>
      <c r="B305" s="6"/>
      <c r="C305" s="152" t="s">
        <v>113</v>
      </c>
      <c r="D305" s="152"/>
      <c r="E305" s="152"/>
      <c r="F305" s="152"/>
      <c r="G305" s="152"/>
      <c r="H305" s="152"/>
      <c r="I305" s="152"/>
      <c r="J305" s="4">
        <f>SUM(J306:J308)</f>
        <v>0</v>
      </c>
      <c r="U305" s="3"/>
    </row>
    <row r="306" spans="1:21" ht="24.75" customHeight="1" x14ac:dyDescent="0.3">
      <c r="A306" s="74">
        <v>267</v>
      </c>
      <c r="B306" s="10"/>
      <c r="C306" s="174" t="s">
        <v>414</v>
      </c>
      <c r="D306" s="174"/>
      <c r="E306" s="174"/>
      <c r="F306" s="174"/>
      <c r="G306" s="46" t="s">
        <v>548</v>
      </c>
      <c r="H306" s="78"/>
      <c r="I306" s="47"/>
      <c r="J306" s="9">
        <f t="shared" ref="J306:J313" si="7">ROUND(H306*I306,2)</f>
        <v>0</v>
      </c>
    </row>
    <row r="307" spans="1:21" ht="24.75" customHeight="1" x14ac:dyDescent="0.3">
      <c r="A307" s="74">
        <v>268</v>
      </c>
      <c r="B307" s="10"/>
      <c r="C307" s="174" t="s">
        <v>415</v>
      </c>
      <c r="D307" s="174"/>
      <c r="E307" s="174"/>
      <c r="F307" s="174"/>
      <c r="G307" s="46" t="s">
        <v>548</v>
      </c>
      <c r="H307" s="78"/>
      <c r="I307" s="47"/>
      <c r="J307" s="9">
        <f t="shared" si="7"/>
        <v>0</v>
      </c>
    </row>
    <row r="308" spans="1:21" ht="24.75" customHeight="1" x14ac:dyDescent="0.3">
      <c r="A308" s="74">
        <v>269</v>
      </c>
      <c r="B308" s="10"/>
      <c r="C308" s="174" t="s">
        <v>273</v>
      </c>
      <c r="D308" s="174"/>
      <c r="E308" s="174"/>
      <c r="F308" s="174"/>
      <c r="G308" s="46" t="s">
        <v>548</v>
      </c>
      <c r="H308" s="78"/>
      <c r="I308" s="47"/>
      <c r="J308" s="9">
        <f t="shared" si="7"/>
        <v>0</v>
      </c>
    </row>
    <row r="309" spans="1:21" ht="24.75" customHeight="1" x14ac:dyDescent="0.3">
      <c r="A309" s="88"/>
      <c r="B309" s="6"/>
      <c r="C309" s="152" t="s">
        <v>332</v>
      </c>
      <c r="D309" s="152"/>
      <c r="E309" s="152"/>
      <c r="F309" s="152"/>
      <c r="G309" s="152"/>
      <c r="H309" s="152"/>
      <c r="I309" s="152"/>
      <c r="J309" s="4">
        <f>SUM(J310:J313)</f>
        <v>0</v>
      </c>
      <c r="U309" s="3"/>
    </row>
    <row r="310" spans="1:21" ht="24.75" customHeight="1" x14ac:dyDescent="0.3">
      <c r="A310" s="74">
        <v>270</v>
      </c>
      <c r="B310" s="10"/>
      <c r="C310" s="174" t="s">
        <v>416</v>
      </c>
      <c r="D310" s="174"/>
      <c r="E310" s="174"/>
      <c r="F310" s="174"/>
      <c r="G310" s="46" t="s">
        <v>548</v>
      </c>
      <c r="H310" s="78"/>
      <c r="I310" s="47"/>
      <c r="J310" s="9">
        <f t="shared" si="7"/>
        <v>0</v>
      </c>
    </row>
    <row r="311" spans="1:21" ht="24.75" customHeight="1" x14ac:dyDescent="0.3">
      <c r="A311" s="74">
        <v>271</v>
      </c>
      <c r="B311" s="10"/>
      <c r="C311" s="174" t="s">
        <v>416</v>
      </c>
      <c r="D311" s="174"/>
      <c r="E311" s="174"/>
      <c r="F311" s="174"/>
      <c r="G311" s="46" t="s">
        <v>548</v>
      </c>
      <c r="H311" s="78"/>
      <c r="I311" s="47"/>
      <c r="J311" s="9">
        <f t="shared" si="7"/>
        <v>0</v>
      </c>
    </row>
    <row r="312" spans="1:21" ht="24.75" customHeight="1" x14ac:dyDescent="0.3">
      <c r="A312" s="74">
        <v>272</v>
      </c>
      <c r="B312" s="10"/>
      <c r="C312" s="174" t="s">
        <v>417</v>
      </c>
      <c r="D312" s="174"/>
      <c r="E312" s="174"/>
      <c r="F312" s="174"/>
      <c r="G312" s="46" t="s">
        <v>548</v>
      </c>
      <c r="H312" s="78"/>
      <c r="I312" s="47"/>
      <c r="J312" s="9">
        <f t="shared" si="7"/>
        <v>0</v>
      </c>
      <c r="U312" s="3"/>
    </row>
    <row r="313" spans="1:21" ht="24.75" customHeight="1" thickBot="1" x14ac:dyDescent="0.35">
      <c r="A313" s="106">
        <v>273</v>
      </c>
      <c r="B313" s="55"/>
      <c r="C313" s="176" t="s">
        <v>417</v>
      </c>
      <c r="D313" s="176"/>
      <c r="E313" s="176"/>
      <c r="F313" s="176"/>
      <c r="G313" s="103" t="s">
        <v>548</v>
      </c>
      <c r="H313" s="104"/>
      <c r="I313" s="105"/>
      <c r="J313" s="63">
        <f t="shared" si="7"/>
        <v>0</v>
      </c>
      <c r="U313" s="3"/>
    </row>
    <row r="314" spans="1:21" ht="8.4" customHeight="1" x14ac:dyDescent="0.3">
      <c r="A314" s="92"/>
      <c r="B314" s="29"/>
      <c r="C314" s="33"/>
      <c r="D314" s="33"/>
      <c r="E314" s="33"/>
      <c r="F314" s="33"/>
      <c r="G314" s="34"/>
      <c r="H314" s="81"/>
      <c r="I314" s="21"/>
      <c r="J314" s="39"/>
      <c r="U314" s="3"/>
    </row>
    <row r="315" spans="1:21" ht="63.75" customHeight="1" x14ac:dyDescent="0.3">
      <c r="A315" s="170" t="s">
        <v>588</v>
      </c>
      <c r="B315" s="170"/>
      <c r="C315" s="170"/>
      <c r="D315" s="170"/>
      <c r="E315" s="170"/>
      <c r="F315" s="170"/>
      <c r="G315" s="170"/>
      <c r="H315" s="170"/>
      <c r="I315" s="170"/>
      <c r="J315" s="170"/>
      <c r="U315" s="3"/>
    </row>
    <row r="316" spans="1:21" ht="7.2" customHeight="1" x14ac:dyDescent="0.3">
      <c r="A316" s="92"/>
      <c r="B316" s="29"/>
      <c r="C316" s="33"/>
      <c r="D316" s="33"/>
      <c r="E316" s="33"/>
      <c r="F316" s="33"/>
      <c r="G316" s="34"/>
      <c r="H316" s="81"/>
      <c r="I316" s="21"/>
      <c r="J316" s="32"/>
      <c r="U316" s="3"/>
    </row>
    <row r="317" spans="1:21" ht="63" customHeight="1" x14ac:dyDescent="0.3">
      <c r="A317" s="172" t="s">
        <v>433</v>
      </c>
      <c r="B317" s="172"/>
      <c r="C317" s="172"/>
      <c r="D317" s="172"/>
      <c r="E317" s="172"/>
      <c r="F317" s="172"/>
      <c r="G317" s="172"/>
      <c r="H317" s="172"/>
      <c r="I317" s="172"/>
      <c r="J317" s="172"/>
    </row>
    <row r="318" spans="1:21" ht="5.4" customHeight="1" x14ac:dyDescent="0.3"/>
    <row r="319" spans="1:21" x14ac:dyDescent="0.3">
      <c r="A319" s="171" t="s">
        <v>434</v>
      </c>
      <c r="B319" s="171"/>
      <c r="C319" s="171"/>
      <c r="D319" s="171"/>
      <c r="E319" s="171"/>
      <c r="F319" s="171"/>
      <c r="G319" s="171"/>
      <c r="H319" s="171"/>
      <c r="I319" s="171"/>
      <c r="J319" s="171"/>
    </row>
    <row r="321" spans="3:8" ht="15" customHeight="1" x14ac:dyDescent="0.3">
      <c r="C321" s="5" t="s">
        <v>428</v>
      </c>
      <c r="D321" s="5"/>
      <c r="E321" s="5"/>
      <c r="F321" s="5"/>
      <c r="H321" s="13" t="s">
        <v>430</v>
      </c>
    </row>
    <row r="322" spans="3:8" ht="15" customHeight="1" x14ac:dyDescent="0.3"/>
    <row r="323" spans="3:8" ht="15" customHeight="1" x14ac:dyDescent="0.3"/>
    <row r="324" spans="3:8" ht="15" customHeight="1" x14ac:dyDescent="0.3"/>
    <row r="325" spans="3:8" ht="15" customHeight="1" x14ac:dyDescent="0.3">
      <c r="C325" s="5" t="s">
        <v>429</v>
      </c>
      <c r="D325" s="5"/>
      <c r="E325" s="5"/>
      <c r="F325" s="5"/>
      <c r="H325" s="13" t="s">
        <v>431</v>
      </c>
    </row>
  </sheetData>
  <mergeCells count="311">
    <mergeCell ref="C15:F15"/>
    <mergeCell ref="C31:F31"/>
    <mergeCell ref="C32:F32"/>
    <mergeCell ref="C25:F25"/>
    <mergeCell ref="C26:F26"/>
    <mergeCell ref="C27:F27"/>
    <mergeCell ref="C28:F28"/>
    <mergeCell ref="C29:F29"/>
    <mergeCell ref="A1:J1"/>
    <mergeCell ref="C6:F6"/>
    <mergeCell ref="A8:I8"/>
    <mergeCell ref="A9:I9"/>
    <mergeCell ref="A10:J10"/>
    <mergeCell ref="C11:I11"/>
    <mergeCell ref="C12:F12"/>
    <mergeCell ref="C13:F13"/>
    <mergeCell ref="C14:F14"/>
    <mergeCell ref="C57:F57"/>
    <mergeCell ref="C58:F58"/>
    <mergeCell ref="A315:J315"/>
    <mergeCell ref="C18:F18"/>
    <mergeCell ref="C19:F19"/>
    <mergeCell ref="C20:F20"/>
    <mergeCell ref="C21:F21"/>
    <mergeCell ref="C16:F16"/>
    <mergeCell ref="C17:F17"/>
    <mergeCell ref="C30:F30"/>
    <mergeCell ref="C22:I22"/>
    <mergeCell ref="C23:F23"/>
    <mergeCell ref="C24:F24"/>
    <mergeCell ref="C47:F47"/>
    <mergeCell ref="C48:F48"/>
    <mergeCell ref="C40:I40"/>
    <mergeCell ref="C33:F33"/>
    <mergeCell ref="C34:F34"/>
    <mergeCell ref="C35:F35"/>
    <mergeCell ref="C36:F36"/>
    <mergeCell ref="C37:I37"/>
    <mergeCell ref="C38:F38"/>
    <mergeCell ref="A39:I39"/>
    <mergeCell ref="C41:F41"/>
    <mergeCell ref="C42:F42"/>
    <mergeCell ref="C43:F43"/>
    <mergeCell ref="C44:F44"/>
    <mergeCell ref="C45:F45"/>
    <mergeCell ref="C46:F46"/>
    <mergeCell ref="C49:I49"/>
    <mergeCell ref="C50:F50"/>
    <mergeCell ref="C51:F51"/>
    <mergeCell ref="C52:F52"/>
    <mergeCell ref="C88:F88"/>
    <mergeCell ref="C89:F89"/>
    <mergeCell ref="C87:F87"/>
    <mergeCell ref="C80:F80"/>
    <mergeCell ref="C81:F81"/>
    <mergeCell ref="C82:F82"/>
    <mergeCell ref="C62:I62"/>
    <mergeCell ref="C63:F63"/>
    <mergeCell ref="C64:F64"/>
    <mergeCell ref="C71:F71"/>
    <mergeCell ref="C72:F72"/>
    <mergeCell ref="C65:F65"/>
    <mergeCell ref="C66:F66"/>
    <mergeCell ref="C85:F85"/>
    <mergeCell ref="C86:F86"/>
    <mergeCell ref="C83:F83"/>
    <mergeCell ref="C84:I84"/>
    <mergeCell ref="C73:F73"/>
    <mergeCell ref="C74:F74"/>
    <mergeCell ref="C75:F75"/>
    <mergeCell ref="C76:F76"/>
    <mergeCell ref="C78:F78"/>
    <mergeCell ref="C79:F79"/>
    <mergeCell ref="C90:F90"/>
    <mergeCell ref="C91:F91"/>
    <mergeCell ref="C92:F92"/>
    <mergeCell ref="C93:F93"/>
    <mergeCell ref="C94:F94"/>
    <mergeCell ref="C104:F104"/>
    <mergeCell ref="C103:F103"/>
    <mergeCell ref="C99:F99"/>
    <mergeCell ref="C100:F100"/>
    <mergeCell ref="C101:F101"/>
    <mergeCell ref="C102:F102"/>
    <mergeCell ref="C95:F95"/>
    <mergeCell ref="C96:F96"/>
    <mergeCell ref="C97:F97"/>
    <mergeCell ref="C98:F98"/>
    <mergeCell ref="C157:F157"/>
    <mergeCell ref="C158:F158"/>
    <mergeCell ref="C142:F142"/>
    <mergeCell ref="C143:F143"/>
    <mergeCell ref="C138:F138"/>
    <mergeCell ref="C139:F139"/>
    <mergeCell ref="C132:I132"/>
    <mergeCell ref="C137:F137"/>
    <mergeCell ref="C147:F147"/>
    <mergeCell ref="C148:F148"/>
    <mergeCell ref="C149:F149"/>
    <mergeCell ref="C150:F150"/>
    <mergeCell ref="C151:F151"/>
    <mergeCell ref="C152:F152"/>
    <mergeCell ref="C145:F145"/>
    <mergeCell ref="C146:F146"/>
    <mergeCell ref="A116:J116"/>
    <mergeCell ref="C121:F121"/>
    <mergeCell ref="C122:F122"/>
    <mergeCell ref="C118:F118"/>
    <mergeCell ref="C120:F120"/>
    <mergeCell ref="A114:I114"/>
    <mergeCell ref="C105:F105"/>
    <mergeCell ref="C106:F106"/>
    <mergeCell ref="C153:I153"/>
    <mergeCell ref="C129:I129"/>
    <mergeCell ref="C130:F130"/>
    <mergeCell ref="C123:F123"/>
    <mergeCell ref="C124:F124"/>
    <mergeCell ref="C125:F125"/>
    <mergeCell ref="C131:F131"/>
    <mergeCell ref="C107:F107"/>
    <mergeCell ref="C108:F108"/>
    <mergeCell ref="C109:F109"/>
    <mergeCell ref="C110:F110"/>
    <mergeCell ref="C111:F111"/>
    <mergeCell ref="C112:F112"/>
    <mergeCell ref="C113:F113"/>
    <mergeCell ref="C117:I117"/>
    <mergeCell ref="C235:F235"/>
    <mergeCell ref="C236:F236"/>
    <mergeCell ref="C223:F223"/>
    <mergeCell ref="C224:F224"/>
    <mergeCell ref="C228:F228"/>
    <mergeCell ref="C225:F225"/>
    <mergeCell ref="C226:F226"/>
    <mergeCell ref="C227:F227"/>
    <mergeCell ref="C215:F215"/>
    <mergeCell ref="C219:F219"/>
    <mergeCell ref="C220:F220"/>
    <mergeCell ref="C221:F221"/>
    <mergeCell ref="C222:F222"/>
    <mergeCell ref="C229:F229"/>
    <mergeCell ref="C230:F230"/>
    <mergeCell ref="C231:F231"/>
    <mergeCell ref="C232:F232"/>
    <mergeCell ref="C53:F53"/>
    <mergeCell ref="C54:F54"/>
    <mergeCell ref="C55:F55"/>
    <mergeCell ref="C56:F56"/>
    <mergeCell ref="C133:F133"/>
    <mergeCell ref="C134:F134"/>
    <mergeCell ref="C135:F135"/>
    <mergeCell ref="C144:F144"/>
    <mergeCell ref="C140:F140"/>
    <mergeCell ref="C141:F141"/>
    <mergeCell ref="C67:F67"/>
    <mergeCell ref="C68:F68"/>
    <mergeCell ref="C69:F69"/>
    <mergeCell ref="C70:F70"/>
    <mergeCell ref="C136:F136"/>
    <mergeCell ref="C59:F59"/>
    <mergeCell ref="C60:F60"/>
    <mergeCell ref="C61:F61"/>
    <mergeCell ref="C77:F77"/>
    <mergeCell ref="C126:F126"/>
    <mergeCell ref="C128:F128"/>
    <mergeCell ref="C119:F119"/>
    <mergeCell ref="C127:F127"/>
    <mergeCell ref="A115:I115"/>
    <mergeCell ref="C210:F210"/>
    <mergeCell ref="C212:F212"/>
    <mergeCell ref="C213:F213"/>
    <mergeCell ref="C214:F214"/>
    <mergeCell ref="C312:F312"/>
    <mergeCell ref="C313:F313"/>
    <mergeCell ref="C199:F199"/>
    <mergeCell ref="C200:F200"/>
    <mergeCell ref="C198:I198"/>
    <mergeCell ref="C211:I211"/>
    <mergeCell ref="C218:F218"/>
    <mergeCell ref="C216:F216"/>
    <mergeCell ref="C233:F233"/>
    <mergeCell ref="C234:F234"/>
    <mergeCell ref="C201:F201"/>
    <mergeCell ref="C202:F202"/>
    <mergeCell ref="C205:F205"/>
    <mergeCell ref="C207:F207"/>
    <mergeCell ref="C217:F217"/>
    <mergeCell ref="C209:F209"/>
    <mergeCell ref="C208:F208"/>
    <mergeCell ref="C203:F203"/>
    <mergeCell ref="C204:F204"/>
    <mergeCell ref="C206:F206"/>
    <mergeCell ref="A317:J317"/>
    <mergeCell ref="A319:J319"/>
    <mergeCell ref="C308:F308"/>
    <mergeCell ref="C309:I309"/>
    <mergeCell ref="C310:F310"/>
    <mergeCell ref="C311:F311"/>
    <mergeCell ref="C305:I305"/>
    <mergeCell ref="C306:F306"/>
    <mergeCell ref="C254:F254"/>
    <mergeCell ref="C255:F255"/>
    <mergeCell ref="C258:F258"/>
    <mergeCell ref="C307:F307"/>
    <mergeCell ref="C261:F261"/>
    <mergeCell ref="C262:F262"/>
    <mergeCell ref="C263:F263"/>
    <mergeCell ref="C264:F264"/>
    <mergeCell ref="C269:F269"/>
    <mergeCell ref="C270:F270"/>
    <mergeCell ref="C299:F299"/>
    <mergeCell ref="C300:F300"/>
    <mergeCell ref="C271:F271"/>
    <mergeCell ref="C272:F272"/>
    <mergeCell ref="C265:F265"/>
    <mergeCell ref="C266:F266"/>
    <mergeCell ref="C173:F173"/>
    <mergeCell ref="A174:I174"/>
    <mergeCell ref="C193:F193"/>
    <mergeCell ref="C194:F194"/>
    <mergeCell ref="C195:F195"/>
    <mergeCell ref="C177:F177"/>
    <mergeCell ref="C180:F180"/>
    <mergeCell ref="C181:F181"/>
    <mergeCell ref="C179:F179"/>
    <mergeCell ref="C188:F188"/>
    <mergeCell ref="C189:F189"/>
    <mergeCell ref="C190:F190"/>
    <mergeCell ref="C191:F191"/>
    <mergeCell ref="C184:F184"/>
    <mergeCell ref="C185:F185"/>
    <mergeCell ref="C186:I186"/>
    <mergeCell ref="C187:F187"/>
    <mergeCell ref="C196:F196"/>
    <mergeCell ref="C197:F197"/>
    <mergeCell ref="C192:F192"/>
    <mergeCell ref="C182:F182"/>
    <mergeCell ref="C183:F183"/>
    <mergeCell ref="C154:F154"/>
    <mergeCell ref="C155:F155"/>
    <mergeCell ref="C156:F156"/>
    <mergeCell ref="C175:I175"/>
    <mergeCell ref="C178:F178"/>
    <mergeCell ref="C172:I172"/>
    <mergeCell ref="C163:F163"/>
    <mergeCell ref="C164:F164"/>
    <mergeCell ref="C165:F165"/>
    <mergeCell ref="C166:F166"/>
    <mergeCell ref="C171:F171"/>
    <mergeCell ref="C159:F159"/>
    <mergeCell ref="C160:F160"/>
    <mergeCell ref="C176:F176"/>
    <mergeCell ref="C167:F167"/>
    <mergeCell ref="C168:F168"/>
    <mergeCell ref="C169:F169"/>
    <mergeCell ref="C170:F170"/>
    <mergeCell ref="C161:F161"/>
    <mergeCell ref="C162:F162"/>
    <mergeCell ref="C243:I243"/>
    <mergeCell ref="C244:F244"/>
    <mergeCell ref="C251:I251"/>
    <mergeCell ref="C249:F249"/>
    <mergeCell ref="C250:F250"/>
    <mergeCell ref="C303:F303"/>
    <mergeCell ref="C304:F304"/>
    <mergeCell ref="C245:F245"/>
    <mergeCell ref="C246:F246"/>
    <mergeCell ref="C247:F247"/>
    <mergeCell ref="C302:F302"/>
    <mergeCell ref="C278:F278"/>
    <mergeCell ref="C279:F279"/>
    <mergeCell ref="C280:F280"/>
    <mergeCell ref="C282:I282"/>
    <mergeCell ref="C281:F281"/>
    <mergeCell ref="C257:F257"/>
    <mergeCell ref="C253:F253"/>
    <mergeCell ref="C241:F241"/>
    <mergeCell ref="C242:F242"/>
    <mergeCell ref="C237:F237"/>
    <mergeCell ref="C238:F238"/>
    <mergeCell ref="C239:F239"/>
    <mergeCell ref="C301:I301"/>
    <mergeCell ref="C291:F291"/>
    <mergeCell ref="C292:F292"/>
    <mergeCell ref="C293:F293"/>
    <mergeCell ref="C294:F294"/>
    <mergeCell ref="C295:F295"/>
    <mergeCell ref="C296:F296"/>
    <mergeCell ref="C297:F297"/>
    <mergeCell ref="C298:F298"/>
    <mergeCell ref="C267:F267"/>
    <mergeCell ref="C268:F268"/>
    <mergeCell ref="C283:F283"/>
    <mergeCell ref="C288:I288"/>
    <mergeCell ref="C275:I275"/>
    <mergeCell ref="C285:F285"/>
    <mergeCell ref="C240:F240"/>
    <mergeCell ref="C289:F289"/>
    <mergeCell ref="C290:F290"/>
    <mergeCell ref="C286:F286"/>
    <mergeCell ref="C287:F287"/>
    <mergeCell ref="C273:F273"/>
    <mergeCell ref="C274:F274"/>
    <mergeCell ref="C284:F284"/>
    <mergeCell ref="C276:F276"/>
    <mergeCell ref="C277:F277"/>
    <mergeCell ref="C248:I248"/>
    <mergeCell ref="C252:F252"/>
    <mergeCell ref="C256:F256"/>
    <mergeCell ref="C260:F260"/>
    <mergeCell ref="C259:F259"/>
  </mergeCells>
  <phoneticPr fontId="11" type="noConversion"/>
  <pageMargins left="0.75" right="0.75" top="1" bottom="1" header="0.4921259845" footer="0.4921259845"/>
  <pageSetup paperSize="9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72"/>
  <sheetViews>
    <sheetView workbookViewId="0">
      <selection activeCell="P62" sqref="P62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118" t="s">
        <v>125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119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120"/>
      <c r="B7" s="18"/>
      <c r="C7" s="25"/>
      <c r="D7" s="25" t="s">
        <v>121</v>
      </c>
      <c r="E7" s="25"/>
      <c r="F7" s="25"/>
      <c r="G7" s="18"/>
      <c r="H7" s="19"/>
      <c r="I7" s="20"/>
      <c r="J7" s="16">
        <f>SUM(J8+J99)</f>
        <v>0</v>
      </c>
    </row>
    <row r="8" spans="1:21" ht="34.5" customHeight="1" thickBot="1" x14ac:dyDescent="0.35">
      <c r="A8" s="161" t="s">
        <v>122</v>
      </c>
      <c r="B8" s="162"/>
      <c r="C8" s="162"/>
      <c r="D8" s="162"/>
      <c r="E8" s="162"/>
      <c r="F8" s="162"/>
      <c r="G8" s="162"/>
      <c r="H8" s="162"/>
      <c r="I8" s="163"/>
      <c r="J8" s="7">
        <f>SUM(J9+J39)</f>
        <v>0</v>
      </c>
    </row>
    <row r="9" spans="1:21" ht="24.75" customHeight="1" thickBot="1" x14ac:dyDescent="0.35">
      <c r="A9" s="154" t="s">
        <v>432</v>
      </c>
      <c r="B9" s="155"/>
      <c r="C9" s="155"/>
      <c r="D9" s="155"/>
      <c r="E9" s="155"/>
      <c r="F9" s="155"/>
      <c r="G9" s="155"/>
      <c r="H9" s="155"/>
      <c r="I9" s="156"/>
      <c r="J9" s="8">
        <f>SUM(J11+J22+J37)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92</v>
      </c>
      <c r="D11" s="168"/>
      <c r="E11" s="168"/>
      <c r="F11" s="168"/>
      <c r="G11" s="168"/>
      <c r="H11" s="168"/>
      <c r="I11" s="169"/>
      <c r="J11" s="4">
        <f>SUM(J12:J21)</f>
        <v>0</v>
      </c>
      <c r="U11" s="3"/>
    </row>
    <row r="12" spans="1:21" ht="24.75" customHeight="1" x14ac:dyDescent="0.3">
      <c r="A12" s="74" t="s">
        <v>436</v>
      </c>
      <c r="B12" s="10"/>
      <c r="C12" s="179" t="s">
        <v>547</v>
      </c>
      <c r="D12" s="179"/>
      <c r="E12" s="179"/>
      <c r="F12" s="179"/>
      <c r="G12" s="48" t="s">
        <v>548</v>
      </c>
      <c r="H12" s="121"/>
      <c r="I12" s="49"/>
      <c r="J12" s="9">
        <f>ROUND(H12*I12,2)</f>
        <v>0</v>
      </c>
    </row>
    <row r="13" spans="1:21" ht="24.75" customHeight="1" x14ac:dyDescent="0.3">
      <c r="A13" s="74" t="s">
        <v>437</v>
      </c>
      <c r="B13" s="10"/>
      <c r="C13" s="179" t="s">
        <v>549</v>
      </c>
      <c r="D13" s="179"/>
      <c r="E13" s="179"/>
      <c r="F13" s="179"/>
      <c r="G13" s="48" t="s">
        <v>548</v>
      </c>
      <c r="H13" s="121"/>
      <c r="I13" s="49"/>
      <c r="J13" s="9">
        <f t="shared" ref="J13:J38" si="0">ROUND(H13*I13,2)</f>
        <v>0</v>
      </c>
    </row>
    <row r="14" spans="1:21" ht="24.75" customHeight="1" x14ac:dyDescent="0.3">
      <c r="A14" s="74" t="s">
        <v>438</v>
      </c>
      <c r="B14" s="10"/>
      <c r="C14" s="179" t="s">
        <v>550</v>
      </c>
      <c r="D14" s="179"/>
      <c r="E14" s="179"/>
      <c r="F14" s="179"/>
      <c r="G14" s="48" t="s">
        <v>548</v>
      </c>
      <c r="H14" s="121"/>
      <c r="I14" s="49"/>
      <c r="J14" s="9">
        <f t="shared" si="0"/>
        <v>0</v>
      </c>
    </row>
    <row r="15" spans="1:21" ht="24.75" customHeight="1" x14ac:dyDescent="0.3">
      <c r="A15" s="74" t="s">
        <v>439</v>
      </c>
      <c r="B15" s="10"/>
      <c r="C15" s="179" t="s">
        <v>551</v>
      </c>
      <c r="D15" s="179"/>
      <c r="E15" s="179"/>
      <c r="F15" s="179"/>
      <c r="G15" s="48" t="s">
        <v>548</v>
      </c>
      <c r="H15" s="121"/>
      <c r="I15" s="49"/>
      <c r="J15" s="9">
        <f t="shared" si="0"/>
        <v>0</v>
      </c>
    </row>
    <row r="16" spans="1:21" ht="24.75" customHeight="1" x14ac:dyDescent="0.3">
      <c r="A16" s="74" t="s">
        <v>440</v>
      </c>
      <c r="B16" s="10"/>
      <c r="C16" s="179" t="s">
        <v>552</v>
      </c>
      <c r="D16" s="179"/>
      <c r="E16" s="179"/>
      <c r="F16" s="179"/>
      <c r="G16" s="48" t="s">
        <v>548</v>
      </c>
      <c r="H16" s="121"/>
      <c r="I16" s="49"/>
      <c r="J16" s="9">
        <f t="shared" si="0"/>
        <v>0</v>
      </c>
    </row>
    <row r="17" spans="1:15" ht="24.75" customHeight="1" x14ac:dyDescent="0.3">
      <c r="A17" s="74" t="s">
        <v>441</v>
      </c>
      <c r="B17" s="10"/>
      <c r="C17" s="179" t="s">
        <v>554</v>
      </c>
      <c r="D17" s="179"/>
      <c r="E17" s="179"/>
      <c r="F17" s="179"/>
      <c r="G17" s="48" t="s">
        <v>548</v>
      </c>
      <c r="H17" s="121"/>
      <c r="I17" s="49"/>
      <c r="J17" s="9">
        <f t="shared" si="0"/>
        <v>0</v>
      </c>
    </row>
    <row r="18" spans="1:15" ht="24.75" customHeight="1" x14ac:dyDescent="0.3">
      <c r="A18" s="74" t="s">
        <v>442</v>
      </c>
      <c r="B18" s="10"/>
      <c r="C18" s="179" t="s">
        <v>555</v>
      </c>
      <c r="D18" s="179"/>
      <c r="E18" s="179"/>
      <c r="F18" s="179"/>
      <c r="G18" s="48" t="s">
        <v>548</v>
      </c>
      <c r="H18" s="121"/>
      <c r="I18" s="49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179" t="s">
        <v>77</v>
      </c>
      <c r="D19" s="179"/>
      <c r="E19" s="179"/>
      <c r="F19" s="179"/>
      <c r="G19" s="48" t="s">
        <v>548</v>
      </c>
      <c r="H19" s="121"/>
      <c r="I19" s="49"/>
      <c r="J19" s="9">
        <f t="shared" si="0"/>
        <v>0</v>
      </c>
    </row>
    <row r="20" spans="1:15" ht="24.75" customHeight="1" x14ac:dyDescent="0.3">
      <c r="A20" s="74" t="s">
        <v>444</v>
      </c>
      <c r="B20" s="10"/>
      <c r="C20" s="179" t="s">
        <v>557</v>
      </c>
      <c r="D20" s="179"/>
      <c r="E20" s="179"/>
      <c r="F20" s="179"/>
      <c r="G20" s="48" t="s">
        <v>548</v>
      </c>
      <c r="H20" s="121"/>
      <c r="I20" s="49"/>
      <c r="J20" s="9">
        <f t="shared" si="0"/>
        <v>0</v>
      </c>
      <c r="O20" s="3"/>
    </row>
    <row r="21" spans="1:15" ht="24.75" customHeight="1" x14ac:dyDescent="0.3">
      <c r="A21" s="74" t="s">
        <v>445</v>
      </c>
      <c r="B21" s="10"/>
      <c r="C21" s="179" t="s">
        <v>558</v>
      </c>
      <c r="D21" s="179"/>
      <c r="E21" s="179"/>
      <c r="F21" s="179"/>
      <c r="G21" s="48" t="s">
        <v>548</v>
      </c>
      <c r="H21" s="121"/>
      <c r="I21" s="49"/>
      <c r="J21" s="9">
        <f t="shared" si="0"/>
        <v>0</v>
      </c>
    </row>
    <row r="22" spans="1:15" ht="24.75" customHeight="1" x14ac:dyDescent="0.3">
      <c r="A22" s="74"/>
      <c r="B22" s="10"/>
      <c r="C22" s="152" t="s">
        <v>93</v>
      </c>
      <c r="D22" s="152"/>
      <c r="E22" s="152"/>
      <c r="F22" s="152"/>
      <c r="G22" s="152"/>
      <c r="H22" s="152"/>
      <c r="I22" s="152"/>
      <c r="J22" s="4">
        <f>SUM(J23:J36)</f>
        <v>0</v>
      </c>
    </row>
    <row r="23" spans="1:15" ht="24.75" customHeight="1" x14ac:dyDescent="0.3">
      <c r="A23" s="74">
        <v>11</v>
      </c>
      <c r="B23" s="10"/>
      <c r="C23" s="179" t="s">
        <v>559</v>
      </c>
      <c r="D23" s="179"/>
      <c r="E23" s="179"/>
      <c r="F23" s="179"/>
      <c r="G23" s="48" t="s">
        <v>548</v>
      </c>
      <c r="H23" s="121"/>
      <c r="I23" s="49"/>
      <c r="J23" s="9">
        <f t="shared" si="0"/>
        <v>0</v>
      </c>
    </row>
    <row r="24" spans="1:15" ht="24.75" customHeight="1" x14ac:dyDescent="0.3">
      <c r="A24" s="74">
        <v>12</v>
      </c>
      <c r="B24" s="10"/>
      <c r="C24" s="179" t="s">
        <v>560</v>
      </c>
      <c r="D24" s="179"/>
      <c r="E24" s="179"/>
      <c r="F24" s="179"/>
      <c r="G24" s="48" t="s">
        <v>548</v>
      </c>
      <c r="H24" s="121"/>
      <c r="I24" s="49"/>
      <c r="J24" s="9">
        <f t="shared" si="0"/>
        <v>0</v>
      </c>
    </row>
    <row r="25" spans="1:15" ht="24.75" customHeight="1" x14ac:dyDescent="0.3">
      <c r="A25" s="74">
        <v>13</v>
      </c>
      <c r="B25" s="10"/>
      <c r="C25" s="179" t="s">
        <v>561</v>
      </c>
      <c r="D25" s="179"/>
      <c r="E25" s="179"/>
      <c r="F25" s="179"/>
      <c r="G25" s="48" t="s">
        <v>548</v>
      </c>
      <c r="H25" s="121"/>
      <c r="I25" s="49"/>
      <c r="J25" s="9">
        <f t="shared" si="0"/>
        <v>0</v>
      </c>
    </row>
    <row r="26" spans="1:15" ht="24.75" customHeight="1" x14ac:dyDescent="0.3">
      <c r="A26" s="74">
        <v>14</v>
      </c>
      <c r="B26" s="10"/>
      <c r="C26" s="179" t="s">
        <v>562</v>
      </c>
      <c r="D26" s="179"/>
      <c r="E26" s="179"/>
      <c r="F26" s="179"/>
      <c r="G26" s="48" t="s">
        <v>563</v>
      </c>
      <c r="H26" s="121"/>
      <c r="I26" s="49"/>
      <c r="J26" s="9">
        <f t="shared" si="0"/>
        <v>0</v>
      </c>
    </row>
    <row r="27" spans="1:15" ht="24.75" customHeight="1" x14ac:dyDescent="0.3">
      <c r="A27" s="74">
        <v>15</v>
      </c>
      <c r="B27" s="10"/>
      <c r="C27" s="179" t="s">
        <v>564</v>
      </c>
      <c r="D27" s="179"/>
      <c r="E27" s="179"/>
      <c r="F27" s="179"/>
      <c r="G27" s="48" t="s">
        <v>563</v>
      </c>
      <c r="H27" s="121"/>
      <c r="I27" s="49"/>
      <c r="J27" s="9">
        <f t="shared" si="0"/>
        <v>0</v>
      </c>
    </row>
    <row r="28" spans="1:15" ht="24.75" customHeight="1" x14ac:dyDescent="0.3">
      <c r="A28" s="74">
        <v>16</v>
      </c>
      <c r="B28" s="10"/>
      <c r="C28" s="179" t="s">
        <v>565</v>
      </c>
      <c r="D28" s="179"/>
      <c r="E28" s="179"/>
      <c r="F28" s="179"/>
      <c r="G28" s="48" t="s">
        <v>563</v>
      </c>
      <c r="H28" s="121"/>
      <c r="I28" s="49"/>
      <c r="J28" s="9">
        <f t="shared" si="0"/>
        <v>0</v>
      </c>
    </row>
    <row r="29" spans="1:15" ht="24.75" customHeight="1" x14ac:dyDescent="0.3">
      <c r="A29" s="74">
        <v>17</v>
      </c>
      <c r="B29" s="10"/>
      <c r="C29" s="179" t="s">
        <v>566</v>
      </c>
      <c r="D29" s="179"/>
      <c r="E29" s="179"/>
      <c r="F29" s="179"/>
      <c r="G29" s="48" t="s">
        <v>563</v>
      </c>
      <c r="H29" s="121"/>
      <c r="I29" s="49"/>
      <c r="J29" s="9">
        <f t="shared" si="0"/>
        <v>0</v>
      </c>
    </row>
    <row r="30" spans="1:15" ht="24.75" customHeight="1" x14ac:dyDescent="0.3">
      <c r="A30" s="74">
        <v>18</v>
      </c>
      <c r="B30" s="10"/>
      <c r="C30" s="179" t="s">
        <v>567</v>
      </c>
      <c r="D30" s="179"/>
      <c r="E30" s="179"/>
      <c r="F30" s="179"/>
      <c r="G30" s="48" t="s">
        <v>563</v>
      </c>
      <c r="H30" s="121"/>
      <c r="I30" s="49"/>
      <c r="J30" s="9">
        <f t="shared" si="0"/>
        <v>0</v>
      </c>
    </row>
    <row r="31" spans="1:15" ht="24.75" customHeight="1" x14ac:dyDescent="0.3">
      <c r="A31" s="74">
        <v>19</v>
      </c>
      <c r="B31" s="10"/>
      <c r="C31" s="179" t="s">
        <v>568</v>
      </c>
      <c r="D31" s="179"/>
      <c r="E31" s="179"/>
      <c r="F31" s="179"/>
      <c r="G31" s="48" t="s">
        <v>563</v>
      </c>
      <c r="H31" s="121"/>
      <c r="I31" s="49"/>
      <c r="J31" s="9">
        <f t="shared" si="0"/>
        <v>0</v>
      </c>
    </row>
    <row r="32" spans="1:15" ht="24.75" customHeight="1" x14ac:dyDescent="0.3">
      <c r="A32" s="74">
        <v>20</v>
      </c>
      <c r="B32" s="10"/>
      <c r="C32" s="179" t="s">
        <v>569</v>
      </c>
      <c r="D32" s="179"/>
      <c r="E32" s="179"/>
      <c r="F32" s="179"/>
      <c r="G32" s="48" t="s">
        <v>563</v>
      </c>
      <c r="H32" s="121"/>
      <c r="I32" s="49"/>
      <c r="J32" s="9">
        <f t="shared" si="0"/>
        <v>0</v>
      </c>
    </row>
    <row r="33" spans="1:21" ht="22.2" customHeight="1" x14ac:dyDescent="0.3">
      <c r="A33" s="74">
        <v>21</v>
      </c>
      <c r="B33" s="10"/>
      <c r="C33" s="179" t="s">
        <v>570</v>
      </c>
      <c r="D33" s="179"/>
      <c r="E33" s="179"/>
      <c r="F33" s="179"/>
      <c r="G33" s="48" t="s">
        <v>571</v>
      </c>
      <c r="H33" s="121"/>
      <c r="I33" s="49"/>
      <c r="J33" s="9">
        <f t="shared" si="0"/>
        <v>0</v>
      </c>
    </row>
    <row r="34" spans="1:21" ht="22.2" customHeight="1" x14ac:dyDescent="0.3">
      <c r="A34" s="74">
        <v>22</v>
      </c>
      <c r="B34" s="10"/>
      <c r="C34" s="179" t="s">
        <v>572</v>
      </c>
      <c r="D34" s="179"/>
      <c r="E34" s="179"/>
      <c r="F34" s="179"/>
      <c r="G34" s="48" t="s">
        <v>571</v>
      </c>
      <c r="H34" s="121"/>
      <c r="I34" s="49"/>
      <c r="J34" s="9">
        <f t="shared" si="0"/>
        <v>0</v>
      </c>
    </row>
    <row r="35" spans="1:21" ht="22.2" customHeight="1" x14ac:dyDescent="0.3">
      <c r="A35" s="74">
        <v>23</v>
      </c>
      <c r="B35" s="10"/>
      <c r="C35" s="179" t="s">
        <v>573</v>
      </c>
      <c r="D35" s="179"/>
      <c r="E35" s="179"/>
      <c r="F35" s="179"/>
      <c r="G35" s="48" t="s">
        <v>571</v>
      </c>
      <c r="H35" s="121"/>
      <c r="I35" s="49"/>
      <c r="J35" s="9">
        <f t="shared" si="0"/>
        <v>0</v>
      </c>
      <c r="O35" s="3"/>
    </row>
    <row r="36" spans="1:21" ht="22.2" customHeight="1" x14ac:dyDescent="0.3">
      <c r="A36" s="74">
        <v>24</v>
      </c>
      <c r="B36" s="10"/>
      <c r="C36" s="179" t="s">
        <v>574</v>
      </c>
      <c r="D36" s="179"/>
      <c r="E36" s="179"/>
      <c r="F36" s="179"/>
      <c r="G36" s="48" t="s">
        <v>571</v>
      </c>
      <c r="H36" s="121"/>
      <c r="I36" s="49"/>
      <c r="J36" s="9">
        <f t="shared" si="0"/>
        <v>0</v>
      </c>
    </row>
    <row r="37" spans="1:21" ht="22.2" customHeight="1" x14ac:dyDescent="0.3">
      <c r="A37" s="88"/>
      <c r="B37" s="6"/>
      <c r="C37" s="152" t="s">
        <v>462</v>
      </c>
      <c r="D37" s="152"/>
      <c r="E37" s="152"/>
      <c r="F37" s="152"/>
      <c r="G37" s="152"/>
      <c r="H37" s="152"/>
      <c r="I37" s="152"/>
      <c r="J37" s="4">
        <f>SUM(J38)</f>
        <v>0</v>
      </c>
      <c r="U37" s="3"/>
    </row>
    <row r="38" spans="1:21" ht="24.75" customHeight="1" thickBot="1" x14ac:dyDescent="0.35">
      <c r="A38" s="89">
        <v>25</v>
      </c>
      <c r="B38" s="51"/>
      <c r="C38" s="153" t="s">
        <v>575</v>
      </c>
      <c r="D38" s="153"/>
      <c r="E38" s="153"/>
      <c r="F38" s="153"/>
      <c r="G38" s="52" t="s">
        <v>571</v>
      </c>
      <c r="H38" s="121"/>
      <c r="I38" s="49"/>
      <c r="J38" s="9">
        <f t="shared" si="0"/>
        <v>0</v>
      </c>
    </row>
    <row r="39" spans="1:21" ht="24.75" customHeight="1" thickBot="1" x14ac:dyDescent="0.35">
      <c r="A39" s="154" t="s">
        <v>94</v>
      </c>
      <c r="B39" s="155"/>
      <c r="C39" s="155"/>
      <c r="D39" s="155"/>
      <c r="E39" s="155"/>
      <c r="F39" s="155"/>
      <c r="G39" s="155"/>
      <c r="H39" s="155"/>
      <c r="I39" s="156"/>
      <c r="J39" s="8">
        <f>SUM(J40+J45+J51+J74)</f>
        <v>0</v>
      </c>
    </row>
    <row r="40" spans="1:21" ht="24.75" customHeight="1" x14ac:dyDescent="0.3">
      <c r="A40" s="88"/>
      <c r="B40" s="6"/>
      <c r="C40" s="167" t="s">
        <v>96</v>
      </c>
      <c r="D40" s="168"/>
      <c r="E40" s="168"/>
      <c r="F40" s="168"/>
      <c r="G40" s="168"/>
      <c r="H40" s="168"/>
      <c r="I40" s="169"/>
      <c r="J40" s="4">
        <f>SUM(J41:J44)</f>
        <v>0</v>
      </c>
      <c r="U40" s="3"/>
    </row>
    <row r="41" spans="1:21" ht="24.75" customHeight="1" x14ac:dyDescent="0.3">
      <c r="A41" s="74">
        <v>26</v>
      </c>
      <c r="B41" s="10"/>
      <c r="C41" s="179" t="s">
        <v>31</v>
      </c>
      <c r="D41" s="179"/>
      <c r="E41" s="179"/>
      <c r="F41" s="179"/>
      <c r="G41" s="48" t="s">
        <v>548</v>
      </c>
      <c r="H41" s="121"/>
      <c r="I41" s="49"/>
      <c r="J41" s="9">
        <f t="shared" ref="J41:J98" si="1">ROUND(H41*I41,2)</f>
        <v>0</v>
      </c>
    </row>
    <row r="42" spans="1:21" ht="24.75" customHeight="1" x14ac:dyDescent="0.3">
      <c r="A42" s="82">
        <v>27</v>
      </c>
      <c r="B42" s="98"/>
      <c r="C42" s="181" t="s">
        <v>35</v>
      </c>
      <c r="D42" s="181"/>
      <c r="E42" s="181"/>
      <c r="F42" s="181"/>
      <c r="G42" s="124" t="s">
        <v>548</v>
      </c>
      <c r="H42" s="125"/>
      <c r="I42" s="126"/>
      <c r="J42" s="102">
        <f t="shared" si="1"/>
        <v>0</v>
      </c>
    </row>
    <row r="43" spans="1:21" ht="24.75" customHeight="1" x14ac:dyDescent="0.3">
      <c r="A43" s="82">
        <v>28</v>
      </c>
      <c r="B43" s="98"/>
      <c r="C43" s="181" t="s">
        <v>36</v>
      </c>
      <c r="D43" s="181"/>
      <c r="E43" s="181"/>
      <c r="F43" s="181"/>
      <c r="G43" s="124" t="s">
        <v>548</v>
      </c>
      <c r="H43" s="125"/>
      <c r="I43" s="126"/>
      <c r="J43" s="102">
        <f t="shared" si="1"/>
        <v>0</v>
      </c>
    </row>
    <row r="44" spans="1:21" ht="24.75" customHeight="1" x14ac:dyDescent="0.3">
      <c r="A44" s="74">
        <v>29</v>
      </c>
      <c r="B44" s="10"/>
      <c r="C44" s="179" t="s">
        <v>1</v>
      </c>
      <c r="D44" s="179"/>
      <c r="E44" s="179"/>
      <c r="F44" s="179"/>
      <c r="G44" s="48" t="s">
        <v>571</v>
      </c>
      <c r="H44" s="121"/>
      <c r="I44" s="49"/>
      <c r="J44" s="9">
        <f t="shared" si="1"/>
        <v>0</v>
      </c>
    </row>
    <row r="45" spans="1:21" ht="24.75" customHeight="1" x14ac:dyDescent="0.3">
      <c r="A45" s="88"/>
      <c r="B45" s="6"/>
      <c r="C45" s="152" t="s">
        <v>117</v>
      </c>
      <c r="D45" s="152"/>
      <c r="E45" s="152"/>
      <c r="F45" s="152"/>
      <c r="G45" s="152"/>
      <c r="H45" s="152"/>
      <c r="I45" s="152"/>
      <c r="J45" s="4">
        <f>SUM(J46:J50)</f>
        <v>0</v>
      </c>
      <c r="U45" s="3"/>
    </row>
    <row r="46" spans="1:21" ht="24.75" customHeight="1" x14ac:dyDescent="0.3">
      <c r="A46" s="74">
        <v>30</v>
      </c>
      <c r="B46" s="10"/>
      <c r="C46" s="179" t="s">
        <v>43</v>
      </c>
      <c r="D46" s="179"/>
      <c r="E46" s="179"/>
      <c r="F46" s="179"/>
      <c r="G46" s="48" t="s">
        <v>563</v>
      </c>
      <c r="H46" s="121"/>
      <c r="I46" s="49"/>
      <c r="J46" s="9">
        <f t="shared" si="1"/>
        <v>0</v>
      </c>
    </row>
    <row r="47" spans="1:21" ht="24.75" customHeight="1" x14ac:dyDescent="0.3">
      <c r="A47" s="82">
        <v>31</v>
      </c>
      <c r="B47" s="98"/>
      <c r="C47" s="181" t="s">
        <v>44</v>
      </c>
      <c r="D47" s="181"/>
      <c r="E47" s="181"/>
      <c r="F47" s="181"/>
      <c r="G47" s="124" t="s">
        <v>40</v>
      </c>
      <c r="H47" s="125"/>
      <c r="I47" s="126"/>
      <c r="J47" s="102">
        <f t="shared" si="1"/>
        <v>0</v>
      </c>
    </row>
    <row r="48" spans="1:21" ht="24.75" customHeight="1" x14ac:dyDescent="0.3">
      <c r="A48" s="74">
        <v>32</v>
      </c>
      <c r="B48" s="10"/>
      <c r="C48" s="179" t="s">
        <v>45</v>
      </c>
      <c r="D48" s="179"/>
      <c r="E48" s="179"/>
      <c r="F48" s="179"/>
      <c r="G48" s="48" t="s">
        <v>563</v>
      </c>
      <c r="H48" s="121"/>
      <c r="I48" s="49"/>
      <c r="J48" s="9">
        <f t="shared" si="1"/>
        <v>0</v>
      </c>
    </row>
    <row r="49" spans="1:21" ht="24.75" customHeight="1" x14ac:dyDescent="0.3">
      <c r="A49" s="82">
        <v>33</v>
      </c>
      <c r="B49" s="98"/>
      <c r="C49" s="181" t="s">
        <v>44</v>
      </c>
      <c r="D49" s="181"/>
      <c r="E49" s="181"/>
      <c r="F49" s="181"/>
      <c r="G49" s="124" t="s">
        <v>40</v>
      </c>
      <c r="H49" s="125"/>
      <c r="I49" s="126"/>
      <c r="J49" s="102">
        <f t="shared" si="1"/>
        <v>0</v>
      </c>
    </row>
    <row r="50" spans="1:21" ht="24.75" customHeight="1" x14ac:dyDescent="0.3">
      <c r="A50" s="74">
        <v>34</v>
      </c>
      <c r="B50" s="10"/>
      <c r="C50" s="179" t="s">
        <v>48</v>
      </c>
      <c r="D50" s="179"/>
      <c r="E50" s="179"/>
      <c r="F50" s="179"/>
      <c r="G50" s="48" t="s">
        <v>571</v>
      </c>
      <c r="H50" s="121"/>
      <c r="I50" s="49"/>
      <c r="J50" s="9">
        <f t="shared" si="1"/>
        <v>0</v>
      </c>
    </row>
    <row r="51" spans="1:21" ht="24.75" customHeight="1" x14ac:dyDescent="0.3">
      <c r="A51" s="88"/>
      <c r="B51" s="6"/>
      <c r="C51" s="152" t="s">
        <v>97</v>
      </c>
      <c r="D51" s="152"/>
      <c r="E51" s="152"/>
      <c r="F51" s="152"/>
      <c r="G51" s="152"/>
      <c r="H51" s="152"/>
      <c r="I51" s="152"/>
      <c r="J51" s="4">
        <f>SUM(J52:J73)</f>
        <v>0</v>
      </c>
      <c r="U51" s="3"/>
    </row>
    <row r="52" spans="1:21" ht="24.75" customHeight="1" x14ac:dyDescent="0.3">
      <c r="A52" s="74">
        <v>35</v>
      </c>
      <c r="B52" s="10"/>
      <c r="C52" s="179" t="s">
        <v>49</v>
      </c>
      <c r="D52" s="179"/>
      <c r="E52" s="179"/>
      <c r="F52" s="179"/>
      <c r="G52" s="48" t="s">
        <v>563</v>
      </c>
      <c r="H52" s="121"/>
      <c r="I52" s="49"/>
      <c r="J52" s="9">
        <f t="shared" si="1"/>
        <v>0</v>
      </c>
    </row>
    <row r="53" spans="1:21" ht="34.5" customHeight="1" x14ac:dyDescent="0.3">
      <c r="A53" s="74">
        <v>36</v>
      </c>
      <c r="B53" s="10"/>
      <c r="C53" s="179" t="s">
        <v>50</v>
      </c>
      <c r="D53" s="179"/>
      <c r="E53" s="179"/>
      <c r="F53" s="179"/>
      <c r="G53" s="48" t="s">
        <v>563</v>
      </c>
      <c r="H53" s="121"/>
      <c r="I53" s="49"/>
      <c r="J53" s="9">
        <f t="shared" si="1"/>
        <v>0</v>
      </c>
      <c r="U53" s="3"/>
    </row>
    <row r="54" spans="1:21" ht="24.75" customHeight="1" x14ac:dyDescent="0.3">
      <c r="A54" s="74">
        <v>37</v>
      </c>
      <c r="B54" s="10"/>
      <c r="C54" s="179" t="s">
        <v>51</v>
      </c>
      <c r="D54" s="179"/>
      <c r="E54" s="179"/>
      <c r="F54" s="179"/>
      <c r="G54" s="48" t="s">
        <v>548</v>
      </c>
      <c r="H54" s="121"/>
      <c r="I54" s="49"/>
      <c r="J54" s="9">
        <f t="shared" si="1"/>
        <v>0</v>
      </c>
      <c r="U54" s="3"/>
    </row>
    <row r="55" spans="1:21" ht="24.75" customHeight="1" x14ac:dyDescent="0.3">
      <c r="A55" s="74">
        <v>38</v>
      </c>
      <c r="B55" s="10"/>
      <c r="C55" s="179" t="s">
        <v>52</v>
      </c>
      <c r="D55" s="179"/>
      <c r="E55" s="179"/>
      <c r="F55" s="179"/>
      <c r="G55" s="48" t="s">
        <v>548</v>
      </c>
      <c r="H55" s="121"/>
      <c r="I55" s="49"/>
      <c r="J55" s="9">
        <f t="shared" si="1"/>
        <v>0</v>
      </c>
    </row>
    <row r="56" spans="1:21" ht="24.75" customHeight="1" x14ac:dyDescent="0.3">
      <c r="A56" s="74">
        <v>39</v>
      </c>
      <c r="B56" s="10"/>
      <c r="C56" s="179" t="s">
        <v>53</v>
      </c>
      <c r="D56" s="179"/>
      <c r="E56" s="179"/>
      <c r="F56" s="179"/>
      <c r="G56" s="48" t="s">
        <v>563</v>
      </c>
      <c r="H56" s="121"/>
      <c r="I56" s="49"/>
      <c r="J56" s="9">
        <f t="shared" si="1"/>
        <v>0</v>
      </c>
    </row>
    <row r="57" spans="1:21" ht="24.75" customHeight="1" x14ac:dyDescent="0.3">
      <c r="A57" s="74">
        <v>40</v>
      </c>
      <c r="B57" s="10"/>
      <c r="C57" s="183" t="s">
        <v>78</v>
      </c>
      <c r="D57" s="184"/>
      <c r="E57" s="184"/>
      <c r="F57" s="184"/>
      <c r="G57" s="50"/>
      <c r="H57" s="121"/>
      <c r="I57" s="49"/>
      <c r="J57" s="9"/>
      <c r="U57" s="3"/>
    </row>
    <row r="58" spans="1:21" ht="24.75" customHeight="1" x14ac:dyDescent="0.3">
      <c r="A58" s="74">
        <v>41</v>
      </c>
      <c r="B58" s="10"/>
      <c r="C58" s="179" t="s">
        <v>79</v>
      </c>
      <c r="D58" s="179"/>
      <c r="E58" s="179"/>
      <c r="F58" s="179"/>
      <c r="G58" s="48" t="s">
        <v>563</v>
      </c>
      <c r="H58" s="121"/>
      <c r="I58" s="49"/>
      <c r="J58" s="9">
        <f t="shared" si="1"/>
        <v>0</v>
      </c>
    </row>
    <row r="59" spans="1:21" ht="24.75" customHeight="1" x14ac:dyDescent="0.3">
      <c r="A59" s="74">
        <v>42</v>
      </c>
      <c r="B59" s="10"/>
      <c r="C59" s="179" t="s">
        <v>80</v>
      </c>
      <c r="D59" s="179"/>
      <c r="E59" s="179"/>
      <c r="F59" s="179"/>
      <c r="G59" s="48" t="s">
        <v>563</v>
      </c>
      <c r="H59" s="121"/>
      <c r="I59" s="49"/>
      <c r="J59" s="9">
        <f t="shared" si="1"/>
        <v>0</v>
      </c>
      <c r="U59" s="3"/>
    </row>
    <row r="60" spans="1:21" ht="24.75" customHeight="1" x14ac:dyDescent="0.3">
      <c r="A60" s="74">
        <v>43</v>
      </c>
      <c r="B60" s="10"/>
      <c r="C60" s="179" t="s">
        <v>54</v>
      </c>
      <c r="D60" s="179"/>
      <c r="E60" s="179"/>
      <c r="F60" s="179"/>
      <c r="G60" s="48" t="s">
        <v>563</v>
      </c>
      <c r="H60" s="121"/>
      <c r="I60" s="49"/>
      <c r="J60" s="9">
        <f t="shared" si="1"/>
        <v>0</v>
      </c>
      <c r="U60" s="3"/>
    </row>
    <row r="61" spans="1:21" ht="24.75" customHeight="1" x14ac:dyDescent="0.3">
      <c r="A61" s="74">
        <v>44</v>
      </c>
      <c r="B61" s="10"/>
      <c r="C61" s="179" t="s">
        <v>55</v>
      </c>
      <c r="D61" s="179"/>
      <c r="E61" s="179"/>
      <c r="F61" s="179"/>
      <c r="G61" s="48" t="s">
        <v>563</v>
      </c>
      <c r="H61" s="121"/>
      <c r="I61" s="49"/>
      <c r="J61" s="9">
        <f t="shared" si="1"/>
        <v>0</v>
      </c>
      <c r="U61" s="3"/>
    </row>
    <row r="62" spans="1:21" ht="24.75" customHeight="1" x14ac:dyDescent="0.3">
      <c r="A62" s="74">
        <v>45</v>
      </c>
      <c r="B62" s="10"/>
      <c r="C62" s="183" t="s">
        <v>81</v>
      </c>
      <c r="D62" s="184"/>
      <c r="E62" s="184"/>
      <c r="F62" s="184"/>
      <c r="G62" s="50"/>
      <c r="H62" s="121"/>
      <c r="I62" s="49"/>
      <c r="J62" s="9"/>
    </row>
    <row r="63" spans="1:21" ht="24.75" customHeight="1" x14ac:dyDescent="0.3">
      <c r="A63" s="74">
        <v>46</v>
      </c>
      <c r="B63" s="10"/>
      <c r="C63" s="179" t="s">
        <v>56</v>
      </c>
      <c r="D63" s="179"/>
      <c r="E63" s="179"/>
      <c r="F63" s="179"/>
      <c r="G63" s="48" t="s">
        <v>580</v>
      </c>
      <c r="H63" s="121"/>
      <c r="I63" s="49"/>
      <c r="J63" s="9">
        <f t="shared" si="1"/>
        <v>0</v>
      </c>
    </row>
    <row r="64" spans="1:21" ht="24.75" customHeight="1" x14ac:dyDescent="0.3">
      <c r="A64" s="74">
        <v>47</v>
      </c>
      <c r="B64" s="10"/>
      <c r="C64" s="179" t="s">
        <v>9</v>
      </c>
      <c r="D64" s="179"/>
      <c r="E64" s="179"/>
      <c r="F64" s="179"/>
      <c r="G64" s="48" t="s">
        <v>563</v>
      </c>
      <c r="H64" s="121"/>
      <c r="I64" s="49"/>
      <c r="J64" s="9">
        <f t="shared" si="1"/>
        <v>0</v>
      </c>
      <c r="U64" s="3"/>
    </row>
    <row r="65" spans="1:21" ht="24.75" customHeight="1" x14ac:dyDescent="0.3">
      <c r="A65" s="82">
        <v>48</v>
      </c>
      <c r="B65" s="98"/>
      <c r="C65" s="181" t="s">
        <v>4</v>
      </c>
      <c r="D65" s="181"/>
      <c r="E65" s="181"/>
      <c r="F65" s="181"/>
      <c r="G65" s="124" t="s">
        <v>548</v>
      </c>
      <c r="H65" s="125"/>
      <c r="I65" s="126"/>
      <c r="J65" s="102">
        <f t="shared" si="1"/>
        <v>0</v>
      </c>
    </row>
    <row r="66" spans="1:21" ht="24.75" customHeight="1" x14ac:dyDescent="0.3">
      <c r="A66" s="74">
        <v>49</v>
      </c>
      <c r="B66" s="10"/>
      <c r="C66" s="179" t="s">
        <v>57</v>
      </c>
      <c r="D66" s="179"/>
      <c r="E66" s="179"/>
      <c r="F66" s="179"/>
      <c r="G66" s="48" t="s">
        <v>563</v>
      </c>
      <c r="H66" s="121"/>
      <c r="I66" s="49"/>
      <c r="J66" s="9">
        <f t="shared" si="1"/>
        <v>0</v>
      </c>
    </row>
    <row r="67" spans="1:21" ht="34.5" customHeight="1" x14ac:dyDescent="0.3">
      <c r="A67" s="82">
        <v>50</v>
      </c>
      <c r="B67" s="98"/>
      <c r="C67" s="181" t="s">
        <v>4</v>
      </c>
      <c r="D67" s="181"/>
      <c r="E67" s="181"/>
      <c r="F67" s="181"/>
      <c r="G67" s="124" t="s">
        <v>548</v>
      </c>
      <c r="H67" s="125"/>
      <c r="I67" s="126"/>
      <c r="J67" s="102">
        <f t="shared" si="1"/>
        <v>0</v>
      </c>
      <c r="U67" s="3"/>
    </row>
    <row r="68" spans="1:21" ht="24.75" customHeight="1" x14ac:dyDescent="0.3">
      <c r="A68" s="74">
        <v>51</v>
      </c>
      <c r="B68" s="10"/>
      <c r="C68" s="179" t="s">
        <v>58</v>
      </c>
      <c r="D68" s="179"/>
      <c r="E68" s="179"/>
      <c r="F68" s="179"/>
      <c r="G68" s="48" t="s">
        <v>563</v>
      </c>
      <c r="H68" s="121"/>
      <c r="I68" s="49"/>
      <c r="J68" s="9">
        <f t="shared" si="1"/>
        <v>0</v>
      </c>
      <c r="U68" s="3"/>
    </row>
    <row r="69" spans="1:21" ht="24.75" customHeight="1" x14ac:dyDescent="0.3">
      <c r="A69" s="82">
        <v>52</v>
      </c>
      <c r="B69" s="98"/>
      <c r="C69" s="181" t="s">
        <v>4</v>
      </c>
      <c r="D69" s="181"/>
      <c r="E69" s="181"/>
      <c r="F69" s="181"/>
      <c r="G69" s="124" t="s">
        <v>548</v>
      </c>
      <c r="H69" s="125"/>
      <c r="I69" s="126"/>
      <c r="J69" s="102">
        <f t="shared" si="1"/>
        <v>0</v>
      </c>
    </row>
    <row r="70" spans="1:21" ht="24.75" customHeight="1" x14ac:dyDescent="0.3">
      <c r="A70" s="74">
        <v>53</v>
      </c>
      <c r="B70" s="10"/>
      <c r="C70" s="179" t="s">
        <v>10</v>
      </c>
      <c r="D70" s="179"/>
      <c r="E70" s="179"/>
      <c r="F70" s="179"/>
      <c r="G70" s="48" t="s">
        <v>563</v>
      </c>
      <c r="H70" s="121"/>
      <c r="I70" s="49"/>
      <c r="J70" s="9">
        <f t="shared" si="1"/>
        <v>0</v>
      </c>
    </row>
    <row r="71" spans="1:21" ht="24.75" customHeight="1" x14ac:dyDescent="0.3">
      <c r="A71" s="74">
        <v>54</v>
      </c>
      <c r="B71" s="10"/>
      <c r="C71" s="179" t="s">
        <v>60</v>
      </c>
      <c r="D71" s="179"/>
      <c r="E71" s="179"/>
      <c r="F71" s="179"/>
      <c r="G71" s="48" t="s">
        <v>563</v>
      </c>
      <c r="H71" s="121"/>
      <c r="I71" s="49"/>
      <c r="J71" s="9">
        <f t="shared" si="1"/>
        <v>0</v>
      </c>
      <c r="U71" s="3"/>
    </row>
    <row r="72" spans="1:21" ht="24.75" customHeight="1" x14ac:dyDescent="0.3">
      <c r="A72" s="74">
        <v>55</v>
      </c>
      <c r="B72" s="10"/>
      <c r="C72" s="179" t="s">
        <v>61</v>
      </c>
      <c r="D72" s="179"/>
      <c r="E72" s="179"/>
      <c r="F72" s="179"/>
      <c r="G72" s="48" t="s">
        <v>563</v>
      </c>
      <c r="H72" s="121"/>
      <c r="I72" s="49"/>
      <c r="J72" s="9">
        <f t="shared" si="1"/>
        <v>0</v>
      </c>
    </row>
    <row r="73" spans="1:21" ht="24.75" customHeight="1" x14ac:dyDescent="0.3">
      <c r="A73" s="74">
        <v>56</v>
      </c>
      <c r="B73" s="10"/>
      <c r="C73" s="179" t="s">
        <v>11</v>
      </c>
      <c r="D73" s="179"/>
      <c r="E73" s="179"/>
      <c r="F73" s="179"/>
      <c r="G73" s="48" t="s">
        <v>571</v>
      </c>
      <c r="H73" s="121"/>
      <c r="I73" s="49"/>
      <c r="J73" s="9">
        <f t="shared" si="1"/>
        <v>0</v>
      </c>
    </row>
    <row r="74" spans="1:21" ht="24.75" customHeight="1" x14ac:dyDescent="0.3">
      <c r="A74" s="88"/>
      <c r="B74" s="6"/>
      <c r="C74" s="152" t="s">
        <v>98</v>
      </c>
      <c r="D74" s="152"/>
      <c r="E74" s="152"/>
      <c r="F74" s="152"/>
      <c r="G74" s="152"/>
      <c r="H74" s="152"/>
      <c r="I74" s="152"/>
      <c r="J74" s="4">
        <f>SUM(J75:J98)</f>
        <v>0</v>
      </c>
      <c r="U74" s="3"/>
    </row>
    <row r="75" spans="1:21" ht="24.75" customHeight="1" x14ac:dyDescent="0.3">
      <c r="A75" s="74">
        <v>57</v>
      </c>
      <c r="B75" s="10"/>
      <c r="C75" s="179" t="s">
        <v>12</v>
      </c>
      <c r="D75" s="179"/>
      <c r="E75" s="179"/>
      <c r="F75" s="179"/>
      <c r="G75" s="48" t="s">
        <v>563</v>
      </c>
      <c r="H75" s="121"/>
      <c r="I75" s="49"/>
      <c r="J75" s="9">
        <f t="shared" si="1"/>
        <v>0</v>
      </c>
      <c r="U75" s="3"/>
    </row>
    <row r="76" spans="1:21" ht="24.75" customHeight="1" x14ac:dyDescent="0.3">
      <c r="A76" s="82">
        <v>58</v>
      </c>
      <c r="B76" s="98"/>
      <c r="C76" s="181" t="s">
        <v>13</v>
      </c>
      <c r="D76" s="181"/>
      <c r="E76" s="181"/>
      <c r="F76" s="181"/>
      <c r="G76" s="124" t="s">
        <v>580</v>
      </c>
      <c r="H76" s="125"/>
      <c r="I76" s="126"/>
      <c r="J76" s="102">
        <f t="shared" si="1"/>
        <v>0</v>
      </c>
      <c r="U76" s="3"/>
    </row>
    <row r="77" spans="1:21" ht="24.75" customHeight="1" x14ac:dyDescent="0.3">
      <c r="A77" s="82">
        <v>59</v>
      </c>
      <c r="B77" s="98"/>
      <c r="C77" s="181" t="s">
        <v>16</v>
      </c>
      <c r="D77" s="181"/>
      <c r="E77" s="181"/>
      <c r="F77" s="181"/>
      <c r="G77" s="124" t="s">
        <v>580</v>
      </c>
      <c r="H77" s="125"/>
      <c r="I77" s="126"/>
      <c r="J77" s="102">
        <f t="shared" si="1"/>
        <v>0</v>
      </c>
    </row>
    <row r="78" spans="1:21" ht="24.75" customHeight="1" x14ac:dyDescent="0.3">
      <c r="A78" s="82">
        <v>60</v>
      </c>
      <c r="B78" s="98"/>
      <c r="C78" s="181" t="s">
        <v>64</v>
      </c>
      <c r="D78" s="181"/>
      <c r="E78" s="181"/>
      <c r="F78" s="181"/>
      <c r="G78" s="124" t="s">
        <v>580</v>
      </c>
      <c r="H78" s="125"/>
      <c r="I78" s="126"/>
      <c r="J78" s="102">
        <f t="shared" si="1"/>
        <v>0</v>
      </c>
      <c r="U78" s="3"/>
    </row>
    <row r="79" spans="1:21" ht="24.75" customHeight="1" x14ac:dyDescent="0.3">
      <c r="A79" s="82">
        <v>61</v>
      </c>
      <c r="B79" s="98"/>
      <c r="C79" s="181" t="s">
        <v>66</v>
      </c>
      <c r="D79" s="181"/>
      <c r="E79" s="181"/>
      <c r="F79" s="181"/>
      <c r="G79" s="124" t="s">
        <v>580</v>
      </c>
      <c r="H79" s="125"/>
      <c r="I79" s="126"/>
      <c r="J79" s="102">
        <f t="shared" si="1"/>
        <v>0</v>
      </c>
    </row>
    <row r="80" spans="1:21" ht="24.75" customHeight="1" x14ac:dyDescent="0.3">
      <c r="A80" s="82">
        <v>62</v>
      </c>
      <c r="B80" s="98"/>
      <c r="C80" s="181" t="s">
        <v>68</v>
      </c>
      <c r="D80" s="181"/>
      <c r="E80" s="181"/>
      <c r="F80" s="181"/>
      <c r="G80" s="124" t="s">
        <v>580</v>
      </c>
      <c r="H80" s="125"/>
      <c r="I80" s="126"/>
      <c r="J80" s="102">
        <f t="shared" si="1"/>
        <v>0</v>
      </c>
    </row>
    <row r="81" spans="1:21" ht="24.75" customHeight="1" x14ac:dyDescent="0.3">
      <c r="A81" s="82">
        <v>63</v>
      </c>
      <c r="B81" s="98"/>
      <c r="C81" s="181" t="s">
        <v>82</v>
      </c>
      <c r="D81" s="181"/>
      <c r="E81" s="181"/>
      <c r="F81" s="181"/>
      <c r="G81" s="124" t="s">
        <v>580</v>
      </c>
      <c r="H81" s="125"/>
      <c r="I81" s="126"/>
      <c r="J81" s="102">
        <f t="shared" si="1"/>
        <v>0</v>
      </c>
      <c r="U81" s="3"/>
    </row>
    <row r="82" spans="1:21" ht="24.75" customHeight="1" x14ac:dyDescent="0.3">
      <c r="A82" s="82">
        <v>64</v>
      </c>
      <c r="B82" s="98"/>
      <c r="C82" s="181" t="s">
        <v>83</v>
      </c>
      <c r="D82" s="181"/>
      <c r="E82" s="181"/>
      <c r="F82" s="181"/>
      <c r="G82" s="124" t="s">
        <v>580</v>
      </c>
      <c r="H82" s="125"/>
      <c r="I82" s="126"/>
      <c r="J82" s="102">
        <f t="shared" si="1"/>
        <v>0</v>
      </c>
    </row>
    <row r="83" spans="1:21" ht="24.75" customHeight="1" x14ac:dyDescent="0.3">
      <c r="A83" s="82">
        <v>65</v>
      </c>
      <c r="B83" s="98"/>
      <c r="C83" s="181" t="s">
        <v>84</v>
      </c>
      <c r="D83" s="181"/>
      <c r="E83" s="181"/>
      <c r="F83" s="181"/>
      <c r="G83" s="124" t="s">
        <v>580</v>
      </c>
      <c r="H83" s="125"/>
      <c r="I83" s="126"/>
      <c r="J83" s="102">
        <f t="shared" si="1"/>
        <v>0</v>
      </c>
    </row>
    <row r="84" spans="1:21" ht="24.75" customHeight="1" x14ac:dyDescent="0.3">
      <c r="A84" s="82">
        <v>66</v>
      </c>
      <c r="B84" s="98"/>
      <c r="C84" s="181" t="s">
        <v>85</v>
      </c>
      <c r="D84" s="181"/>
      <c r="E84" s="181"/>
      <c r="F84" s="181"/>
      <c r="G84" s="124" t="s">
        <v>580</v>
      </c>
      <c r="H84" s="125"/>
      <c r="I84" s="126"/>
      <c r="J84" s="102">
        <f t="shared" si="1"/>
        <v>0</v>
      </c>
      <c r="U84" s="3"/>
    </row>
    <row r="85" spans="1:21" ht="24.75" customHeight="1" x14ac:dyDescent="0.3">
      <c r="A85" s="82">
        <v>67</v>
      </c>
      <c r="B85" s="98"/>
      <c r="C85" s="181" t="s">
        <v>86</v>
      </c>
      <c r="D85" s="181"/>
      <c r="E85" s="181"/>
      <c r="F85" s="181"/>
      <c r="G85" s="124" t="s">
        <v>580</v>
      </c>
      <c r="H85" s="125"/>
      <c r="I85" s="126"/>
      <c r="J85" s="102">
        <f t="shared" si="1"/>
        <v>0</v>
      </c>
      <c r="U85" s="3"/>
    </row>
    <row r="86" spans="1:21" ht="24.75" customHeight="1" x14ac:dyDescent="0.3">
      <c r="A86" s="82">
        <v>68</v>
      </c>
      <c r="B86" s="98"/>
      <c r="C86" s="181" t="s">
        <v>87</v>
      </c>
      <c r="D86" s="181"/>
      <c r="E86" s="181"/>
      <c r="F86" s="181"/>
      <c r="G86" s="124" t="s">
        <v>580</v>
      </c>
      <c r="H86" s="125"/>
      <c r="I86" s="126"/>
      <c r="J86" s="102">
        <f t="shared" si="1"/>
        <v>0</v>
      </c>
    </row>
    <row r="87" spans="1:21" ht="24.75" customHeight="1" x14ac:dyDescent="0.3">
      <c r="A87" s="82">
        <v>69</v>
      </c>
      <c r="B87" s="98"/>
      <c r="C87" s="181" t="s">
        <v>21</v>
      </c>
      <c r="D87" s="181"/>
      <c r="E87" s="181"/>
      <c r="F87" s="181"/>
      <c r="G87" s="124" t="s">
        <v>563</v>
      </c>
      <c r="H87" s="125"/>
      <c r="I87" s="126"/>
      <c r="J87" s="102">
        <f t="shared" si="1"/>
        <v>0</v>
      </c>
      <c r="U87" s="3"/>
    </row>
    <row r="88" spans="1:21" ht="24.75" customHeight="1" x14ac:dyDescent="0.3">
      <c r="A88" s="82">
        <v>70</v>
      </c>
      <c r="B88" s="98"/>
      <c r="C88" s="181" t="s">
        <v>22</v>
      </c>
      <c r="D88" s="181"/>
      <c r="E88" s="181"/>
      <c r="F88" s="181"/>
      <c r="G88" s="124" t="s">
        <v>563</v>
      </c>
      <c r="H88" s="125"/>
      <c r="I88" s="126"/>
      <c r="J88" s="102">
        <f t="shared" si="1"/>
        <v>0</v>
      </c>
    </row>
    <row r="89" spans="1:21" ht="24.75" customHeight="1" x14ac:dyDescent="0.3">
      <c r="A89" s="74">
        <v>71</v>
      </c>
      <c r="B89" s="10"/>
      <c r="C89" s="179" t="s">
        <v>75</v>
      </c>
      <c r="D89" s="179"/>
      <c r="E89" s="179"/>
      <c r="F89" s="179"/>
      <c r="G89" s="48" t="s">
        <v>563</v>
      </c>
      <c r="H89" s="121"/>
      <c r="I89" s="49"/>
      <c r="J89" s="9">
        <f t="shared" si="1"/>
        <v>0</v>
      </c>
    </row>
    <row r="90" spans="1:21" ht="24.75" customHeight="1" x14ac:dyDescent="0.3">
      <c r="A90" s="82">
        <v>72</v>
      </c>
      <c r="B90" s="98"/>
      <c r="C90" s="181" t="s">
        <v>145</v>
      </c>
      <c r="D90" s="181"/>
      <c r="E90" s="181"/>
      <c r="F90" s="181"/>
      <c r="G90" s="124" t="s">
        <v>580</v>
      </c>
      <c r="H90" s="125"/>
      <c r="I90" s="126"/>
      <c r="J90" s="102">
        <f t="shared" si="1"/>
        <v>0</v>
      </c>
      <c r="U90" s="3"/>
    </row>
    <row r="91" spans="1:21" ht="24.75" customHeight="1" x14ac:dyDescent="0.3">
      <c r="A91" s="74">
        <v>73</v>
      </c>
      <c r="B91" s="10"/>
      <c r="C91" s="179" t="s">
        <v>23</v>
      </c>
      <c r="D91" s="179"/>
      <c r="E91" s="179"/>
      <c r="F91" s="179"/>
      <c r="G91" s="48" t="s">
        <v>580</v>
      </c>
      <c r="H91" s="121"/>
      <c r="I91" s="49"/>
      <c r="J91" s="9">
        <f t="shared" si="1"/>
        <v>0</v>
      </c>
    </row>
    <row r="92" spans="1:21" ht="24.75" customHeight="1" x14ac:dyDescent="0.3">
      <c r="A92" s="82">
        <v>74</v>
      </c>
      <c r="B92" s="98"/>
      <c r="C92" s="181" t="s">
        <v>24</v>
      </c>
      <c r="D92" s="181"/>
      <c r="E92" s="181"/>
      <c r="F92" s="181"/>
      <c r="G92" s="124" t="s">
        <v>563</v>
      </c>
      <c r="H92" s="125"/>
      <c r="I92" s="126"/>
      <c r="J92" s="102">
        <f t="shared" si="1"/>
        <v>0</v>
      </c>
    </row>
    <row r="93" spans="1:21" ht="24.75" customHeight="1" x14ac:dyDescent="0.3">
      <c r="A93" s="74">
        <v>75</v>
      </c>
      <c r="B93" s="10"/>
      <c r="C93" s="179" t="s">
        <v>25</v>
      </c>
      <c r="D93" s="179"/>
      <c r="E93" s="179"/>
      <c r="F93" s="179"/>
      <c r="G93" s="48" t="s">
        <v>580</v>
      </c>
      <c r="H93" s="121"/>
      <c r="I93" s="49"/>
      <c r="J93" s="9">
        <f t="shared" si="1"/>
        <v>0</v>
      </c>
      <c r="U93" s="3"/>
    </row>
    <row r="94" spans="1:21" ht="24.75" customHeight="1" x14ac:dyDescent="0.3">
      <c r="A94" s="82">
        <v>76</v>
      </c>
      <c r="B94" s="98"/>
      <c r="C94" s="181" t="s">
        <v>24</v>
      </c>
      <c r="D94" s="181"/>
      <c r="E94" s="181"/>
      <c r="F94" s="181"/>
      <c r="G94" s="124" t="s">
        <v>563</v>
      </c>
      <c r="H94" s="125"/>
      <c r="I94" s="126"/>
      <c r="J94" s="102">
        <f t="shared" si="1"/>
        <v>0</v>
      </c>
      <c r="U94" s="3"/>
    </row>
    <row r="95" spans="1:21" ht="24.75" customHeight="1" x14ac:dyDescent="0.3">
      <c r="A95" s="74">
        <v>77</v>
      </c>
      <c r="B95" s="10"/>
      <c r="C95" s="179" t="s">
        <v>26</v>
      </c>
      <c r="D95" s="179"/>
      <c r="E95" s="179"/>
      <c r="F95" s="179"/>
      <c r="G95" s="48" t="s">
        <v>580</v>
      </c>
      <c r="H95" s="121"/>
      <c r="I95" s="49"/>
      <c r="J95" s="9">
        <f t="shared" si="1"/>
        <v>0</v>
      </c>
      <c r="U95" s="3"/>
    </row>
    <row r="96" spans="1:21" ht="24.75" customHeight="1" x14ac:dyDescent="0.3">
      <c r="A96" s="82">
        <v>78</v>
      </c>
      <c r="B96" s="98"/>
      <c r="C96" s="181" t="s">
        <v>24</v>
      </c>
      <c r="D96" s="181"/>
      <c r="E96" s="181"/>
      <c r="F96" s="181"/>
      <c r="G96" s="124" t="s">
        <v>563</v>
      </c>
      <c r="H96" s="125"/>
      <c r="I96" s="126"/>
      <c r="J96" s="102">
        <f t="shared" si="1"/>
        <v>0</v>
      </c>
    </row>
    <row r="97" spans="1:21" ht="24.75" customHeight="1" x14ac:dyDescent="0.3">
      <c r="A97" s="74">
        <v>79</v>
      </c>
      <c r="B97" s="10"/>
      <c r="C97" s="179" t="s">
        <v>27</v>
      </c>
      <c r="D97" s="179"/>
      <c r="E97" s="179"/>
      <c r="F97" s="179"/>
      <c r="G97" s="48" t="s">
        <v>580</v>
      </c>
      <c r="H97" s="121"/>
      <c r="I97" s="49"/>
      <c r="J97" s="9">
        <f t="shared" si="1"/>
        <v>0</v>
      </c>
      <c r="U97" s="3"/>
    </row>
    <row r="98" spans="1:21" ht="24.75" customHeight="1" thickBot="1" x14ac:dyDescent="0.35">
      <c r="A98" s="89">
        <v>80</v>
      </c>
      <c r="B98" s="51"/>
      <c r="C98" s="182" t="s">
        <v>29</v>
      </c>
      <c r="D98" s="182"/>
      <c r="E98" s="182"/>
      <c r="F98" s="182"/>
      <c r="G98" s="54" t="s">
        <v>571</v>
      </c>
      <c r="H98" s="121"/>
      <c r="I98" s="49"/>
      <c r="J98" s="9">
        <f t="shared" si="1"/>
        <v>0</v>
      </c>
    </row>
    <row r="99" spans="1:21" ht="34.5" customHeight="1" thickBot="1" x14ac:dyDescent="0.35">
      <c r="A99" s="161" t="s">
        <v>123</v>
      </c>
      <c r="B99" s="162"/>
      <c r="C99" s="162"/>
      <c r="D99" s="162"/>
      <c r="E99" s="162"/>
      <c r="F99" s="162"/>
      <c r="G99" s="162"/>
      <c r="H99" s="162"/>
      <c r="I99" s="163"/>
      <c r="J99" s="7">
        <f>SUM(J100+J154)</f>
        <v>0</v>
      </c>
    </row>
    <row r="100" spans="1:21" ht="24.75" customHeight="1" thickBot="1" x14ac:dyDescent="0.35">
      <c r="A100" s="154" t="s">
        <v>432</v>
      </c>
      <c r="B100" s="155"/>
      <c r="C100" s="155"/>
      <c r="D100" s="155"/>
      <c r="E100" s="155"/>
      <c r="F100" s="155"/>
      <c r="G100" s="155"/>
      <c r="H100" s="155"/>
      <c r="I100" s="156"/>
      <c r="J100" s="8">
        <f>SUM(J102+J115+J135+J152)</f>
        <v>0</v>
      </c>
    </row>
    <row r="101" spans="1:21" ht="5.0999999999999996" customHeight="1" x14ac:dyDescent="0.3">
      <c r="A101" s="158"/>
      <c r="B101" s="159"/>
      <c r="C101" s="159"/>
      <c r="D101" s="159"/>
      <c r="E101" s="159"/>
      <c r="F101" s="159"/>
      <c r="G101" s="159"/>
      <c r="H101" s="159"/>
      <c r="I101" s="159"/>
      <c r="J101" s="160"/>
    </row>
    <row r="102" spans="1:21" ht="24.75" customHeight="1" x14ac:dyDescent="0.3">
      <c r="A102" s="88"/>
      <c r="B102" s="6"/>
      <c r="C102" s="167" t="s">
        <v>328</v>
      </c>
      <c r="D102" s="168"/>
      <c r="E102" s="168"/>
      <c r="F102" s="168"/>
      <c r="G102" s="168"/>
      <c r="H102" s="168"/>
      <c r="I102" s="169"/>
      <c r="J102" s="4">
        <f>SUM(J103:J114)</f>
        <v>0</v>
      </c>
      <c r="U102" s="3"/>
    </row>
    <row r="103" spans="1:21" ht="24.75" customHeight="1" x14ac:dyDescent="0.3">
      <c r="A103" s="74">
        <v>81</v>
      </c>
      <c r="B103" s="10"/>
      <c r="C103" s="179" t="s">
        <v>274</v>
      </c>
      <c r="D103" s="179"/>
      <c r="E103" s="179"/>
      <c r="F103" s="179"/>
      <c r="G103" s="48" t="s">
        <v>40</v>
      </c>
      <c r="H103" s="121"/>
      <c r="I103" s="49"/>
      <c r="J103" s="9">
        <f t="shared" ref="J103:J153" si="2">ROUND(H103*I103,2)</f>
        <v>0</v>
      </c>
    </row>
    <row r="104" spans="1:21" ht="24.75" customHeight="1" x14ac:dyDescent="0.3">
      <c r="A104" s="74">
        <v>82</v>
      </c>
      <c r="B104" s="10"/>
      <c r="C104" s="179" t="s">
        <v>420</v>
      </c>
      <c r="D104" s="179"/>
      <c r="E104" s="179"/>
      <c r="F104" s="179"/>
      <c r="G104" s="48" t="s">
        <v>580</v>
      </c>
      <c r="H104" s="121"/>
      <c r="I104" s="49"/>
      <c r="J104" s="9">
        <f t="shared" si="2"/>
        <v>0</v>
      </c>
    </row>
    <row r="105" spans="1:21" ht="24.75" customHeight="1" x14ac:dyDescent="0.3">
      <c r="A105" s="74">
        <v>83</v>
      </c>
      <c r="B105" s="10"/>
      <c r="C105" s="179" t="s">
        <v>421</v>
      </c>
      <c r="D105" s="179"/>
      <c r="E105" s="179"/>
      <c r="F105" s="179"/>
      <c r="G105" s="48" t="s">
        <v>580</v>
      </c>
      <c r="H105" s="121"/>
      <c r="I105" s="49"/>
      <c r="J105" s="9">
        <f t="shared" si="2"/>
        <v>0</v>
      </c>
    </row>
    <row r="106" spans="1:21" ht="24.75" customHeight="1" x14ac:dyDescent="0.3">
      <c r="A106" s="74">
        <v>84</v>
      </c>
      <c r="B106" s="10"/>
      <c r="C106" s="179" t="s">
        <v>275</v>
      </c>
      <c r="D106" s="179"/>
      <c r="E106" s="179"/>
      <c r="F106" s="179"/>
      <c r="G106" s="48" t="s">
        <v>580</v>
      </c>
      <c r="H106" s="121"/>
      <c r="I106" s="49"/>
      <c r="J106" s="9">
        <f t="shared" si="2"/>
        <v>0</v>
      </c>
    </row>
    <row r="107" spans="1:21" ht="24.75" customHeight="1" x14ac:dyDescent="0.3">
      <c r="A107" s="74">
        <v>85</v>
      </c>
      <c r="B107" s="10"/>
      <c r="C107" s="179" t="s">
        <v>276</v>
      </c>
      <c r="D107" s="179"/>
      <c r="E107" s="179"/>
      <c r="F107" s="179"/>
      <c r="G107" s="48" t="s">
        <v>580</v>
      </c>
      <c r="H107" s="121"/>
      <c r="I107" s="49"/>
      <c r="J107" s="9">
        <f t="shared" si="2"/>
        <v>0</v>
      </c>
    </row>
    <row r="108" spans="1:21" ht="24.75" customHeight="1" x14ac:dyDescent="0.3">
      <c r="A108" s="74">
        <v>86</v>
      </c>
      <c r="B108" s="10"/>
      <c r="C108" s="179" t="s">
        <v>277</v>
      </c>
      <c r="D108" s="179"/>
      <c r="E108" s="179"/>
      <c r="F108" s="179"/>
      <c r="G108" s="48" t="s">
        <v>548</v>
      </c>
      <c r="H108" s="121"/>
      <c r="I108" s="49"/>
      <c r="J108" s="9">
        <f t="shared" si="2"/>
        <v>0</v>
      </c>
    </row>
    <row r="109" spans="1:21" ht="22.2" customHeight="1" x14ac:dyDescent="0.3">
      <c r="A109" s="74">
        <v>87</v>
      </c>
      <c r="B109" s="10"/>
      <c r="C109" s="179" t="s">
        <v>89</v>
      </c>
      <c r="D109" s="179"/>
      <c r="E109" s="179"/>
      <c r="F109" s="179"/>
      <c r="G109" s="48" t="s">
        <v>548</v>
      </c>
      <c r="H109" s="121"/>
      <c r="I109" s="49"/>
      <c r="J109" s="9">
        <f t="shared" si="2"/>
        <v>0</v>
      </c>
    </row>
    <row r="110" spans="1:21" ht="31.5" customHeight="1" x14ac:dyDescent="0.3">
      <c r="A110" s="74">
        <v>88</v>
      </c>
      <c r="B110" s="10"/>
      <c r="C110" s="179" t="s">
        <v>91</v>
      </c>
      <c r="D110" s="179"/>
      <c r="E110" s="179"/>
      <c r="F110" s="179"/>
      <c r="G110" s="48" t="s">
        <v>563</v>
      </c>
      <c r="H110" s="121"/>
      <c r="I110" s="49"/>
      <c r="J110" s="9">
        <f t="shared" si="2"/>
        <v>0</v>
      </c>
      <c r="O110" s="3"/>
    </row>
    <row r="111" spans="1:21" ht="25.5" customHeight="1" x14ac:dyDescent="0.3">
      <c r="A111" s="74">
        <v>89</v>
      </c>
      <c r="B111" s="10"/>
      <c r="C111" s="179" t="s">
        <v>463</v>
      </c>
      <c r="D111" s="179"/>
      <c r="E111" s="179"/>
      <c r="F111" s="179"/>
      <c r="G111" s="48" t="s">
        <v>563</v>
      </c>
      <c r="H111" s="121"/>
      <c r="I111" s="49"/>
      <c r="J111" s="9">
        <f t="shared" si="2"/>
        <v>0</v>
      </c>
    </row>
    <row r="112" spans="1:21" ht="24.75" customHeight="1" x14ac:dyDescent="0.3">
      <c r="A112" s="74">
        <v>90</v>
      </c>
      <c r="B112" s="10"/>
      <c r="C112" s="179" t="s">
        <v>278</v>
      </c>
      <c r="D112" s="179"/>
      <c r="E112" s="179"/>
      <c r="F112" s="179"/>
      <c r="G112" s="48" t="s">
        <v>548</v>
      </c>
      <c r="H112" s="121"/>
      <c r="I112" s="49"/>
      <c r="J112" s="9">
        <f t="shared" si="2"/>
        <v>0</v>
      </c>
    </row>
    <row r="113" spans="1:21" ht="22.2" customHeight="1" x14ac:dyDescent="0.3">
      <c r="A113" s="74">
        <v>91</v>
      </c>
      <c r="B113" s="10"/>
      <c r="C113" s="179" t="s">
        <v>464</v>
      </c>
      <c r="D113" s="179"/>
      <c r="E113" s="179"/>
      <c r="F113" s="179"/>
      <c r="G113" s="48" t="s">
        <v>548</v>
      </c>
      <c r="H113" s="121"/>
      <c r="I113" s="49"/>
      <c r="J113" s="9">
        <f t="shared" si="2"/>
        <v>0</v>
      </c>
    </row>
    <row r="114" spans="1:21" ht="22.2" customHeight="1" x14ac:dyDescent="0.3">
      <c r="A114" s="74">
        <v>92</v>
      </c>
      <c r="B114" s="10"/>
      <c r="C114" s="179" t="s">
        <v>465</v>
      </c>
      <c r="D114" s="179"/>
      <c r="E114" s="179"/>
      <c r="F114" s="179"/>
      <c r="G114" s="48" t="s">
        <v>548</v>
      </c>
      <c r="H114" s="121"/>
      <c r="I114" s="49"/>
      <c r="J114" s="9">
        <f t="shared" si="2"/>
        <v>0</v>
      </c>
    </row>
    <row r="115" spans="1:21" ht="24.75" customHeight="1" x14ac:dyDescent="0.3">
      <c r="A115" s="88"/>
      <c r="B115" s="6"/>
      <c r="C115" s="152" t="s">
        <v>104</v>
      </c>
      <c r="D115" s="152"/>
      <c r="E115" s="152"/>
      <c r="F115" s="152"/>
      <c r="G115" s="152"/>
      <c r="H115" s="152"/>
      <c r="I115" s="152"/>
      <c r="J115" s="4">
        <f>SUM(J116:J134)</f>
        <v>0</v>
      </c>
      <c r="U115" s="3"/>
    </row>
    <row r="116" spans="1:21" ht="24.75" customHeight="1" x14ac:dyDescent="0.3">
      <c r="A116" s="74">
        <v>93</v>
      </c>
      <c r="B116" s="10"/>
      <c r="C116" s="179" t="s">
        <v>355</v>
      </c>
      <c r="D116" s="179"/>
      <c r="E116" s="179"/>
      <c r="F116" s="179"/>
      <c r="G116" s="48" t="s">
        <v>548</v>
      </c>
      <c r="H116" s="121"/>
      <c r="I116" s="49"/>
      <c r="J116" s="9">
        <f t="shared" si="2"/>
        <v>0</v>
      </c>
    </row>
    <row r="117" spans="1:21" ht="24.75" customHeight="1" x14ac:dyDescent="0.3">
      <c r="A117" s="74">
        <v>94</v>
      </c>
      <c r="B117" s="10"/>
      <c r="C117" s="179" t="s">
        <v>356</v>
      </c>
      <c r="D117" s="179"/>
      <c r="E117" s="179"/>
      <c r="F117" s="179"/>
      <c r="G117" s="48" t="s">
        <v>548</v>
      </c>
      <c r="H117" s="121"/>
      <c r="I117" s="49"/>
      <c r="J117" s="9">
        <f t="shared" si="2"/>
        <v>0</v>
      </c>
    </row>
    <row r="118" spans="1:21" ht="24.75" customHeight="1" x14ac:dyDescent="0.3">
      <c r="A118" s="74">
        <v>95</v>
      </c>
      <c r="B118" s="10"/>
      <c r="C118" s="179" t="s">
        <v>357</v>
      </c>
      <c r="D118" s="179"/>
      <c r="E118" s="179"/>
      <c r="F118" s="179"/>
      <c r="G118" s="48" t="s">
        <v>548</v>
      </c>
      <c r="H118" s="121"/>
      <c r="I118" s="49"/>
      <c r="J118" s="9">
        <f t="shared" si="2"/>
        <v>0</v>
      </c>
    </row>
    <row r="119" spans="1:21" ht="24.75" customHeight="1" x14ac:dyDescent="0.3">
      <c r="A119" s="74">
        <v>96</v>
      </c>
      <c r="B119" s="10"/>
      <c r="C119" s="179" t="s">
        <v>358</v>
      </c>
      <c r="D119" s="179"/>
      <c r="E119" s="179"/>
      <c r="F119" s="179"/>
      <c r="G119" s="48" t="s">
        <v>548</v>
      </c>
      <c r="H119" s="121"/>
      <c r="I119" s="49"/>
      <c r="J119" s="9">
        <f t="shared" si="2"/>
        <v>0</v>
      </c>
    </row>
    <row r="120" spans="1:21" ht="24.75" customHeight="1" x14ac:dyDescent="0.3">
      <c r="A120" s="74">
        <v>97</v>
      </c>
      <c r="B120" s="10"/>
      <c r="C120" s="179" t="s">
        <v>359</v>
      </c>
      <c r="D120" s="179"/>
      <c r="E120" s="179"/>
      <c r="F120" s="179"/>
      <c r="G120" s="48" t="s">
        <v>548</v>
      </c>
      <c r="H120" s="121"/>
      <c r="I120" s="49"/>
      <c r="J120" s="9">
        <f t="shared" si="2"/>
        <v>0</v>
      </c>
    </row>
    <row r="121" spans="1:21" ht="22.2" customHeight="1" x14ac:dyDescent="0.3">
      <c r="A121" s="74">
        <v>98</v>
      </c>
      <c r="B121" s="10"/>
      <c r="C121" s="179" t="s">
        <v>360</v>
      </c>
      <c r="D121" s="179"/>
      <c r="E121" s="179"/>
      <c r="F121" s="179"/>
      <c r="G121" s="48" t="s">
        <v>548</v>
      </c>
      <c r="H121" s="121"/>
      <c r="I121" s="49"/>
      <c r="J121" s="9">
        <f t="shared" si="2"/>
        <v>0</v>
      </c>
    </row>
    <row r="122" spans="1:21" ht="22.2" customHeight="1" x14ac:dyDescent="0.3">
      <c r="A122" s="74">
        <v>99</v>
      </c>
      <c r="B122" s="10"/>
      <c r="C122" s="179" t="s">
        <v>361</v>
      </c>
      <c r="D122" s="179"/>
      <c r="E122" s="179"/>
      <c r="F122" s="179"/>
      <c r="G122" s="48" t="s">
        <v>548</v>
      </c>
      <c r="H122" s="121"/>
      <c r="I122" s="49"/>
      <c r="J122" s="9">
        <f t="shared" si="2"/>
        <v>0</v>
      </c>
    </row>
    <row r="123" spans="1:21" ht="22.2" customHeight="1" x14ac:dyDescent="0.3">
      <c r="A123" s="74">
        <v>100</v>
      </c>
      <c r="B123" s="10"/>
      <c r="C123" s="179" t="s">
        <v>362</v>
      </c>
      <c r="D123" s="179"/>
      <c r="E123" s="179"/>
      <c r="F123" s="179"/>
      <c r="G123" s="48" t="s">
        <v>548</v>
      </c>
      <c r="H123" s="121"/>
      <c r="I123" s="49"/>
      <c r="J123" s="9">
        <f t="shared" si="2"/>
        <v>0</v>
      </c>
      <c r="O123" s="3"/>
    </row>
    <row r="124" spans="1:21" ht="24.75" customHeight="1" x14ac:dyDescent="0.3">
      <c r="A124" s="82">
        <v>101</v>
      </c>
      <c r="B124" s="98"/>
      <c r="C124" s="181" t="s">
        <v>363</v>
      </c>
      <c r="D124" s="181"/>
      <c r="E124" s="181"/>
      <c r="F124" s="181"/>
      <c r="G124" s="124" t="s">
        <v>364</v>
      </c>
      <c r="H124" s="125"/>
      <c r="I124" s="126"/>
      <c r="J124" s="102">
        <f t="shared" si="2"/>
        <v>0</v>
      </c>
    </row>
    <row r="125" spans="1:21" ht="24.75" customHeight="1" x14ac:dyDescent="0.3">
      <c r="A125" s="74">
        <v>102</v>
      </c>
      <c r="B125" s="10"/>
      <c r="C125" s="179" t="s">
        <v>365</v>
      </c>
      <c r="D125" s="179"/>
      <c r="E125" s="179"/>
      <c r="F125" s="179"/>
      <c r="G125" s="48" t="s">
        <v>548</v>
      </c>
      <c r="H125" s="121"/>
      <c r="I125" s="49"/>
      <c r="J125" s="9">
        <f t="shared" si="2"/>
        <v>0</v>
      </c>
    </row>
    <row r="126" spans="1:21" ht="24.75" customHeight="1" x14ac:dyDescent="0.3">
      <c r="A126" s="74">
        <v>103</v>
      </c>
      <c r="B126" s="10"/>
      <c r="C126" s="179" t="s">
        <v>367</v>
      </c>
      <c r="D126" s="179"/>
      <c r="E126" s="179"/>
      <c r="F126" s="179"/>
      <c r="G126" s="48" t="s">
        <v>580</v>
      </c>
      <c r="H126" s="121"/>
      <c r="I126" s="49"/>
      <c r="J126" s="9">
        <f t="shared" si="2"/>
        <v>0</v>
      </c>
    </row>
    <row r="127" spans="1:21" ht="24.75" customHeight="1" x14ac:dyDescent="0.3">
      <c r="A127" s="82">
        <v>104</v>
      </c>
      <c r="B127" s="98"/>
      <c r="C127" s="181" t="s">
        <v>279</v>
      </c>
      <c r="D127" s="181"/>
      <c r="E127" s="181"/>
      <c r="F127" s="181"/>
      <c r="G127" s="124" t="s">
        <v>580</v>
      </c>
      <c r="H127" s="125"/>
      <c r="I127" s="126"/>
      <c r="J127" s="102">
        <f t="shared" si="2"/>
        <v>0</v>
      </c>
    </row>
    <row r="128" spans="1:21" ht="24.75" customHeight="1" x14ac:dyDescent="0.3">
      <c r="A128" s="82">
        <v>105</v>
      </c>
      <c r="B128" s="98"/>
      <c r="C128" s="181" t="s">
        <v>467</v>
      </c>
      <c r="D128" s="181"/>
      <c r="E128" s="181"/>
      <c r="F128" s="181"/>
      <c r="G128" s="124" t="s">
        <v>580</v>
      </c>
      <c r="H128" s="125"/>
      <c r="I128" s="126"/>
      <c r="J128" s="102">
        <f t="shared" si="2"/>
        <v>0</v>
      </c>
    </row>
    <row r="129" spans="1:21" ht="22.2" customHeight="1" x14ac:dyDescent="0.3">
      <c r="A129" s="82">
        <v>106</v>
      </c>
      <c r="B129" s="98"/>
      <c r="C129" s="181" t="s">
        <v>280</v>
      </c>
      <c r="D129" s="181"/>
      <c r="E129" s="181"/>
      <c r="F129" s="181"/>
      <c r="G129" s="124" t="s">
        <v>580</v>
      </c>
      <c r="H129" s="125"/>
      <c r="I129" s="126"/>
      <c r="J129" s="102">
        <f t="shared" si="2"/>
        <v>0</v>
      </c>
    </row>
    <row r="130" spans="1:21" ht="22.2" customHeight="1" x14ac:dyDescent="0.3">
      <c r="A130" s="82">
        <v>107</v>
      </c>
      <c r="B130" s="98"/>
      <c r="C130" s="181" t="s">
        <v>281</v>
      </c>
      <c r="D130" s="181"/>
      <c r="E130" s="181"/>
      <c r="F130" s="181"/>
      <c r="G130" s="124" t="s">
        <v>580</v>
      </c>
      <c r="H130" s="125"/>
      <c r="I130" s="126"/>
      <c r="J130" s="102">
        <f t="shared" si="2"/>
        <v>0</v>
      </c>
    </row>
    <row r="131" spans="1:21" ht="22.2" customHeight="1" x14ac:dyDescent="0.3">
      <c r="A131" s="82">
        <v>108</v>
      </c>
      <c r="B131" s="98"/>
      <c r="C131" s="181" t="s">
        <v>282</v>
      </c>
      <c r="D131" s="181"/>
      <c r="E131" s="181"/>
      <c r="F131" s="181"/>
      <c r="G131" s="124" t="s">
        <v>580</v>
      </c>
      <c r="H131" s="125"/>
      <c r="I131" s="126"/>
      <c r="J131" s="102">
        <f t="shared" si="2"/>
        <v>0</v>
      </c>
      <c r="O131" s="3"/>
    </row>
    <row r="132" spans="1:21" ht="22.2" customHeight="1" x14ac:dyDescent="0.3">
      <c r="A132" s="82">
        <v>109</v>
      </c>
      <c r="B132" s="98"/>
      <c r="C132" s="181" t="s">
        <v>283</v>
      </c>
      <c r="D132" s="181"/>
      <c r="E132" s="181"/>
      <c r="F132" s="181"/>
      <c r="G132" s="124" t="s">
        <v>580</v>
      </c>
      <c r="H132" s="125"/>
      <c r="I132" s="126"/>
      <c r="J132" s="102">
        <f t="shared" si="2"/>
        <v>0</v>
      </c>
    </row>
    <row r="133" spans="1:21" ht="24.75" customHeight="1" x14ac:dyDescent="0.3">
      <c r="A133" s="74">
        <v>110</v>
      </c>
      <c r="B133" s="10"/>
      <c r="C133" s="179" t="s">
        <v>469</v>
      </c>
      <c r="D133" s="179"/>
      <c r="E133" s="179"/>
      <c r="F133" s="179"/>
      <c r="G133" s="48" t="s">
        <v>580</v>
      </c>
      <c r="H133" s="121"/>
      <c r="I133" s="49"/>
      <c r="J133" s="9">
        <f t="shared" si="2"/>
        <v>0</v>
      </c>
    </row>
    <row r="134" spans="1:21" ht="24.75" customHeight="1" x14ac:dyDescent="0.3">
      <c r="A134" s="82">
        <v>111</v>
      </c>
      <c r="B134" s="98"/>
      <c r="C134" s="181" t="s">
        <v>284</v>
      </c>
      <c r="D134" s="181"/>
      <c r="E134" s="181"/>
      <c r="F134" s="181"/>
      <c r="G134" s="124" t="s">
        <v>580</v>
      </c>
      <c r="H134" s="125"/>
      <c r="I134" s="126"/>
      <c r="J134" s="102">
        <f t="shared" si="2"/>
        <v>0</v>
      </c>
    </row>
    <row r="135" spans="1:21" ht="24.75" customHeight="1" x14ac:dyDescent="0.3">
      <c r="A135" s="88"/>
      <c r="B135" s="6"/>
      <c r="C135" s="152" t="s">
        <v>105</v>
      </c>
      <c r="D135" s="152"/>
      <c r="E135" s="152"/>
      <c r="F135" s="152"/>
      <c r="G135" s="152"/>
      <c r="H135" s="152"/>
      <c r="I135" s="152"/>
      <c r="J135" s="4">
        <f>SUM(J136:J151)</f>
        <v>0</v>
      </c>
      <c r="U135" s="3"/>
    </row>
    <row r="136" spans="1:21" ht="24.75" customHeight="1" x14ac:dyDescent="0.3">
      <c r="A136" s="74">
        <v>112</v>
      </c>
      <c r="B136" s="10"/>
      <c r="C136" s="179" t="s">
        <v>369</v>
      </c>
      <c r="D136" s="179"/>
      <c r="E136" s="179"/>
      <c r="F136" s="179"/>
      <c r="G136" s="48" t="s">
        <v>548</v>
      </c>
      <c r="H136" s="121"/>
      <c r="I136" s="49"/>
      <c r="J136" s="9">
        <f t="shared" si="2"/>
        <v>0</v>
      </c>
    </row>
    <row r="137" spans="1:21" ht="22.2" customHeight="1" x14ac:dyDescent="0.3">
      <c r="A137" s="74">
        <v>113</v>
      </c>
      <c r="B137" s="10"/>
      <c r="C137" s="179" t="s">
        <v>370</v>
      </c>
      <c r="D137" s="179"/>
      <c r="E137" s="179"/>
      <c r="F137" s="179"/>
      <c r="G137" s="48" t="s">
        <v>548</v>
      </c>
      <c r="H137" s="121"/>
      <c r="I137" s="49"/>
      <c r="J137" s="9">
        <f t="shared" si="2"/>
        <v>0</v>
      </c>
    </row>
    <row r="138" spans="1:21" ht="22.2" customHeight="1" x14ac:dyDescent="0.3">
      <c r="A138" s="74">
        <v>114</v>
      </c>
      <c r="B138" s="10"/>
      <c r="C138" s="179" t="s">
        <v>475</v>
      </c>
      <c r="D138" s="179"/>
      <c r="E138" s="179"/>
      <c r="F138" s="179"/>
      <c r="G138" s="48" t="s">
        <v>548</v>
      </c>
      <c r="H138" s="121"/>
      <c r="I138" s="49"/>
      <c r="J138" s="9">
        <f t="shared" si="2"/>
        <v>0</v>
      </c>
    </row>
    <row r="139" spans="1:21" ht="22.2" customHeight="1" x14ac:dyDescent="0.3">
      <c r="A139" s="74">
        <v>115</v>
      </c>
      <c r="B139" s="10"/>
      <c r="C139" s="179" t="s">
        <v>476</v>
      </c>
      <c r="D139" s="179"/>
      <c r="E139" s="179"/>
      <c r="F139" s="179"/>
      <c r="G139" s="48" t="s">
        <v>40</v>
      </c>
      <c r="H139" s="121"/>
      <c r="I139" s="49"/>
      <c r="J139" s="9">
        <f t="shared" si="2"/>
        <v>0</v>
      </c>
      <c r="O139" s="3"/>
    </row>
    <row r="140" spans="1:21" ht="22.2" customHeight="1" x14ac:dyDescent="0.3">
      <c r="A140" s="74">
        <v>116</v>
      </c>
      <c r="B140" s="10"/>
      <c r="C140" s="179" t="s">
        <v>372</v>
      </c>
      <c r="D140" s="179"/>
      <c r="E140" s="179"/>
      <c r="F140" s="179"/>
      <c r="G140" s="48" t="s">
        <v>548</v>
      </c>
      <c r="H140" s="121"/>
      <c r="I140" s="49"/>
      <c r="J140" s="9">
        <f t="shared" si="2"/>
        <v>0</v>
      </c>
    </row>
    <row r="141" spans="1:21" ht="24.75" customHeight="1" x14ac:dyDescent="0.3">
      <c r="A141" s="74">
        <v>117</v>
      </c>
      <c r="B141" s="10"/>
      <c r="C141" s="179" t="s">
        <v>477</v>
      </c>
      <c r="D141" s="179"/>
      <c r="E141" s="179"/>
      <c r="F141" s="179"/>
      <c r="G141" s="48" t="s">
        <v>548</v>
      </c>
      <c r="H141" s="121"/>
      <c r="I141" s="49"/>
      <c r="J141" s="9">
        <f t="shared" si="2"/>
        <v>0</v>
      </c>
    </row>
    <row r="142" spans="1:21" ht="24.75" customHeight="1" x14ac:dyDescent="0.3">
      <c r="A142" s="74">
        <v>118</v>
      </c>
      <c r="B142" s="10"/>
      <c r="C142" s="179" t="s">
        <v>373</v>
      </c>
      <c r="D142" s="179"/>
      <c r="E142" s="179"/>
      <c r="F142" s="179"/>
      <c r="G142" s="48" t="s">
        <v>580</v>
      </c>
      <c r="H142" s="121"/>
      <c r="I142" s="49"/>
      <c r="J142" s="9">
        <f t="shared" si="2"/>
        <v>0</v>
      </c>
    </row>
    <row r="143" spans="1:21" ht="24.75" customHeight="1" x14ac:dyDescent="0.3">
      <c r="A143" s="74">
        <v>119</v>
      </c>
      <c r="B143" s="10"/>
      <c r="C143" s="179" t="s">
        <v>374</v>
      </c>
      <c r="D143" s="179"/>
      <c r="E143" s="179"/>
      <c r="F143" s="179"/>
      <c r="G143" s="48" t="s">
        <v>548</v>
      </c>
      <c r="H143" s="121"/>
      <c r="I143" s="49"/>
      <c r="J143" s="9">
        <f t="shared" si="2"/>
        <v>0</v>
      </c>
    </row>
    <row r="144" spans="1:21" ht="24.75" customHeight="1" x14ac:dyDescent="0.3">
      <c r="A144" s="74">
        <v>120</v>
      </c>
      <c r="B144" s="10"/>
      <c r="C144" s="179" t="s">
        <v>478</v>
      </c>
      <c r="D144" s="179"/>
      <c r="E144" s="179"/>
      <c r="F144" s="179"/>
      <c r="G144" s="48" t="s">
        <v>548</v>
      </c>
      <c r="H144" s="121"/>
      <c r="I144" s="49"/>
      <c r="J144" s="9">
        <f t="shared" si="2"/>
        <v>0</v>
      </c>
    </row>
    <row r="145" spans="1:21" ht="24.75" customHeight="1" x14ac:dyDescent="0.3">
      <c r="A145" s="74">
        <v>121</v>
      </c>
      <c r="B145" s="10"/>
      <c r="C145" s="179" t="s">
        <v>479</v>
      </c>
      <c r="D145" s="179"/>
      <c r="E145" s="179"/>
      <c r="F145" s="179"/>
      <c r="G145" s="48" t="s">
        <v>548</v>
      </c>
      <c r="H145" s="121"/>
      <c r="I145" s="49"/>
      <c r="J145" s="9">
        <f t="shared" si="2"/>
        <v>0</v>
      </c>
    </row>
    <row r="146" spans="1:21" ht="24.75" customHeight="1" x14ac:dyDescent="0.3">
      <c r="A146" s="74">
        <v>122</v>
      </c>
      <c r="B146" s="10"/>
      <c r="C146" s="179" t="s">
        <v>375</v>
      </c>
      <c r="D146" s="179"/>
      <c r="E146" s="179"/>
      <c r="F146" s="179"/>
      <c r="G146" s="48" t="s">
        <v>548</v>
      </c>
      <c r="H146" s="121"/>
      <c r="I146" s="49"/>
      <c r="J146" s="9">
        <f t="shared" si="2"/>
        <v>0</v>
      </c>
    </row>
    <row r="147" spans="1:21" ht="22.2" customHeight="1" x14ac:dyDescent="0.3">
      <c r="A147" s="74">
        <v>123</v>
      </c>
      <c r="B147" s="10"/>
      <c r="C147" s="179" t="s">
        <v>376</v>
      </c>
      <c r="D147" s="179"/>
      <c r="E147" s="179"/>
      <c r="F147" s="179"/>
      <c r="G147" s="48" t="s">
        <v>548</v>
      </c>
      <c r="H147" s="121"/>
      <c r="I147" s="49"/>
      <c r="J147" s="9">
        <f t="shared" si="2"/>
        <v>0</v>
      </c>
    </row>
    <row r="148" spans="1:21" ht="24.75" customHeight="1" x14ac:dyDescent="0.3">
      <c r="A148" s="74">
        <v>124</v>
      </c>
      <c r="B148" s="10"/>
      <c r="C148" s="179" t="s">
        <v>570</v>
      </c>
      <c r="D148" s="179"/>
      <c r="E148" s="179"/>
      <c r="F148" s="179"/>
      <c r="G148" s="48" t="s">
        <v>571</v>
      </c>
      <c r="H148" s="121"/>
      <c r="I148" s="49"/>
      <c r="J148" s="9">
        <f t="shared" si="2"/>
        <v>0</v>
      </c>
    </row>
    <row r="149" spans="1:21" ht="22.2" customHeight="1" x14ac:dyDescent="0.3">
      <c r="A149" s="74">
        <v>125</v>
      </c>
      <c r="B149" s="10"/>
      <c r="C149" s="179" t="s">
        <v>572</v>
      </c>
      <c r="D149" s="179"/>
      <c r="E149" s="179"/>
      <c r="F149" s="179"/>
      <c r="G149" s="48" t="s">
        <v>571</v>
      </c>
      <c r="H149" s="121"/>
      <c r="I149" s="49"/>
      <c r="J149" s="9">
        <f t="shared" si="2"/>
        <v>0</v>
      </c>
    </row>
    <row r="150" spans="1:21" ht="22.2" customHeight="1" x14ac:dyDescent="0.3">
      <c r="A150" s="74">
        <v>126</v>
      </c>
      <c r="B150" s="10"/>
      <c r="C150" s="179" t="s">
        <v>573</v>
      </c>
      <c r="D150" s="179"/>
      <c r="E150" s="179"/>
      <c r="F150" s="179"/>
      <c r="G150" s="48" t="s">
        <v>571</v>
      </c>
      <c r="H150" s="121"/>
      <c r="I150" s="49"/>
      <c r="J150" s="9">
        <f t="shared" si="2"/>
        <v>0</v>
      </c>
    </row>
    <row r="151" spans="1:21" ht="22.2" customHeight="1" x14ac:dyDescent="0.3">
      <c r="A151" s="74">
        <v>127</v>
      </c>
      <c r="B151" s="10"/>
      <c r="C151" s="179" t="s">
        <v>574</v>
      </c>
      <c r="D151" s="179"/>
      <c r="E151" s="179"/>
      <c r="F151" s="179"/>
      <c r="G151" s="48" t="s">
        <v>571</v>
      </c>
      <c r="H151" s="121"/>
      <c r="I151" s="49"/>
      <c r="J151" s="9">
        <f t="shared" si="2"/>
        <v>0</v>
      </c>
      <c r="O151" s="3"/>
    </row>
    <row r="152" spans="1:21" ht="24.75" customHeight="1" x14ac:dyDescent="0.3">
      <c r="A152" s="88"/>
      <c r="B152" s="6"/>
      <c r="C152" s="152" t="s">
        <v>106</v>
      </c>
      <c r="D152" s="152"/>
      <c r="E152" s="152"/>
      <c r="F152" s="152"/>
      <c r="G152" s="152"/>
      <c r="H152" s="152"/>
      <c r="I152" s="152"/>
      <c r="J152" s="4">
        <f>SUM(J153)</f>
        <v>0</v>
      </c>
      <c r="U152" s="3"/>
    </row>
    <row r="153" spans="1:21" ht="24.75" customHeight="1" thickBot="1" x14ac:dyDescent="0.35">
      <c r="A153" s="89">
        <v>128</v>
      </c>
      <c r="B153" s="51"/>
      <c r="C153" s="153" t="s">
        <v>575</v>
      </c>
      <c r="D153" s="153"/>
      <c r="E153" s="153"/>
      <c r="F153" s="153"/>
      <c r="G153" s="52" t="s">
        <v>571</v>
      </c>
      <c r="H153" s="121"/>
      <c r="I153" s="49"/>
      <c r="J153" s="9">
        <f t="shared" si="2"/>
        <v>0</v>
      </c>
    </row>
    <row r="154" spans="1:21" ht="24.75" customHeight="1" thickBot="1" x14ac:dyDescent="0.35">
      <c r="A154" s="154" t="s">
        <v>94</v>
      </c>
      <c r="B154" s="155"/>
      <c r="C154" s="155"/>
      <c r="D154" s="155"/>
      <c r="E154" s="155"/>
      <c r="F154" s="155"/>
      <c r="G154" s="155"/>
      <c r="H154" s="155"/>
      <c r="I154" s="156"/>
      <c r="J154" s="8">
        <f>SUM(J155+J161+J170+J184+J231+J240+J244+J253+J256)</f>
        <v>0</v>
      </c>
    </row>
    <row r="155" spans="1:21" ht="24.75" customHeight="1" x14ac:dyDescent="0.3">
      <c r="A155" s="90"/>
      <c r="B155" s="75"/>
      <c r="C155" s="157" t="s">
        <v>96</v>
      </c>
      <c r="D155" s="157"/>
      <c r="E155" s="157"/>
      <c r="F155" s="157"/>
      <c r="G155" s="157"/>
      <c r="H155" s="157"/>
      <c r="I155" s="157"/>
      <c r="J155" s="4">
        <f>SUM(J156:J160)</f>
        <v>0</v>
      </c>
      <c r="U155" s="3"/>
    </row>
    <row r="156" spans="1:21" ht="24.75" customHeight="1" x14ac:dyDescent="0.3">
      <c r="A156" s="74">
        <v>129</v>
      </c>
      <c r="B156" s="10"/>
      <c r="C156" s="179" t="s">
        <v>483</v>
      </c>
      <c r="D156" s="179"/>
      <c r="E156" s="179"/>
      <c r="F156" s="179"/>
      <c r="G156" s="48" t="s">
        <v>563</v>
      </c>
      <c r="H156" s="121"/>
      <c r="I156" s="49"/>
      <c r="J156" s="9">
        <f t="shared" ref="J156:J219" si="3">ROUND(H156*I156,2)</f>
        <v>0</v>
      </c>
      <c r="U156" s="3"/>
    </row>
    <row r="157" spans="1:21" ht="24.75" customHeight="1" x14ac:dyDescent="0.3">
      <c r="A157" s="82">
        <v>130</v>
      </c>
      <c r="B157" s="98"/>
      <c r="C157" s="181" t="s">
        <v>484</v>
      </c>
      <c r="D157" s="181"/>
      <c r="E157" s="181"/>
      <c r="F157" s="181"/>
      <c r="G157" s="124" t="s">
        <v>563</v>
      </c>
      <c r="H157" s="125"/>
      <c r="I157" s="126"/>
      <c r="J157" s="102">
        <f t="shared" si="3"/>
        <v>0</v>
      </c>
    </row>
    <row r="158" spans="1:21" ht="24.75" customHeight="1" x14ac:dyDescent="0.3">
      <c r="A158" s="82">
        <v>131</v>
      </c>
      <c r="B158" s="98"/>
      <c r="C158" s="181" t="s">
        <v>485</v>
      </c>
      <c r="D158" s="181"/>
      <c r="E158" s="181"/>
      <c r="F158" s="181"/>
      <c r="G158" s="124" t="s">
        <v>563</v>
      </c>
      <c r="H158" s="125"/>
      <c r="I158" s="126"/>
      <c r="J158" s="102">
        <f t="shared" si="3"/>
        <v>0</v>
      </c>
    </row>
    <row r="159" spans="1:21" ht="24.75" customHeight="1" x14ac:dyDescent="0.3">
      <c r="A159" s="82">
        <v>132</v>
      </c>
      <c r="B159" s="98"/>
      <c r="C159" s="181" t="s">
        <v>285</v>
      </c>
      <c r="D159" s="181"/>
      <c r="E159" s="181"/>
      <c r="F159" s="181"/>
      <c r="G159" s="124" t="s">
        <v>563</v>
      </c>
      <c r="H159" s="125"/>
      <c r="I159" s="126"/>
      <c r="J159" s="102">
        <f t="shared" si="3"/>
        <v>0</v>
      </c>
      <c r="U159" s="3"/>
    </row>
    <row r="160" spans="1:21" ht="24.75" customHeight="1" x14ac:dyDescent="0.3">
      <c r="A160" s="74">
        <v>133</v>
      </c>
      <c r="B160" s="10"/>
      <c r="C160" s="179" t="s">
        <v>1</v>
      </c>
      <c r="D160" s="179"/>
      <c r="E160" s="179"/>
      <c r="F160" s="179"/>
      <c r="G160" s="48" t="s">
        <v>571</v>
      </c>
      <c r="H160" s="121"/>
      <c r="I160" s="49"/>
      <c r="J160" s="9">
        <f t="shared" si="3"/>
        <v>0</v>
      </c>
      <c r="U160" s="3"/>
    </row>
    <row r="161" spans="1:21" ht="24.75" customHeight="1" x14ac:dyDescent="0.3">
      <c r="A161" s="88"/>
      <c r="B161" s="6"/>
      <c r="C161" s="152" t="s">
        <v>418</v>
      </c>
      <c r="D161" s="152"/>
      <c r="E161" s="152"/>
      <c r="F161" s="152"/>
      <c r="G161" s="152"/>
      <c r="H161" s="152"/>
      <c r="I161" s="152"/>
      <c r="J161" s="4">
        <f>SUM(J162:J169)</f>
        <v>0</v>
      </c>
      <c r="U161" s="3"/>
    </row>
    <row r="162" spans="1:21" ht="24.75" customHeight="1" x14ac:dyDescent="0.3">
      <c r="A162" s="74">
        <v>134</v>
      </c>
      <c r="B162" s="10"/>
      <c r="C162" s="179" t="s">
        <v>486</v>
      </c>
      <c r="D162" s="179"/>
      <c r="E162" s="179"/>
      <c r="F162" s="179"/>
      <c r="G162" s="48" t="s">
        <v>580</v>
      </c>
      <c r="H162" s="121"/>
      <c r="I162" s="49"/>
      <c r="J162" s="9">
        <f t="shared" si="3"/>
        <v>0</v>
      </c>
      <c r="U162" s="3"/>
    </row>
    <row r="163" spans="1:21" ht="24.75" customHeight="1" x14ac:dyDescent="0.3">
      <c r="A163" s="74">
        <v>135</v>
      </c>
      <c r="B163" s="10"/>
      <c r="C163" s="179" t="s">
        <v>487</v>
      </c>
      <c r="D163" s="179"/>
      <c r="E163" s="179"/>
      <c r="F163" s="179"/>
      <c r="G163" s="48" t="s">
        <v>563</v>
      </c>
      <c r="H163" s="121"/>
      <c r="I163" s="49"/>
      <c r="J163" s="9">
        <f t="shared" si="3"/>
        <v>0</v>
      </c>
    </row>
    <row r="164" spans="1:21" ht="24.75" customHeight="1" x14ac:dyDescent="0.3">
      <c r="A164" s="74">
        <v>136</v>
      </c>
      <c r="B164" s="10"/>
      <c r="C164" s="179" t="s">
        <v>286</v>
      </c>
      <c r="D164" s="179"/>
      <c r="E164" s="179"/>
      <c r="F164" s="179"/>
      <c r="G164" s="48" t="s">
        <v>563</v>
      </c>
      <c r="H164" s="121"/>
      <c r="I164" s="49"/>
      <c r="J164" s="9">
        <f t="shared" si="3"/>
        <v>0</v>
      </c>
    </row>
    <row r="165" spans="1:21" ht="24.75" customHeight="1" x14ac:dyDescent="0.3">
      <c r="A165" s="74">
        <v>137</v>
      </c>
      <c r="B165" s="10"/>
      <c r="C165" s="179" t="s">
        <v>488</v>
      </c>
      <c r="D165" s="179"/>
      <c r="E165" s="179"/>
      <c r="F165" s="179"/>
      <c r="G165" s="48" t="s">
        <v>563</v>
      </c>
      <c r="H165" s="121"/>
      <c r="I165" s="49"/>
      <c r="J165" s="9">
        <f t="shared" si="3"/>
        <v>0</v>
      </c>
      <c r="U165" s="3"/>
    </row>
    <row r="166" spans="1:21" ht="24.75" customHeight="1" x14ac:dyDescent="0.3">
      <c r="A166" s="74">
        <v>138</v>
      </c>
      <c r="B166" s="10"/>
      <c r="C166" s="179" t="s">
        <v>489</v>
      </c>
      <c r="D166" s="179"/>
      <c r="E166" s="179"/>
      <c r="F166" s="179"/>
      <c r="G166" s="48" t="s">
        <v>580</v>
      </c>
      <c r="H166" s="121"/>
      <c r="I166" s="49"/>
      <c r="J166" s="9">
        <f t="shared" si="3"/>
        <v>0</v>
      </c>
      <c r="U166" s="3"/>
    </row>
    <row r="167" spans="1:21" ht="24.75" customHeight="1" x14ac:dyDescent="0.3">
      <c r="A167" s="74">
        <v>139</v>
      </c>
      <c r="B167" s="10"/>
      <c r="C167" s="179" t="s">
        <v>490</v>
      </c>
      <c r="D167" s="179"/>
      <c r="E167" s="179"/>
      <c r="F167" s="179"/>
      <c r="G167" s="48" t="s">
        <v>580</v>
      </c>
      <c r="H167" s="121"/>
      <c r="I167" s="49"/>
      <c r="J167" s="9">
        <f t="shared" si="3"/>
        <v>0</v>
      </c>
    </row>
    <row r="168" spans="1:21" ht="24.75" customHeight="1" x14ac:dyDescent="0.3">
      <c r="A168" s="74">
        <v>140</v>
      </c>
      <c r="B168" s="10"/>
      <c r="C168" s="179" t="s">
        <v>494</v>
      </c>
      <c r="D168" s="179"/>
      <c r="E168" s="179"/>
      <c r="F168" s="179"/>
      <c r="G168" s="48" t="s">
        <v>563</v>
      </c>
      <c r="H168" s="121"/>
      <c r="I168" s="49"/>
      <c r="J168" s="9">
        <f t="shared" si="3"/>
        <v>0</v>
      </c>
    </row>
    <row r="169" spans="1:21" ht="24.75" customHeight="1" x14ac:dyDescent="0.3">
      <c r="A169" s="74">
        <v>141</v>
      </c>
      <c r="B169" s="10"/>
      <c r="C169" s="179" t="s">
        <v>495</v>
      </c>
      <c r="D169" s="179"/>
      <c r="E169" s="179"/>
      <c r="F169" s="179"/>
      <c r="G169" s="48" t="s">
        <v>571</v>
      </c>
      <c r="H169" s="121"/>
      <c r="I169" s="49"/>
      <c r="J169" s="9">
        <f t="shared" si="3"/>
        <v>0</v>
      </c>
      <c r="U169" s="3"/>
    </row>
    <row r="170" spans="1:21" ht="24.75" customHeight="1" x14ac:dyDescent="0.3">
      <c r="A170" s="88"/>
      <c r="B170" s="6"/>
      <c r="C170" s="152" t="s">
        <v>419</v>
      </c>
      <c r="D170" s="152"/>
      <c r="E170" s="152"/>
      <c r="F170" s="152"/>
      <c r="G170" s="152"/>
      <c r="H170" s="152"/>
      <c r="I170" s="152"/>
      <c r="J170" s="4">
        <f>SUM(J171:J183)</f>
        <v>0</v>
      </c>
      <c r="U170" s="3"/>
    </row>
    <row r="171" spans="1:21" ht="24.75" customHeight="1" x14ac:dyDescent="0.3">
      <c r="A171" s="74">
        <v>142</v>
      </c>
      <c r="B171" s="10"/>
      <c r="C171" s="179" t="s">
        <v>496</v>
      </c>
      <c r="D171" s="179"/>
      <c r="E171" s="179"/>
      <c r="F171" s="179"/>
      <c r="G171" s="48" t="s">
        <v>497</v>
      </c>
      <c r="H171" s="121"/>
      <c r="I171" s="49"/>
      <c r="J171" s="9">
        <f t="shared" si="3"/>
        <v>0</v>
      </c>
      <c r="U171" s="3"/>
    </row>
    <row r="172" spans="1:21" ht="24.75" customHeight="1" x14ac:dyDescent="0.3">
      <c r="A172" s="74">
        <v>143</v>
      </c>
      <c r="B172" s="10"/>
      <c r="C172" s="179" t="s">
        <v>498</v>
      </c>
      <c r="D172" s="179"/>
      <c r="E172" s="179"/>
      <c r="F172" s="179"/>
      <c r="G172" s="48" t="s">
        <v>497</v>
      </c>
      <c r="H172" s="121"/>
      <c r="I172" s="49"/>
      <c r="J172" s="9">
        <f t="shared" si="3"/>
        <v>0</v>
      </c>
    </row>
    <row r="173" spans="1:21" ht="24.75" customHeight="1" x14ac:dyDescent="0.3">
      <c r="A173" s="74">
        <v>144</v>
      </c>
      <c r="B173" s="10"/>
      <c r="C173" s="179" t="s">
        <v>499</v>
      </c>
      <c r="D173" s="179"/>
      <c r="E173" s="179"/>
      <c r="F173" s="179"/>
      <c r="G173" s="48" t="s">
        <v>563</v>
      </c>
      <c r="H173" s="121"/>
      <c r="I173" s="49"/>
      <c r="J173" s="9">
        <f t="shared" si="3"/>
        <v>0</v>
      </c>
    </row>
    <row r="174" spans="1:21" ht="24.75" customHeight="1" x14ac:dyDescent="0.3">
      <c r="A174" s="74">
        <v>145</v>
      </c>
      <c r="B174" s="10"/>
      <c r="C174" s="179" t="s">
        <v>500</v>
      </c>
      <c r="D174" s="179"/>
      <c r="E174" s="179"/>
      <c r="F174" s="179"/>
      <c r="G174" s="48" t="s">
        <v>563</v>
      </c>
      <c r="H174" s="121"/>
      <c r="I174" s="49"/>
      <c r="J174" s="9">
        <f t="shared" si="3"/>
        <v>0</v>
      </c>
      <c r="U174" s="3"/>
    </row>
    <row r="175" spans="1:21" ht="24.75" customHeight="1" x14ac:dyDescent="0.3">
      <c r="A175" s="74">
        <v>146</v>
      </c>
      <c r="B175" s="10"/>
      <c r="C175" s="179" t="s">
        <v>287</v>
      </c>
      <c r="D175" s="179"/>
      <c r="E175" s="179"/>
      <c r="F175" s="179"/>
      <c r="G175" s="48" t="s">
        <v>563</v>
      </c>
      <c r="H175" s="121"/>
      <c r="I175" s="49"/>
      <c r="J175" s="9">
        <f t="shared" si="3"/>
        <v>0</v>
      </c>
      <c r="U175" s="3"/>
    </row>
    <row r="176" spans="1:21" ht="24.75" customHeight="1" x14ac:dyDescent="0.3">
      <c r="A176" s="74">
        <v>147</v>
      </c>
      <c r="B176" s="10"/>
      <c r="C176" s="179" t="s">
        <v>501</v>
      </c>
      <c r="D176" s="179"/>
      <c r="E176" s="179"/>
      <c r="F176" s="179"/>
      <c r="G176" s="48" t="s">
        <v>580</v>
      </c>
      <c r="H176" s="121"/>
      <c r="I176" s="49"/>
      <c r="J176" s="9">
        <f t="shared" si="3"/>
        <v>0</v>
      </c>
    </row>
    <row r="177" spans="1:21" ht="24.75" customHeight="1" x14ac:dyDescent="0.3">
      <c r="A177" s="74">
        <v>148</v>
      </c>
      <c r="B177" s="10"/>
      <c r="C177" s="179" t="s">
        <v>502</v>
      </c>
      <c r="D177" s="179"/>
      <c r="E177" s="179"/>
      <c r="F177" s="179"/>
      <c r="G177" s="48" t="s">
        <v>580</v>
      </c>
      <c r="H177" s="121"/>
      <c r="I177" s="49"/>
      <c r="J177" s="9">
        <f t="shared" si="3"/>
        <v>0</v>
      </c>
    </row>
    <row r="178" spans="1:21" ht="24.75" customHeight="1" x14ac:dyDescent="0.3">
      <c r="A178" s="82">
        <v>149</v>
      </c>
      <c r="B178" s="98"/>
      <c r="C178" s="181" t="s">
        <v>503</v>
      </c>
      <c r="D178" s="181"/>
      <c r="E178" s="181"/>
      <c r="F178" s="181"/>
      <c r="G178" s="124" t="s">
        <v>580</v>
      </c>
      <c r="H178" s="125"/>
      <c r="I178" s="126"/>
      <c r="J178" s="102">
        <f t="shared" si="3"/>
        <v>0</v>
      </c>
      <c r="U178" s="3"/>
    </row>
    <row r="179" spans="1:21" ht="24.75" customHeight="1" x14ac:dyDescent="0.3">
      <c r="A179" s="74">
        <v>150</v>
      </c>
      <c r="B179" s="10"/>
      <c r="C179" s="179" t="s">
        <v>504</v>
      </c>
      <c r="D179" s="179"/>
      <c r="E179" s="179"/>
      <c r="F179" s="179"/>
      <c r="G179" s="48" t="s">
        <v>580</v>
      </c>
      <c r="H179" s="121"/>
      <c r="I179" s="49"/>
      <c r="J179" s="9">
        <f t="shared" si="3"/>
        <v>0</v>
      </c>
      <c r="U179" s="3"/>
    </row>
    <row r="180" spans="1:21" ht="24.75" customHeight="1" x14ac:dyDescent="0.3">
      <c r="A180" s="82">
        <v>151</v>
      </c>
      <c r="B180" s="98"/>
      <c r="C180" s="181" t="s">
        <v>505</v>
      </c>
      <c r="D180" s="181"/>
      <c r="E180" s="181"/>
      <c r="F180" s="181"/>
      <c r="G180" s="124" t="s">
        <v>580</v>
      </c>
      <c r="H180" s="125"/>
      <c r="I180" s="126"/>
      <c r="J180" s="102">
        <f t="shared" si="3"/>
        <v>0</v>
      </c>
      <c r="U180" s="3"/>
    </row>
    <row r="181" spans="1:21" ht="24.75" customHeight="1" x14ac:dyDescent="0.3">
      <c r="A181" s="74">
        <v>152</v>
      </c>
      <c r="B181" s="10"/>
      <c r="C181" s="179" t="s">
        <v>506</v>
      </c>
      <c r="D181" s="179"/>
      <c r="E181" s="179"/>
      <c r="F181" s="179"/>
      <c r="G181" s="48" t="s">
        <v>563</v>
      </c>
      <c r="H181" s="121"/>
      <c r="I181" s="49"/>
      <c r="J181" s="9">
        <f t="shared" si="3"/>
        <v>0</v>
      </c>
    </row>
    <row r="182" spans="1:21" ht="24.75" customHeight="1" x14ac:dyDescent="0.3">
      <c r="A182" s="74">
        <v>153</v>
      </c>
      <c r="B182" s="10"/>
      <c r="C182" s="179" t="s">
        <v>507</v>
      </c>
      <c r="D182" s="179"/>
      <c r="E182" s="179"/>
      <c r="F182" s="179"/>
      <c r="G182" s="48" t="s">
        <v>563</v>
      </c>
      <c r="H182" s="121"/>
      <c r="I182" s="49"/>
      <c r="J182" s="9">
        <f t="shared" si="3"/>
        <v>0</v>
      </c>
      <c r="U182" s="3"/>
    </row>
    <row r="183" spans="1:21" ht="24.75" customHeight="1" x14ac:dyDescent="0.3">
      <c r="A183" s="74">
        <v>154</v>
      </c>
      <c r="B183" s="10"/>
      <c r="C183" s="179" t="s">
        <v>508</v>
      </c>
      <c r="D183" s="179"/>
      <c r="E183" s="179"/>
      <c r="F183" s="179"/>
      <c r="G183" s="48" t="s">
        <v>571</v>
      </c>
      <c r="H183" s="121"/>
      <c r="I183" s="49"/>
      <c r="J183" s="9">
        <f t="shared" si="3"/>
        <v>0</v>
      </c>
      <c r="U183" s="3"/>
    </row>
    <row r="184" spans="1:21" ht="24.75" customHeight="1" x14ac:dyDescent="0.3">
      <c r="A184" s="88"/>
      <c r="B184" s="6"/>
      <c r="C184" s="152" t="s">
        <v>119</v>
      </c>
      <c r="D184" s="152"/>
      <c r="E184" s="152"/>
      <c r="F184" s="152"/>
      <c r="G184" s="152"/>
      <c r="H184" s="152"/>
      <c r="I184" s="152"/>
      <c r="J184" s="4">
        <f>SUM(J185:J230)</f>
        <v>0</v>
      </c>
      <c r="U184" s="3"/>
    </row>
    <row r="185" spans="1:21" ht="24.75" customHeight="1" x14ac:dyDescent="0.3">
      <c r="A185" s="74">
        <v>155</v>
      </c>
      <c r="B185" s="10"/>
      <c r="C185" s="179" t="s">
        <v>509</v>
      </c>
      <c r="D185" s="179"/>
      <c r="E185" s="179"/>
      <c r="F185" s="179"/>
      <c r="G185" s="48" t="s">
        <v>497</v>
      </c>
      <c r="H185" s="121"/>
      <c r="I185" s="49"/>
      <c r="J185" s="9">
        <f t="shared" si="3"/>
        <v>0</v>
      </c>
      <c r="U185" s="3"/>
    </row>
    <row r="186" spans="1:21" ht="24.75" customHeight="1" x14ac:dyDescent="0.3">
      <c r="A186" s="82">
        <v>156</v>
      </c>
      <c r="B186" s="98"/>
      <c r="C186" s="181" t="s">
        <v>510</v>
      </c>
      <c r="D186" s="181"/>
      <c r="E186" s="181"/>
      <c r="F186" s="181"/>
      <c r="G186" s="124" t="s">
        <v>580</v>
      </c>
      <c r="H186" s="125"/>
      <c r="I186" s="126"/>
      <c r="J186" s="102">
        <f t="shared" si="3"/>
        <v>0</v>
      </c>
    </row>
    <row r="187" spans="1:21" ht="24.75" customHeight="1" x14ac:dyDescent="0.3">
      <c r="A187" s="82">
        <v>157</v>
      </c>
      <c r="B187" s="98"/>
      <c r="C187" s="181" t="s">
        <v>288</v>
      </c>
      <c r="D187" s="181"/>
      <c r="E187" s="181"/>
      <c r="F187" s="181"/>
      <c r="G187" s="124" t="s">
        <v>580</v>
      </c>
      <c r="H187" s="125"/>
      <c r="I187" s="126"/>
      <c r="J187" s="102">
        <f t="shared" si="3"/>
        <v>0</v>
      </c>
    </row>
    <row r="188" spans="1:21" ht="24.75" customHeight="1" x14ac:dyDescent="0.3">
      <c r="A188" s="82">
        <v>158</v>
      </c>
      <c r="B188" s="98"/>
      <c r="C188" s="181" t="s">
        <v>511</v>
      </c>
      <c r="D188" s="181"/>
      <c r="E188" s="181"/>
      <c r="F188" s="181"/>
      <c r="G188" s="124" t="s">
        <v>580</v>
      </c>
      <c r="H188" s="125"/>
      <c r="I188" s="126"/>
      <c r="J188" s="102">
        <f t="shared" si="3"/>
        <v>0</v>
      </c>
      <c r="U188" s="3"/>
    </row>
    <row r="189" spans="1:21" ht="24.75" customHeight="1" x14ac:dyDescent="0.3">
      <c r="A189" s="74">
        <v>159</v>
      </c>
      <c r="B189" s="10"/>
      <c r="C189" s="179" t="s">
        <v>512</v>
      </c>
      <c r="D189" s="179"/>
      <c r="E189" s="179"/>
      <c r="F189" s="179"/>
      <c r="G189" s="48" t="s">
        <v>580</v>
      </c>
      <c r="H189" s="121"/>
      <c r="I189" s="49"/>
      <c r="J189" s="9">
        <f t="shared" si="3"/>
        <v>0</v>
      </c>
      <c r="U189" s="3"/>
    </row>
    <row r="190" spans="1:21" ht="24.75" customHeight="1" x14ac:dyDescent="0.3">
      <c r="A190" s="82">
        <v>160</v>
      </c>
      <c r="B190" s="98"/>
      <c r="C190" s="181" t="s">
        <v>513</v>
      </c>
      <c r="D190" s="181"/>
      <c r="E190" s="181"/>
      <c r="F190" s="181"/>
      <c r="G190" s="124" t="s">
        <v>580</v>
      </c>
      <c r="H190" s="125"/>
      <c r="I190" s="126"/>
      <c r="J190" s="102">
        <f t="shared" si="3"/>
        <v>0</v>
      </c>
    </row>
    <row r="191" spans="1:21" ht="24.75" customHeight="1" x14ac:dyDescent="0.3">
      <c r="A191" s="82">
        <v>161</v>
      </c>
      <c r="B191" s="98"/>
      <c r="C191" s="181" t="s">
        <v>289</v>
      </c>
      <c r="D191" s="181"/>
      <c r="E191" s="181"/>
      <c r="F191" s="181"/>
      <c r="G191" s="124" t="s">
        <v>580</v>
      </c>
      <c r="H191" s="125"/>
      <c r="I191" s="126"/>
      <c r="J191" s="102">
        <f t="shared" si="3"/>
        <v>0</v>
      </c>
    </row>
    <row r="192" spans="1:21" ht="24.75" customHeight="1" x14ac:dyDescent="0.3">
      <c r="A192" s="74">
        <v>162</v>
      </c>
      <c r="B192" s="10"/>
      <c r="C192" s="179" t="s">
        <v>290</v>
      </c>
      <c r="D192" s="179"/>
      <c r="E192" s="179"/>
      <c r="F192" s="179"/>
      <c r="G192" s="48" t="s">
        <v>497</v>
      </c>
      <c r="H192" s="121"/>
      <c r="I192" s="49"/>
      <c r="J192" s="9">
        <f t="shared" si="3"/>
        <v>0</v>
      </c>
      <c r="U192" s="3"/>
    </row>
    <row r="193" spans="1:21" ht="24.75" customHeight="1" x14ac:dyDescent="0.3">
      <c r="A193" s="82">
        <v>163</v>
      </c>
      <c r="B193" s="98"/>
      <c r="C193" s="181" t="s">
        <v>291</v>
      </c>
      <c r="D193" s="181"/>
      <c r="E193" s="181"/>
      <c r="F193" s="181"/>
      <c r="G193" s="124" t="s">
        <v>580</v>
      </c>
      <c r="H193" s="125"/>
      <c r="I193" s="126"/>
      <c r="J193" s="102">
        <f t="shared" si="3"/>
        <v>0</v>
      </c>
      <c r="U193" s="3"/>
    </row>
    <row r="194" spans="1:21" ht="24.75" customHeight="1" x14ac:dyDescent="0.3">
      <c r="A194" s="82">
        <v>164</v>
      </c>
      <c r="B194" s="98"/>
      <c r="C194" s="181" t="s">
        <v>292</v>
      </c>
      <c r="D194" s="181"/>
      <c r="E194" s="181"/>
      <c r="F194" s="181"/>
      <c r="G194" s="124" t="s">
        <v>580</v>
      </c>
      <c r="H194" s="125"/>
      <c r="I194" s="126"/>
      <c r="J194" s="102">
        <f t="shared" si="3"/>
        <v>0</v>
      </c>
    </row>
    <row r="195" spans="1:21" ht="24.75" customHeight="1" x14ac:dyDescent="0.3">
      <c r="A195" s="82">
        <v>165</v>
      </c>
      <c r="B195" s="98"/>
      <c r="C195" s="181" t="s">
        <v>293</v>
      </c>
      <c r="D195" s="181"/>
      <c r="E195" s="181"/>
      <c r="F195" s="181"/>
      <c r="G195" s="124" t="s">
        <v>580</v>
      </c>
      <c r="H195" s="125"/>
      <c r="I195" s="126"/>
      <c r="J195" s="102">
        <f t="shared" si="3"/>
        <v>0</v>
      </c>
      <c r="U195" s="3"/>
    </row>
    <row r="196" spans="1:21" ht="24.75" customHeight="1" x14ac:dyDescent="0.3">
      <c r="A196" s="82">
        <v>166</v>
      </c>
      <c r="B196" s="98"/>
      <c r="C196" s="181" t="s">
        <v>294</v>
      </c>
      <c r="D196" s="181"/>
      <c r="E196" s="181"/>
      <c r="F196" s="181"/>
      <c r="G196" s="124" t="s">
        <v>580</v>
      </c>
      <c r="H196" s="125"/>
      <c r="I196" s="126"/>
      <c r="J196" s="102">
        <f t="shared" si="3"/>
        <v>0</v>
      </c>
    </row>
    <row r="197" spans="1:21" ht="24.75" customHeight="1" x14ac:dyDescent="0.3">
      <c r="A197" s="74">
        <v>167</v>
      </c>
      <c r="B197" s="10"/>
      <c r="C197" s="179" t="s">
        <v>514</v>
      </c>
      <c r="D197" s="179"/>
      <c r="E197" s="179"/>
      <c r="F197" s="179"/>
      <c r="G197" s="48" t="s">
        <v>497</v>
      </c>
      <c r="H197" s="121"/>
      <c r="I197" s="49"/>
      <c r="J197" s="9">
        <f t="shared" si="3"/>
        <v>0</v>
      </c>
    </row>
    <row r="198" spans="1:21" ht="24.75" customHeight="1" x14ac:dyDescent="0.3">
      <c r="A198" s="82">
        <v>168</v>
      </c>
      <c r="B198" s="98"/>
      <c r="C198" s="181" t="s">
        <v>515</v>
      </c>
      <c r="D198" s="181"/>
      <c r="E198" s="181"/>
      <c r="F198" s="181"/>
      <c r="G198" s="124" t="s">
        <v>580</v>
      </c>
      <c r="H198" s="125"/>
      <c r="I198" s="126"/>
      <c r="J198" s="102">
        <f t="shared" si="3"/>
        <v>0</v>
      </c>
      <c r="U198" s="3"/>
    </row>
    <row r="199" spans="1:21" ht="24.75" customHeight="1" x14ac:dyDescent="0.3">
      <c r="A199" s="82">
        <v>169</v>
      </c>
      <c r="B199" s="98"/>
      <c r="C199" s="181" t="s">
        <v>295</v>
      </c>
      <c r="D199" s="181"/>
      <c r="E199" s="181"/>
      <c r="F199" s="181"/>
      <c r="G199" s="124" t="s">
        <v>580</v>
      </c>
      <c r="H199" s="125"/>
      <c r="I199" s="126"/>
      <c r="J199" s="102">
        <f t="shared" si="3"/>
        <v>0</v>
      </c>
      <c r="U199" s="3"/>
    </row>
    <row r="200" spans="1:21" ht="24.75" customHeight="1" x14ac:dyDescent="0.3">
      <c r="A200" s="82">
        <v>170</v>
      </c>
      <c r="B200" s="98"/>
      <c r="C200" s="181" t="s">
        <v>516</v>
      </c>
      <c r="D200" s="181"/>
      <c r="E200" s="181"/>
      <c r="F200" s="181"/>
      <c r="G200" s="124" t="s">
        <v>580</v>
      </c>
      <c r="H200" s="125"/>
      <c r="I200" s="126"/>
      <c r="J200" s="102">
        <f t="shared" si="3"/>
        <v>0</v>
      </c>
    </row>
    <row r="201" spans="1:21" ht="24.75" customHeight="1" x14ac:dyDescent="0.3">
      <c r="A201" s="74">
        <v>171</v>
      </c>
      <c r="B201" s="10"/>
      <c r="C201" s="179" t="s">
        <v>519</v>
      </c>
      <c r="D201" s="179"/>
      <c r="E201" s="179"/>
      <c r="F201" s="179"/>
      <c r="G201" s="48" t="s">
        <v>497</v>
      </c>
      <c r="H201" s="121"/>
      <c r="I201" s="49"/>
      <c r="J201" s="9">
        <f t="shared" si="3"/>
        <v>0</v>
      </c>
    </row>
    <row r="202" spans="1:21" ht="24.75" customHeight="1" x14ac:dyDescent="0.3">
      <c r="A202" s="82">
        <v>172</v>
      </c>
      <c r="B202" s="98"/>
      <c r="C202" s="181" t="s">
        <v>520</v>
      </c>
      <c r="D202" s="181"/>
      <c r="E202" s="181"/>
      <c r="F202" s="181"/>
      <c r="G202" s="124" t="s">
        <v>580</v>
      </c>
      <c r="H202" s="125"/>
      <c r="I202" s="126"/>
      <c r="J202" s="102">
        <f t="shared" si="3"/>
        <v>0</v>
      </c>
      <c r="U202" s="3"/>
    </row>
    <row r="203" spans="1:21" ht="24.75" customHeight="1" x14ac:dyDescent="0.3">
      <c r="A203" s="82">
        <v>173</v>
      </c>
      <c r="B203" s="98"/>
      <c r="C203" s="181" t="s">
        <v>521</v>
      </c>
      <c r="D203" s="181"/>
      <c r="E203" s="181"/>
      <c r="F203" s="181"/>
      <c r="G203" s="124" t="s">
        <v>580</v>
      </c>
      <c r="H203" s="125"/>
      <c r="I203" s="126"/>
      <c r="J203" s="102">
        <f t="shared" si="3"/>
        <v>0</v>
      </c>
      <c r="U203" s="3"/>
    </row>
    <row r="204" spans="1:21" ht="24.75" customHeight="1" x14ac:dyDescent="0.3">
      <c r="A204" s="74">
        <v>174</v>
      </c>
      <c r="B204" s="10"/>
      <c r="C204" s="179" t="s">
        <v>522</v>
      </c>
      <c r="D204" s="179"/>
      <c r="E204" s="179"/>
      <c r="F204" s="179"/>
      <c r="G204" s="48" t="s">
        <v>497</v>
      </c>
      <c r="H204" s="121"/>
      <c r="I204" s="49"/>
      <c r="J204" s="9">
        <f t="shared" si="3"/>
        <v>0</v>
      </c>
      <c r="U204" s="3"/>
    </row>
    <row r="205" spans="1:21" ht="24.75" customHeight="1" x14ac:dyDescent="0.3">
      <c r="A205" s="82">
        <v>175</v>
      </c>
      <c r="B205" s="98"/>
      <c r="C205" s="181" t="s">
        <v>523</v>
      </c>
      <c r="D205" s="181"/>
      <c r="E205" s="181"/>
      <c r="F205" s="181"/>
      <c r="G205" s="124" t="s">
        <v>580</v>
      </c>
      <c r="H205" s="125"/>
      <c r="I205" s="126"/>
      <c r="J205" s="102">
        <f t="shared" si="3"/>
        <v>0</v>
      </c>
      <c r="U205" s="3"/>
    </row>
    <row r="206" spans="1:21" ht="24.75" customHeight="1" x14ac:dyDescent="0.3">
      <c r="A206" s="82">
        <v>176</v>
      </c>
      <c r="B206" s="98"/>
      <c r="C206" s="181" t="s">
        <v>296</v>
      </c>
      <c r="D206" s="181"/>
      <c r="E206" s="181"/>
      <c r="F206" s="181"/>
      <c r="G206" s="124" t="s">
        <v>580</v>
      </c>
      <c r="H206" s="125"/>
      <c r="I206" s="126"/>
      <c r="J206" s="102">
        <f t="shared" si="3"/>
        <v>0</v>
      </c>
    </row>
    <row r="207" spans="1:21" ht="24.75" customHeight="1" x14ac:dyDescent="0.3">
      <c r="A207" s="74">
        <v>177</v>
      </c>
      <c r="B207" s="10"/>
      <c r="C207" s="179" t="s">
        <v>297</v>
      </c>
      <c r="D207" s="179"/>
      <c r="E207" s="179"/>
      <c r="F207" s="179"/>
      <c r="G207" s="48" t="s">
        <v>497</v>
      </c>
      <c r="H207" s="121"/>
      <c r="I207" s="49"/>
      <c r="J207" s="9">
        <f t="shared" si="3"/>
        <v>0</v>
      </c>
    </row>
    <row r="208" spans="1:21" ht="24.75" customHeight="1" x14ac:dyDescent="0.3">
      <c r="A208" s="82">
        <v>178</v>
      </c>
      <c r="B208" s="98"/>
      <c r="C208" s="181" t="s">
        <v>298</v>
      </c>
      <c r="D208" s="181"/>
      <c r="E208" s="181"/>
      <c r="F208" s="181"/>
      <c r="G208" s="124" t="s">
        <v>580</v>
      </c>
      <c r="H208" s="125"/>
      <c r="I208" s="126"/>
      <c r="J208" s="102">
        <f t="shared" si="3"/>
        <v>0</v>
      </c>
      <c r="U208" s="3"/>
    </row>
    <row r="209" spans="1:21" ht="24.75" customHeight="1" x14ac:dyDescent="0.3">
      <c r="A209" s="82">
        <v>179</v>
      </c>
      <c r="B209" s="98"/>
      <c r="C209" s="181" t="s">
        <v>299</v>
      </c>
      <c r="D209" s="181"/>
      <c r="E209" s="181"/>
      <c r="F209" s="181"/>
      <c r="G209" s="124" t="s">
        <v>580</v>
      </c>
      <c r="H209" s="125"/>
      <c r="I209" s="126"/>
      <c r="J209" s="102">
        <f t="shared" si="3"/>
        <v>0</v>
      </c>
      <c r="U209" s="3"/>
    </row>
    <row r="210" spans="1:21" ht="24.75" customHeight="1" x14ac:dyDescent="0.3">
      <c r="A210" s="74">
        <v>180</v>
      </c>
      <c r="B210" s="10"/>
      <c r="C210" s="179" t="s">
        <v>524</v>
      </c>
      <c r="D210" s="179"/>
      <c r="E210" s="179"/>
      <c r="F210" s="179"/>
      <c r="G210" s="48" t="s">
        <v>497</v>
      </c>
      <c r="H210" s="121"/>
      <c r="I210" s="49"/>
      <c r="J210" s="9">
        <f t="shared" si="3"/>
        <v>0</v>
      </c>
    </row>
    <row r="211" spans="1:21" ht="24.75" customHeight="1" x14ac:dyDescent="0.3">
      <c r="A211" s="82">
        <v>181</v>
      </c>
      <c r="B211" s="98"/>
      <c r="C211" s="181" t="s">
        <v>525</v>
      </c>
      <c r="D211" s="181"/>
      <c r="E211" s="181"/>
      <c r="F211" s="181"/>
      <c r="G211" s="124" t="s">
        <v>580</v>
      </c>
      <c r="H211" s="125"/>
      <c r="I211" s="126"/>
      <c r="J211" s="102">
        <f t="shared" si="3"/>
        <v>0</v>
      </c>
    </row>
    <row r="212" spans="1:21" ht="24.75" customHeight="1" x14ac:dyDescent="0.3">
      <c r="A212" s="74">
        <v>182</v>
      </c>
      <c r="B212" s="10"/>
      <c r="C212" s="179" t="s">
        <v>526</v>
      </c>
      <c r="D212" s="179"/>
      <c r="E212" s="179"/>
      <c r="F212" s="179"/>
      <c r="G212" s="48" t="s">
        <v>497</v>
      </c>
      <c r="H212" s="121"/>
      <c r="I212" s="49"/>
      <c r="J212" s="9">
        <f t="shared" si="3"/>
        <v>0</v>
      </c>
      <c r="U212" s="3"/>
    </row>
    <row r="213" spans="1:21" ht="24.75" customHeight="1" x14ac:dyDescent="0.3">
      <c r="A213" s="82">
        <v>183</v>
      </c>
      <c r="B213" s="98"/>
      <c r="C213" s="181" t="s">
        <v>527</v>
      </c>
      <c r="D213" s="181"/>
      <c r="E213" s="181"/>
      <c r="F213" s="181"/>
      <c r="G213" s="124" t="s">
        <v>580</v>
      </c>
      <c r="H213" s="125"/>
      <c r="I213" s="126"/>
      <c r="J213" s="102">
        <f t="shared" si="3"/>
        <v>0</v>
      </c>
      <c r="U213" s="3"/>
    </row>
    <row r="214" spans="1:21" ht="24.75" customHeight="1" x14ac:dyDescent="0.3">
      <c r="A214" s="82">
        <v>184</v>
      </c>
      <c r="B214" s="98"/>
      <c r="C214" s="181" t="s">
        <v>300</v>
      </c>
      <c r="D214" s="181"/>
      <c r="E214" s="181"/>
      <c r="F214" s="181"/>
      <c r="G214" s="124" t="s">
        <v>580</v>
      </c>
      <c r="H214" s="125"/>
      <c r="I214" s="126"/>
      <c r="J214" s="102">
        <f t="shared" si="3"/>
        <v>0</v>
      </c>
      <c r="U214" s="3"/>
    </row>
    <row r="215" spans="1:21" ht="24.75" customHeight="1" x14ac:dyDescent="0.3">
      <c r="A215" s="74">
        <v>185</v>
      </c>
      <c r="B215" s="10"/>
      <c r="C215" s="179" t="s">
        <v>528</v>
      </c>
      <c r="D215" s="179"/>
      <c r="E215" s="179"/>
      <c r="F215" s="179"/>
      <c r="G215" s="48" t="s">
        <v>580</v>
      </c>
      <c r="H215" s="121"/>
      <c r="I215" s="49"/>
      <c r="J215" s="9">
        <f t="shared" si="3"/>
        <v>0</v>
      </c>
      <c r="U215" s="3"/>
    </row>
    <row r="216" spans="1:21" ht="24.75" customHeight="1" x14ac:dyDescent="0.3">
      <c r="A216" s="82">
        <v>186</v>
      </c>
      <c r="B216" s="98"/>
      <c r="C216" s="181" t="s">
        <v>529</v>
      </c>
      <c r="D216" s="181"/>
      <c r="E216" s="181"/>
      <c r="F216" s="181"/>
      <c r="G216" s="124" t="s">
        <v>580</v>
      </c>
      <c r="H216" s="125"/>
      <c r="I216" s="126"/>
      <c r="J216" s="102">
        <f t="shared" si="3"/>
        <v>0</v>
      </c>
    </row>
    <row r="217" spans="1:21" ht="24.75" customHeight="1" x14ac:dyDescent="0.3">
      <c r="A217" s="82">
        <v>187</v>
      </c>
      <c r="B217" s="98"/>
      <c r="C217" s="181" t="s">
        <v>301</v>
      </c>
      <c r="D217" s="181"/>
      <c r="E217" s="181"/>
      <c r="F217" s="181"/>
      <c r="G217" s="124" t="s">
        <v>580</v>
      </c>
      <c r="H217" s="125"/>
      <c r="I217" s="126"/>
      <c r="J217" s="102">
        <f t="shared" si="3"/>
        <v>0</v>
      </c>
      <c r="U217" s="3"/>
    </row>
    <row r="218" spans="1:21" ht="24.75" customHeight="1" x14ac:dyDescent="0.3">
      <c r="A218" s="74">
        <v>188</v>
      </c>
      <c r="B218" s="10"/>
      <c r="C218" s="179" t="s">
        <v>530</v>
      </c>
      <c r="D218" s="179"/>
      <c r="E218" s="179"/>
      <c r="F218" s="179"/>
      <c r="G218" s="48" t="s">
        <v>497</v>
      </c>
      <c r="H218" s="121"/>
      <c r="I218" s="49"/>
      <c r="J218" s="9">
        <f t="shared" si="3"/>
        <v>0</v>
      </c>
    </row>
    <row r="219" spans="1:21" ht="24.75" customHeight="1" x14ac:dyDescent="0.3">
      <c r="A219" s="82">
        <v>189</v>
      </c>
      <c r="B219" s="98"/>
      <c r="C219" s="181" t="s">
        <v>531</v>
      </c>
      <c r="D219" s="181"/>
      <c r="E219" s="181"/>
      <c r="F219" s="181"/>
      <c r="G219" s="124" t="s">
        <v>580</v>
      </c>
      <c r="H219" s="125"/>
      <c r="I219" s="126"/>
      <c r="J219" s="102">
        <f t="shared" si="3"/>
        <v>0</v>
      </c>
    </row>
    <row r="220" spans="1:21" ht="24.75" customHeight="1" x14ac:dyDescent="0.3">
      <c r="A220" s="82">
        <v>190</v>
      </c>
      <c r="B220" s="98"/>
      <c r="C220" s="181" t="s">
        <v>532</v>
      </c>
      <c r="D220" s="181"/>
      <c r="E220" s="181"/>
      <c r="F220" s="181"/>
      <c r="G220" s="124" t="s">
        <v>580</v>
      </c>
      <c r="H220" s="125"/>
      <c r="I220" s="126"/>
      <c r="J220" s="102">
        <f t="shared" ref="J220:J260" si="4">ROUND(H220*I220,2)</f>
        <v>0</v>
      </c>
      <c r="U220" s="3"/>
    </row>
    <row r="221" spans="1:21" ht="24.75" customHeight="1" x14ac:dyDescent="0.3">
      <c r="A221" s="82">
        <v>191</v>
      </c>
      <c r="B221" s="98"/>
      <c r="C221" s="181" t="s">
        <v>533</v>
      </c>
      <c r="D221" s="181"/>
      <c r="E221" s="181"/>
      <c r="F221" s="181"/>
      <c r="G221" s="124" t="s">
        <v>580</v>
      </c>
      <c r="H221" s="125"/>
      <c r="I221" s="126"/>
      <c r="J221" s="102">
        <f t="shared" si="4"/>
        <v>0</v>
      </c>
      <c r="U221" s="3"/>
    </row>
    <row r="222" spans="1:21" ht="24.75" customHeight="1" x14ac:dyDescent="0.3">
      <c r="A222" s="74">
        <v>192</v>
      </c>
      <c r="B222" s="10"/>
      <c r="C222" s="179" t="s">
        <v>534</v>
      </c>
      <c r="D222" s="179"/>
      <c r="E222" s="179"/>
      <c r="F222" s="179"/>
      <c r="G222" s="48" t="s">
        <v>580</v>
      </c>
      <c r="H222" s="121"/>
      <c r="I222" s="49"/>
      <c r="J222" s="9">
        <f t="shared" si="4"/>
        <v>0</v>
      </c>
    </row>
    <row r="223" spans="1:21" ht="24.75" customHeight="1" x14ac:dyDescent="0.3">
      <c r="A223" s="82">
        <v>193</v>
      </c>
      <c r="B223" s="98"/>
      <c r="C223" s="181" t="s">
        <v>535</v>
      </c>
      <c r="D223" s="181"/>
      <c r="E223" s="181"/>
      <c r="F223" s="181"/>
      <c r="G223" s="124" t="s">
        <v>580</v>
      </c>
      <c r="H223" s="125"/>
      <c r="I223" s="126"/>
      <c r="J223" s="102">
        <f t="shared" si="4"/>
        <v>0</v>
      </c>
    </row>
    <row r="224" spans="1:21" ht="24.75" customHeight="1" x14ac:dyDescent="0.3">
      <c r="A224" s="74">
        <v>194</v>
      </c>
      <c r="B224" s="10"/>
      <c r="C224" s="179" t="s">
        <v>536</v>
      </c>
      <c r="D224" s="179"/>
      <c r="E224" s="179"/>
      <c r="F224" s="179"/>
      <c r="G224" s="48" t="s">
        <v>580</v>
      </c>
      <c r="H224" s="121"/>
      <c r="I224" s="49"/>
      <c r="J224" s="9">
        <f t="shared" si="4"/>
        <v>0</v>
      </c>
      <c r="U224" s="3"/>
    </row>
    <row r="225" spans="1:21" ht="24.75" customHeight="1" x14ac:dyDescent="0.3">
      <c r="A225" s="82">
        <v>195</v>
      </c>
      <c r="B225" s="98"/>
      <c r="C225" s="181" t="s">
        <v>537</v>
      </c>
      <c r="D225" s="181"/>
      <c r="E225" s="181"/>
      <c r="F225" s="181"/>
      <c r="G225" s="124" t="s">
        <v>580</v>
      </c>
      <c r="H225" s="125"/>
      <c r="I225" s="126"/>
      <c r="J225" s="102">
        <f t="shared" si="4"/>
        <v>0</v>
      </c>
      <c r="U225" s="3"/>
    </row>
    <row r="226" spans="1:21" ht="24.75" customHeight="1" x14ac:dyDescent="0.3">
      <c r="A226" s="82">
        <v>196</v>
      </c>
      <c r="B226" s="98"/>
      <c r="C226" s="181" t="s">
        <v>302</v>
      </c>
      <c r="D226" s="181"/>
      <c r="E226" s="181"/>
      <c r="F226" s="181"/>
      <c r="G226" s="124" t="s">
        <v>580</v>
      </c>
      <c r="H226" s="125"/>
      <c r="I226" s="126"/>
      <c r="J226" s="102">
        <f t="shared" si="4"/>
        <v>0</v>
      </c>
      <c r="U226" s="3"/>
    </row>
    <row r="227" spans="1:21" ht="24.75" customHeight="1" x14ac:dyDescent="0.3">
      <c r="A227" s="74">
        <v>197</v>
      </c>
      <c r="B227" s="10"/>
      <c r="C227" s="179" t="s">
        <v>538</v>
      </c>
      <c r="D227" s="179"/>
      <c r="E227" s="179"/>
      <c r="F227" s="179"/>
      <c r="G227" s="48" t="s">
        <v>580</v>
      </c>
      <c r="H227" s="121"/>
      <c r="I227" s="49"/>
      <c r="J227" s="9">
        <f t="shared" si="4"/>
        <v>0</v>
      </c>
      <c r="U227" s="3"/>
    </row>
    <row r="228" spans="1:21" ht="24.75" customHeight="1" x14ac:dyDescent="0.3">
      <c r="A228" s="82">
        <v>198</v>
      </c>
      <c r="B228" s="98"/>
      <c r="C228" s="181" t="s">
        <v>539</v>
      </c>
      <c r="D228" s="181"/>
      <c r="E228" s="181"/>
      <c r="F228" s="181"/>
      <c r="G228" s="124" t="s">
        <v>580</v>
      </c>
      <c r="H228" s="125"/>
      <c r="I228" s="126"/>
      <c r="J228" s="102">
        <f t="shared" si="4"/>
        <v>0</v>
      </c>
    </row>
    <row r="229" spans="1:21" ht="24.75" customHeight="1" x14ac:dyDescent="0.3">
      <c r="A229" s="74">
        <v>199</v>
      </c>
      <c r="B229" s="10"/>
      <c r="C229" s="179" t="s">
        <v>303</v>
      </c>
      <c r="D229" s="179"/>
      <c r="E229" s="179"/>
      <c r="F229" s="179"/>
      <c r="G229" s="48" t="s">
        <v>580</v>
      </c>
      <c r="H229" s="121"/>
      <c r="I229" s="49"/>
      <c r="J229" s="9">
        <f t="shared" si="4"/>
        <v>0</v>
      </c>
    </row>
    <row r="230" spans="1:21" ht="24.75" customHeight="1" x14ac:dyDescent="0.3">
      <c r="A230" s="82">
        <v>200</v>
      </c>
      <c r="B230" s="98"/>
      <c r="C230" s="181" t="s">
        <v>304</v>
      </c>
      <c r="D230" s="181"/>
      <c r="E230" s="181"/>
      <c r="F230" s="181"/>
      <c r="G230" s="124" t="s">
        <v>580</v>
      </c>
      <c r="H230" s="125"/>
      <c r="I230" s="126"/>
      <c r="J230" s="102">
        <f t="shared" si="4"/>
        <v>0</v>
      </c>
      <c r="U230" s="3"/>
    </row>
    <row r="231" spans="1:21" ht="24.75" customHeight="1" x14ac:dyDescent="0.3">
      <c r="A231" s="88"/>
      <c r="B231" s="6"/>
      <c r="C231" s="152" t="s">
        <v>98</v>
      </c>
      <c r="D231" s="152"/>
      <c r="E231" s="152"/>
      <c r="F231" s="152"/>
      <c r="G231" s="152"/>
      <c r="H231" s="152"/>
      <c r="I231" s="152"/>
      <c r="J231" s="4">
        <f>SUM(J232:J239)</f>
        <v>0</v>
      </c>
      <c r="U231" s="3"/>
    </row>
    <row r="232" spans="1:21" ht="24.75" customHeight="1" x14ac:dyDescent="0.3">
      <c r="A232" s="74">
        <v>201</v>
      </c>
      <c r="B232" s="10"/>
      <c r="C232" s="179" t="s">
        <v>544</v>
      </c>
      <c r="D232" s="179"/>
      <c r="E232" s="179"/>
      <c r="F232" s="179"/>
      <c r="G232" s="48" t="s">
        <v>563</v>
      </c>
      <c r="H232" s="121"/>
      <c r="I232" s="49"/>
      <c r="J232" s="9">
        <f t="shared" si="4"/>
        <v>0</v>
      </c>
    </row>
    <row r="233" spans="1:21" ht="24.75" customHeight="1" x14ac:dyDescent="0.3">
      <c r="A233" s="82">
        <v>202</v>
      </c>
      <c r="B233" s="98"/>
      <c r="C233" s="181" t="s">
        <v>305</v>
      </c>
      <c r="D233" s="181"/>
      <c r="E233" s="181"/>
      <c r="F233" s="181"/>
      <c r="G233" s="124" t="s">
        <v>580</v>
      </c>
      <c r="H233" s="125"/>
      <c r="I233" s="126"/>
      <c r="J233" s="102">
        <f t="shared" si="4"/>
        <v>0</v>
      </c>
      <c r="U233" s="3"/>
    </row>
    <row r="234" spans="1:21" ht="24.75" customHeight="1" x14ac:dyDescent="0.3">
      <c r="A234" s="82">
        <v>203</v>
      </c>
      <c r="B234" s="98"/>
      <c r="C234" s="181" t="s">
        <v>306</v>
      </c>
      <c r="D234" s="181"/>
      <c r="E234" s="181"/>
      <c r="F234" s="181"/>
      <c r="G234" s="124" t="s">
        <v>580</v>
      </c>
      <c r="H234" s="125"/>
      <c r="I234" s="126"/>
      <c r="J234" s="102">
        <f t="shared" si="4"/>
        <v>0</v>
      </c>
      <c r="U234" s="3"/>
    </row>
    <row r="235" spans="1:21" ht="24.75" customHeight="1" x14ac:dyDescent="0.3">
      <c r="A235" s="74">
        <v>204</v>
      </c>
      <c r="B235" s="10"/>
      <c r="C235" s="179" t="s">
        <v>393</v>
      </c>
      <c r="D235" s="179"/>
      <c r="E235" s="179"/>
      <c r="F235" s="179"/>
      <c r="G235" s="48" t="s">
        <v>580</v>
      </c>
      <c r="H235" s="121"/>
      <c r="I235" s="49"/>
      <c r="J235" s="9">
        <f t="shared" si="4"/>
        <v>0</v>
      </c>
    </row>
    <row r="236" spans="1:21" ht="24.75" customHeight="1" x14ac:dyDescent="0.3">
      <c r="A236" s="82">
        <v>205</v>
      </c>
      <c r="B236" s="98"/>
      <c r="C236" s="181" t="s">
        <v>394</v>
      </c>
      <c r="D236" s="181"/>
      <c r="E236" s="181"/>
      <c r="F236" s="181"/>
      <c r="G236" s="124" t="s">
        <v>580</v>
      </c>
      <c r="H236" s="125"/>
      <c r="I236" s="126"/>
      <c r="J236" s="102">
        <f t="shared" si="4"/>
        <v>0</v>
      </c>
      <c r="U236" s="3"/>
    </row>
    <row r="237" spans="1:21" ht="24.75" customHeight="1" x14ac:dyDescent="0.3">
      <c r="A237" s="82">
        <v>206</v>
      </c>
      <c r="B237" s="98"/>
      <c r="C237" s="181" t="s">
        <v>395</v>
      </c>
      <c r="D237" s="181"/>
      <c r="E237" s="181"/>
      <c r="F237" s="181"/>
      <c r="G237" s="124" t="s">
        <v>580</v>
      </c>
      <c r="H237" s="125"/>
      <c r="I237" s="126"/>
      <c r="J237" s="102">
        <f t="shared" si="4"/>
        <v>0</v>
      </c>
      <c r="U237" s="3"/>
    </row>
    <row r="238" spans="1:21" ht="24.75" customHeight="1" x14ac:dyDescent="0.3">
      <c r="A238" s="82">
        <v>207</v>
      </c>
      <c r="B238" s="98"/>
      <c r="C238" s="181" t="s">
        <v>259</v>
      </c>
      <c r="D238" s="181"/>
      <c r="E238" s="181"/>
      <c r="F238" s="181"/>
      <c r="G238" s="124" t="s">
        <v>580</v>
      </c>
      <c r="H238" s="125"/>
      <c r="I238" s="126"/>
      <c r="J238" s="102">
        <f t="shared" si="4"/>
        <v>0</v>
      </c>
    </row>
    <row r="239" spans="1:21" ht="24.75" customHeight="1" x14ac:dyDescent="0.3">
      <c r="A239" s="74">
        <v>208</v>
      </c>
      <c r="B239" s="10"/>
      <c r="C239" s="179" t="s">
        <v>29</v>
      </c>
      <c r="D239" s="179"/>
      <c r="E239" s="179"/>
      <c r="F239" s="179"/>
      <c r="G239" s="48" t="s">
        <v>571</v>
      </c>
      <c r="H239" s="121"/>
      <c r="I239" s="49"/>
      <c r="J239" s="9">
        <f t="shared" si="4"/>
        <v>0</v>
      </c>
    </row>
    <row r="240" spans="1:21" ht="24.75" customHeight="1" x14ac:dyDescent="0.3">
      <c r="A240" s="88"/>
      <c r="B240" s="6"/>
      <c r="C240" s="152" t="s">
        <v>330</v>
      </c>
      <c r="D240" s="152"/>
      <c r="E240" s="152"/>
      <c r="F240" s="152"/>
      <c r="G240" s="152"/>
      <c r="H240" s="152"/>
      <c r="I240" s="152"/>
      <c r="J240" s="4">
        <f>SUM(J241:J243)</f>
        <v>0</v>
      </c>
      <c r="U240" s="3"/>
    </row>
    <row r="241" spans="1:21" ht="24.75" customHeight="1" x14ac:dyDescent="0.3">
      <c r="A241" s="74">
        <v>209</v>
      </c>
      <c r="B241" s="10"/>
      <c r="C241" s="179" t="s">
        <v>401</v>
      </c>
      <c r="D241" s="179"/>
      <c r="E241" s="179"/>
      <c r="F241" s="179"/>
      <c r="G241" s="48" t="s">
        <v>548</v>
      </c>
      <c r="H241" s="121"/>
      <c r="I241" s="49"/>
      <c r="J241" s="9">
        <f t="shared" si="4"/>
        <v>0</v>
      </c>
      <c r="U241" s="3"/>
    </row>
    <row r="242" spans="1:21" ht="24.75" customHeight="1" x14ac:dyDescent="0.3">
      <c r="A242" s="82">
        <v>210</v>
      </c>
      <c r="B242" s="98"/>
      <c r="C242" s="181" t="s">
        <v>402</v>
      </c>
      <c r="D242" s="181"/>
      <c r="E242" s="181"/>
      <c r="F242" s="181"/>
      <c r="G242" s="124" t="s">
        <v>548</v>
      </c>
      <c r="H242" s="125"/>
      <c r="I242" s="126"/>
      <c r="J242" s="102">
        <f t="shared" si="4"/>
        <v>0</v>
      </c>
    </row>
    <row r="243" spans="1:21" ht="24.75" customHeight="1" x14ac:dyDescent="0.3">
      <c r="A243" s="74">
        <v>211</v>
      </c>
      <c r="B243" s="10"/>
      <c r="C243" s="179" t="s">
        <v>403</v>
      </c>
      <c r="D243" s="179"/>
      <c r="E243" s="179"/>
      <c r="F243" s="179"/>
      <c r="G243" s="48" t="s">
        <v>571</v>
      </c>
      <c r="H243" s="121"/>
      <c r="I243" s="49"/>
      <c r="J243" s="9">
        <f t="shared" si="4"/>
        <v>0</v>
      </c>
    </row>
    <row r="244" spans="1:21" ht="24.75" customHeight="1" x14ac:dyDescent="0.3">
      <c r="A244" s="88"/>
      <c r="B244" s="6"/>
      <c r="C244" s="152" t="s">
        <v>112</v>
      </c>
      <c r="D244" s="152"/>
      <c r="E244" s="152"/>
      <c r="F244" s="152"/>
      <c r="G244" s="152"/>
      <c r="H244" s="152"/>
      <c r="I244" s="152"/>
      <c r="J244" s="4">
        <f>SUM(J245:J252)</f>
        <v>0</v>
      </c>
      <c r="U244" s="3"/>
    </row>
    <row r="245" spans="1:21" ht="24.75" customHeight="1" x14ac:dyDescent="0.3">
      <c r="A245" s="74">
        <v>212</v>
      </c>
      <c r="B245" s="10"/>
      <c r="C245" s="179" t="s">
        <v>404</v>
      </c>
      <c r="D245" s="179"/>
      <c r="E245" s="179"/>
      <c r="F245" s="179"/>
      <c r="G245" s="48" t="s">
        <v>563</v>
      </c>
      <c r="H245" s="121"/>
      <c r="I245" s="49"/>
      <c r="J245" s="9">
        <f t="shared" si="4"/>
        <v>0</v>
      </c>
      <c r="U245" s="3"/>
    </row>
    <row r="246" spans="1:21" ht="24.75" customHeight="1" x14ac:dyDescent="0.3">
      <c r="A246" s="74">
        <v>213</v>
      </c>
      <c r="B246" s="10"/>
      <c r="C246" s="179" t="s">
        <v>405</v>
      </c>
      <c r="D246" s="179"/>
      <c r="E246" s="179"/>
      <c r="F246" s="179"/>
      <c r="G246" s="48" t="s">
        <v>563</v>
      </c>
      <c r="H246" s="121"/>
      <c r="I246" s="49"/>
      <c r="J246" s="9">
        <f t="shared" si="4"/>
        <v>0</v>
      </c>
    </row>
    <row r="247" spans="1:21" ht="24.75" customHeight="1" x14ac:dyDescent="0.3">
      <c r="A247" s="82">
        <v>214</v>
      </c>
      <c r="B247" s="98"/>
      <c r="C247" s="181" t="s">
        <v>406</v>
      </c>
      <c r="D247" s="181"/>
      <c r="E247" s="181"/>
      <c r="F247" s="181"/>
      <c r="G247" s="124" t="s">
        <v>548</v>
      </c>
      <c r="H247" s="125"/>
      <c r="I247" s="126"/>
      <c r="J247" s="102">
        <f t="shared" si="4"/>
        <v>0</v>
      </c>
    </row>
    <row r="248" spans="1:21" ht="24.75" customHeight="1" x14ac:dyDescent="0.3">
      <c r="A248" s="74">
        <v>215</v>
      </c>
      <c r="B248" s="10"/>
      <c r="C248" s="179" t="s">
        <v>407</v>
      </c>
      <c r="D248" s="179"/>
      <c r="E248" s="179"/>
      <c r="F248" s="179"/>
      <c r="G248" s="48" t="s">
        <v>548</v>
      </c>
      <c r="H248" s="121"/>
      <c r="I248" s="49"/>
      <c r="J248" s="9">
        <f t="shared" si="4"/>
        <v>0</v>
      </c>
      <c r="U248" s="3"/>
    </row>
    <row r="249" spans="1:21" ht="24.75" customHeight="1" x14ac:dyDescent="0.3">
      <c r="A249" s="74">
        <v>216</v>
      </c>
      <c r="B249" s="10"/>
      <c r="C249" s="179" t="s">
        <v>408</v>
      </c>
      <c r="D249" s="179"/>
      <c r="E249" s="179"/>
      <c r="F249" s="179"/>
      <c r="G249" s="48" t="s">
        <v>548</v>
      </c>
      <c r="H249" s="121"/>
      <c r="I249" s="49"/>
      <c r="J249" s="9">
        <f t="shared" si="4"/>
        <v>0</v>
      </c>
    </row>
    <row r="250" spans="1:21" ht="24.75" customHeight="1" x14ac:dyDescent="0.3">
      <c r="A250" s="115">
        <v>217</v>
      </c>
      <c r="B250" s="98"/>
      <c r="C250" s="181" t="s">
        <v>406</v>
      </c>
      <c r="D250" s="181"/>
      <c r="E250" s="181"/>
      <c r="F250" s="181"/>
      <c r="G250" s="124" t="s">
        <v>548</v>
      </c>
      <c r="H250" s="125"/>
      <c r="I250" s="126"/>
      <c r="J250" s="102">
        <f t="shared" si="4"/>
        <v>0</v>
      </c>
    </row>
    <row r="251" spans="1:21" ht="24.75" customHeight="1" x14ac:dyDescent="0.3">
      <c r="A251" s="74">
        <v>218</v>
      </c>
      <c r="B251" s="10"/>
      <c r="C251" s="179" t="s">
        <v>409</v>
      </c>
      <c r="D251" s="179"/>
      <c r="E251" s="179"/>
      <c r="F251" s="179"/>
      <c r="G251" s="48" t="s">
        <v>548</v>
      </c>
      <c r="H251" s="121"/>
      <c r="I251" s="49"/>
      <c r="J251" s="9">
        <f t="shared" si="4"/>
        <v>0</v>
      </c>
      <c r="U251" s="3"/>
    </row>
    <row r="252" spans="1:21" ht="24.75" customHeight="1" x14ac:dyDescent="0.3">
      <c r="A252" s="74">
        <v>219</v>
      </c>
      <c r="B252" s="10"/>
      <c r="C252" s="179" t="s">
        <v>410</v>
      </c>
      <c r="D252" s="179"/>
      <c r="E252" s="179"/>
      <c r="F252" s="179"/>
      <c r="G252" s="48" t="s">
        <v>571</v>
      </c>
      <c r="H252" s="121"/>
      <c r="I252" s="49"/>
      <c r="J252" s="9">
        <f t="shared" si="4"/>
        <v>0</v>
      </c>
      <c r="U252" s="3"/>
    </row>
    <row r="253" spans="1:21" ht="24.75" customHeight="1" x14ac:dyDescent="0.3">
      <c r="A253" s="88"/>
      <c r="B253" s="6"/>
      <c r="C253" s="152" t="s">
        <v>113</v>
      </c>
      <c r="D253" s="152"/>
      <c r="E253" s="152"/>
      <c r="F253" s="152"/>
      <c r="G253" s="152"/>
      <c r="H253" s="152"/>
      <c r="I253" s="152"/>
      <c r="J253" s="4">
        <f>SUM(J254:J255)</f>
        <v>0</v>
      </c>
      <c r="U253" s="3"/>
    </row>
    <row r="254" spans="1:21" ht="24.75" customHeight="1" x14ac:dyDescent="0.3">
      <c r="A254" s="74">
        <v>220</v>
      </c>
      <c r="B254" s="10"/>
      <c r="C254" s="179" t="s">
        <v>414</v>
      </c>
      <c r="D254" s="179"/>
      <c r="E254" s="179"/>
      <c r="F254" s="179"/>
      <c r="G254" s="48" t="s">
        <v>548</v>
      </c>
      <c r="H254" s="121"/>
      <c r="I254" s="49"/>
      <c r="J254" s="9">
        <f t="shared" si="4"/>
        <v>0</v>
      </c>
    </row>
    <row r="255" spans="1:21" ht="24.75" customHeight="1" x14ac:dyDescent="0.3">
      <c r="A255" s="74">
        <v>221</v>
      </c>
      <c r="B255" s="10"/>
      <c r="C255" s="179" t="s">
        <v>415</v>
      </c>
      <c r="D255" s="179"/>
      <c r="E255" s="179"/>
      <c r="F255" s="179"/>
      <c r="G255" s="48" t="s">
        <v>548</v>
      </c>
      <c r="H255" s="121"/>
      <c r="I255" s="49"/>
      <c r="J255" s="9">
        <f t="shared" si="4"/>
        <v>0</v>
      </c>
    </row>
    <row r="256" spans="1:21" ht="24.75" customHeight="1" x14ac:dyDescent="0.3">
      <c r="A256" s="88"/>
      <c r="B256" s="6"/>
      <c r="C256" s="152" t="s">
        <v>332</v>
      </c>
      <c r="D256" s="152"/>
      <c r="E256" s="152"/>
      <c r="F256" s="152"/>
      <c r="G256" s="152"/>
      <c r="H256" s="152"/>
      <c r="I256" s="152"/>
      <c r="J256" s="4">
        <f>SUM(J257:J260)</f>
        <v>0</v>
      </c>
      <c r="U256" s="3"/>
    </row>
    <row r="257" spans="1:21" ht="24.75" customHeight="1" x14ac:dyDescent="0.3">
      <c r="A257" s="74">
        <v>222</v>
      </c>
      <c r="B257" s="10"/>
      <c r="C257" s="179" t="s">
        <v>416</v>
      </c>
      <c r="D257" s="179"/>
      <c r="E257" s="179"/>
      <c r="F257" s="179"/>
      <c r="G257" s="48" t="s">
        <v>548</v>
      </c>
      <c r="H257" s="121"/>
      <c r="I257" s="49"/>
      <c r="J257" s="9">
        <f t="shared" si="4"/>
        <v>0</v>
      </c>
    </row>
    <row r="258" spans="1:21" ht="24.75" customHeight="1" x14ac:dyDescent="0.3">
      <c r="A258" s="74">
        <v>223</v>
      </c>
      <c r="B258" s="10"/>
      <c r="C258" s="179" t="s">
        <v>416</v>
      </c>
      <c r="D258" s="179"/>
      <c r="E258" s="179"/>
      <c r="F258" s="179"/>
      <c r="G258" s="48" t="s">
        <v>548</v>
      </c>
      <c r="H258" s="121"/>
      <c r="I258" s="49"/>
      <c r="J258" s="9">
        <f t="shared" si="4"/>
        <v>0</v>
      </c>
    </row>
    <row r="259" spans="1:21" ht="24.75" customHeight="1" x14ac:dyDescent="0.3">
      <c r="A259" s="74">
        <v>224</v>
      </c>
      <c r="B259" s="10"/>
      <c r="C259" s="179" t="s">
        <v>417</v>
      </c>
      <c r="D259" s="179"/>
      <c r="E259" s="179"/>
      <c r="F259" s="179"/>
      <c r="G259" s="48" t="s">
        <v>548</v>
      </c>
      <c r="H259" s="121"/>
      <c r="I259" s="49"/>
      <c r="J259" s="9">
        <f t="shared" si="4"/>
        <v>0</v>
      </c>
      <c r="U259" s="3"/>
    </row>
    <row r="260" spans="1:21" ht="24.75" customHeight="1" thickBot="1" x14ac:dyDescent="0.35">
      <c r="A260" s="106">
        <v>225</v>
      </c>
      <c r="B260" s="55"/>
      <c r="C260" s="180" t="s">
        <v>417</v>
      </c>
      <c r="D260" s="180"/>
      <c r="E260" s="180"/>
      <c r="F260" s="180"/>
      <c r="G260" s="56" t="s">
        <v>548</v>
      </c>
      <c r="H260" s="122"/>
      <c r="I260" s="57"/>
      <c r="J260" s="116">
        <f t="shared" si="4"/>
        <v>0</v>
      </c>
      <c r="U260" s="3"/>
    </row>
    <row r="261" spans="1:21" ht="7.2" customHeight="1" x14ac:dyDescent="0.3">
      <c r="A261" s="92"/>
      <c r="B261" s="29"/>
      <c r="C261" s="35"/>
      <c r="D261" s="35"/>
      <c r="E261" s="35"/>
      <c r="F261" s="35"/>
      <c r="G261" s="36"/>
      <c r="H261" s="123"/>
      <c r="I261" s="22"/>
      <c r="J261" s="117"/>
      <c r="U261" s="3"/>
    </row>
    <row r="262" spans="1:21" ht="64.5" customHeight="1" x14ac:dyDescent="0.3">
      <c r="A262" s="170" t="s">
        <v>588</v>
      </c>
      <c r="B262" s="170"/>
      <c r="C262" s="170"/>
      <c r="D262" s="170"/>
      <c r="E262" s="170"/>
      <c r="F262" s="170"/>
      <c r="G262" s="170"/>
      <c r="H262" s="170"/>
      <c r="I262" s="170"/>
      <c r="J262" s="170"/>
      <c r="U262" s="3"/>
    </row>
    <row r="263" spans="1:21" ht="7.95" customHeight="1" x14ac:dyDescent="0.3">
      <c r="A263" s="92"/>
      <c r="B263" s="29"/>
      <c r="C263" s="35"/>
      <c r="D263" s="35"/>
      <c r="E263" s="35"/>
      <c r="F263" s="35"/>
      <c r="G263" s="36"/>
      <c r="H263" s="123"/>
      <c r="I263" s="22"/>
      <c r="J263" s="32"/>
      <c r="U263" s="3"/>
    </row>
    <row r="264" spans="1:21" ht="61.5" customHeight="1" x14ac:dyDescent="0.3">
      <c r="A264" s="172" t="s">
        <v>433</v>
      </c>
      <c r="B264" s="172"/>
      <c r="C264" s="172"/>
      <c r="D264" s="172"/>
      <c r="E264" s="172"/>
      <c r="F264" s="172"/>
      <c r="G264" s="172"/>
      <c r="H264" s="172"/>
      <c r="I264" s="172"/>
      <c r="J264" s="172"/>
    </row>
    <row r="266" spans="1:21" x14ac:dyDescent="0.3">
      <c r="A266" s="171" t="s">
        <v>434</v>
      </c>
      <c r="B266" s="171"/>
      <c r="C266" s="171"/>
      <c r="D266" s="171"/>
      <c r="E266" s="171"/>
      <c r="F266" s="171"/>
      <c r="G266" s="171"/>
      <c r="H266" s="171"/>
      <c r="I266" s="171"/>
      <c r="J266" s="171"/>
    </row>
    <row r="268" spans="1:21" ht="15" customHeight="1" x14ac:dyDescent="0.3">
      <c r="C268" s="5" t="s">
        <v>428</v>
      </c>
      <c r="D268" s="5"/>
      <c r="E268" s="5"/>
      <c r="F268" s="5"/>
      <c r="H268" s="13" t="s">
        <v>430</v>
      </c>
    </row>
    <row r="269" spans="1:21" ht="15" customHeight="1" x14ac:dyDescent="0.3"/>
    <row r="270" spans="1:21" ht="15" customHeight="1" x14ac:dyDescent="0.3"/>
    <row r="271" spans="1:21" ht="15" customHeight="1" x14ac:dyDescent="0.3"/>
    <row r="272" spans="1:21" ht="15" customHeight="1" x14ac:dyDescent="0.3">
      <c r="C272" s="5" t="s">
        <v>429</v>
      </c>
      <c r="D272" s="5"/>
      <c r="E272" s="5"/>
      <c r="F272" s="5"/>
      <c r="H272" s="13" t="s">
        <v>431</v>
      </c>
    </row>
  </sheetData>
  <mergeCells count="258">
    <mergeCell ref="A1:J1"/>
    <mergeCell ref="C6:F6"/>
    <mergeCell ref="A8:I8"/>
    <mergeCell ref="A9:I9"/>
    <mergeCell ref="C14:F14"/>
    <mergeCell ref="C15:F15"/>
    <mergeCell ref="A262:J262"/>
    <mergeCell ref="C16:F16"/>
    <mergeCell ref="C17:F17"/>
    <mergeCell ref="A10:J10"/>
    <mergeCell ref="C18:F18"/>
    <mergeCell ref="C19:F19"/>
    <mergeCell ref="C20:F20"/>
    <mergeCell ref="C11:I11"/>
    <mergeCell ref="C12:F12"/>
    <mergeCell ref="C13:F13"/>
    <mergeCell ref="C59:F59"/>
    <mergeCell ref="C41:F41"/>
    <mergeCell ref="C63:F63"/>
    <mergeCell ref="C21:F21"/>
    <mergeCell ref="C22:I22"/>
    <mergeCell ref="C23:F23"/>
    <mergeCell ref="C24:F24"/>
    <mergeCell ref="C25:F25"/>
    <mergeCell ref="C36:F36"/>
    <mergeCell ref="C26:F26"/>
    <mergeCell ref="C27:F27"/>
    <mergeCell ref="C28:F28"/>
    <mergeCell ref="C29:F29"/>
    <mergeCell ref="C30:F30"/>
    <mergeCell ref="C57:F57"/>
    <mergeCell ref="C58:F58"/>
    <mergeCell ref="C51:I51"/>
    <mergeCell ref="C31:F31"/>
    <mergeCell ref="C32:F32"/>
    <mergeCell ref="C33:F33"/>
    <mergeCell ref="C38:F38"/>
    <mergeCell ref="A39:I39"/>
    <mergeCell ref="C40:I40"/>
    <mergeCell ref="C34:F34"/>
    <mergeCell ref="C35:F35"/>
    <mergeCell ref="C37:I37"/>
    <mergeCell ref="C45:I45"/>
    <mergeCell ref="C42:F42"/>
    <mergeCell ref="C43:F43"/>
    <mergeCell ref="C44:F44"/>
    <mergeCell ref="C46:F46"/>
    <mergeCell ref="C47:F47"/>
    <mergeCell ref="C48:F48"/>
    <mergeCell ref="C49:F49"/>
    <mergeCell ref="C201:F201"/>
    <mergeCell ref="C202:F202"/>
    <mergeCell ref="C80:F80"/>
    <mergeCell ref="C81:F81"/>
    <mergeCell ref="C82:F82"/>
    <mergeCell ref="C83:F83"/>
    <mergeCell ref="C52:F52"/>
    <mergeCell ref="C53:F53"/>
    <mergeCell ref="C54:F54"/>
    <mergeCell ref="C84:F84"/>
    <mergeCell ref="C85:F85"/>
    <mergeCell ref="C60:F60"/>
    <mergeCell ref="C61:F61"/>
    <mergeCell ref="C62:F62"/>
    <mergeCell ref="C64:F64"/>
    <mergeCell ref="C65:F65"/>
    <mergeCell ref="C66:F66"/>
    <mergeCell ref="C50:F50"/>
    <mergeCell ref="C55:F55"/>
    <mergeCell ref="C56:F56"/>
    <mergeCell ref="C71:F71"/>
    <mergeCell ref="C74:I74"/>
    <mergeCell ref="C106:F106"/>
    <mergeCell ref="C67:F67"/>
    <mergeCell ref="C68:F68"/>
    <mergeCell ref="C69:F69"/>
    <mergeCell ref="C70:F70"/>
    <mergeCell ref="C98:F98"/>
    <mergeCell ref="C92:F92"/>
    <mergeCell ref="C93:F93"/>
    <mergeCell ref="C94:F94"/>
    <mergeCell ref="C95:F95"/>
    <mergeCell ref="C86:F86"/>
    <mergeCell ref="C87:F87"/>
    <mergeCell ref="C96:F96"/>
    <mergeCell ref="C97:F97"/>
    <mergeCell ref="C88:F88"/>
    <mergeCell ref="C89:F89"/>
    <mergeCell ref="C90:F90"/>
    <mergeCell ref="C91:F91"/>
    <mergeCell ref="C72:F72"/>
    <mergeCell ref="C75:F75"/>
    <mergeCell ref="C76:F76"/>
    <mergeCell ref="C77:F77"/>
    <mergeCell ref="C122:F122"/>
    <mergeCell ref="C123:F123"/>
    <mergeCell ref="C132:F132"/>
    <mergeCell ref="C124:F124"/>
    <mergeCell ref="C125:F125"/>
    <mergeCell ref="C126:F126"/>
    <mergeCell ref="C130:F130"/>
    <mergeCell ref="C131:F131"/>
    <mergeCell ref="A99:I99"/>
    <mergeCell ref="A100:I100"/>
    <mergeCell ref="A101:J101"/>
    <mergeCell ref="C102:I102"/>
    <mergeCell ref="C103:F103"/>
    <mergeCell ref="C104:F104"/>
    <mergeCell ref="C116:F116"/>
    <mergeCell ref="C115:I115"/>
    <mergeCell ref="C107:F107"/>
    <mergeCell ref="C108:F108"/>
    <mergeCell ref="C113:F113"/>
    <mergeCell ref="C114:F114"/>
    <mergeCell ref="C110:F110"/>
    <mergeCell ref="C111:F111"/>
    <mergeCell ref="C112:F112"/>
    <mergeCell ref="C105:F105"/>
    <mergeCell ref="C117:F117"/>
    <mergeCell ref="C118:F118"/>
    <mergeCell ref="C119:F119"/>
    <mergeCell ref="C120:F120"/>
    <mergeCell ref="C148:F148"/>
    <mergeCell ref="C127:F127"/>
    <mergeCell ref="C128:F128"/>
    <mergeCell ref="C129:F129"/>
    <mergeCell ref="C135:I135"/>
    <mergeCell ref="C140:F140"/>
    <mergeCell ref="C141:F141"/>
    <mergeCell ref="C142:F142"/>
    <mergeCell ref="C143:F143"/>
    <mergeCell ref="C144:F144"/>
    <mergeCell ref="C145:F145"/>
    <mergeCell ref="C133:F133"/>
    <mergeCell ref="C134:F134"/>
    <mergeCell ref="C136:F136"/>
    <mergeCell ref="C137:F137"/>
    <mergeCell ref="C138:F138"/>
    <mergeCell ref="C139:F139"/>
    <mergeCell ref="C146:F146"/>
    <mergeCell ref="C147:F147"/>
    <mergeCell ref="C121:F121"/>
    <mergeCell ref="C158:F158"/>
    <mergeCell ref="C159:F159"/>
    <mergeCell ref="C160:F160"/>
    <mergeCell ref="C149:F149"/>
    <mergeCell ref="C150:F150"/>
    <mergeCell ref="C151:F151"/>
    <mergeCell ref="A154:I154"/>
    <mergeCell ref="C155:I155"/>
    <mergeCell ref="C152:I152"/>
    <mergeCell ref="C153:F153"/>
    <mergeCell ref="C156:F156"/>
    <mergeCell ref="C157:F157"/>
    <mergeCell ref="C169:F169"/>
    <mergeCell ref="C165:F165"/>
    <mergeCell ref="C166:F166"/>
    <mergeCell ref="C167:F167"/>
    <mergeCell ref="C168:F168"/>
    <mergeCell ref="C161:I161"/>
    <mergeCell ref="C162:F162"/>
    <mergeCell ref="C163:F163"/>
    <mergeCell ref="C164:F164"/>
    <mergeCell ref="C208:F208"/>
    <mergeCell ref="C206:F206"/>
    <mergeCell ref="C170:I170"/>
    <mergeCell ref="C171:F171"/>
    <mergeCell ref="C172:F172"/>
    <mergeCell ref="C173:F173"/>
    <mergeCell ref="C183:F183"/>
    <mergeCell ref="C181:F181"/>
    <mergeCell ref="C174:F174"/>
    <mergeCell ref="C175:F175"/>
    <mergeCell ref="C176:F176"/>
    <mergeCell ref="C182:F182"/>
    <mergeCell ref="C188:F188"/>
    <mergeCell ref="C189:F189"/>
    <mergeCell ref="C190:F190"/>
    <mergeCell ref="C191:F191"/>
    <mergeCell ref="C192:F192"/>
    <mergeCell ref="C193:F193"/>
    <mergeCell ref="C200:F200"/>
    <mergeCell ref="C187:F187"/>
    <mergeCell ref="C207:F207"/>
    <mergeCell ref="C203:F203"/>
    <mergeCell ref="C205:F205"/>
    <mergeCell ref="C243:F243"/>
    <mergeCell ref="C238:F238"/>
    <mergeCell ref="C239:F239"/>
    <mergeCell ref="C231:I231"/>
    <mergeCell ref="C218:F218"/>
    <mergeCell ref="C219:F219"/>
    <mergeCell ref="C245:F245"/>
    <mergeCell ref="C244:I244"/>
    <mergeCell ref="C234:F234"/>
    <mergeCell ref="C235:F235"/>
    <mergeCell ref="C236:F236"/>
    <mergeCell ref="C237:F237"/>
    <mergeCell ref="C240:I240"/>
    <mergeCell ref="C241:F241"/>
    <mergeCell ref="C228:F228"/>
    <mergeCell ref="C229:F229"/>
    <mergeCell ref="C230:F230"/>
    <mergeCell ref="C224:F224"/>
    <mergeCell ref="C225:F225"/>
    <mergeCell ref="C226:F226"/>
    <mergeCell ref="C227:F227"/>
    <mergeCell ref="C232:F232"/>
    <mergeCell ref="C233:F233"/>
    <mergeCell ref="C222:F222"/>
    <mergeCell ref="C223:F223"/>
    <mergeCell ref="C78:F78"/>
    <mergeCell ref="C79:F79"/>
    <mergeCell ref="C212:F212"/>
    <mergeCell ref="C213:F213"/>
    <mergeCell ref="C185:F185"/>
    <mergeCell ref="C184:I184"/>
    <mergeCell ref="C214:F214"/>
    <mergeCell ref="C210:F210"/>
    <mergeCell ref="C216:F216"/>
    <mergeCell ref="C217:F217"/>
    <mergeCell ref="C204:F204"/>
    <mergeCell ref="C215:F215"/>
    <mergeCell ref="C194:F194"/>
    <mergeCell ref="C195:F195"/>
    <mergeCell ref="C196:F196"/>
    <mergeCell ref="C197:F197"/>
    <mergeCell ref="C198:F198"/>
    <mergeCell ref="C199:F199"/>
    <mergeCell ref="C211:F211"/>
    <mergeCell ref="C209:F209"/>
    <mergeCell ref="C177:F177"/>
    <mergeCell ref="C220:F220"/>
    <mergeCell ref="C221:F221"/>
    <mergeCell ref="A266:J266"/>
    <mergeCell ref="C73:F73"/>
    <mergeCell ref="C109:F109"/>
    <mergeCell ref="C257:F257"/>
    <mergeCell ref="C258:F258"/>
    <mergeCell ref="C259:F259"/>
    <mergeCell ref="C260:F260"/>
    <mergeCell ref="C254:F254"/>
    <mergeCell ref="C255:F255"/>
    <mergeCell ref="C256:I256"/>
    <mergeCell ref="C253:I253"/>
    <mergeCell ref="C250:F250"/>
    <mergeCell ref="C251:F251"/>
    <mergeCell ref="C252:F252"/>
    <mergeCell ref="A264:J264"/>
    <mergeCell ref="C186:F186"/>
    <mergeCell ref="C178:F178"/>
    <mergeCell ref="C179:F179"/>
    <mergeCell ref="C180:F180"/>
    <mergeCell ref="C246:F246"/>
    <mergeCell ref="C247:F247"/>
    <mergeCell ref="C248:F248"/>
    <mergeCell ref="C249:F249"/>
    <mergeCell ref="C242:F242"/>
  </mergeCells>
  <phoneticPr fontId="11" type="noConversion"/>
  <pageMargins left="0.75" right="0.75" top="1" bottom="1" header="0.4921259845" footer="0.4921259845"/>
  <pageSetup paperSize="9" scale="8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3"/>
  <sheetViews>
    <sheetView zoomScaleNormal="100" workbookViewId="0">
      <selection activeCell="N9" sqref="N9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84" t="s">
        <v>124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86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87"/>
      <c r="B7" s="18"/>
      <c r="C7" s="72"/>
      <c r="D7" s="72" t="s">
        <v>127</v>
      </c>
      <c r="E7" s="72"/>
      <c r="F7" s="72"/>
      <c r="G7" s="18"/>
      <c r="H7" s="19"/>
      <c r="I7" s="20"/>
      <c r="J7" s="16">
        <f>SUM(J8+J99)</f>
        <v>0</v>
      </c>
    </row>
    <row r="8" spans="1:21" ht="34.5" customHeight="1" thickBot="1" x14ac:dyDescent="0.35">
      <c r="A8" s="161" t="s">
        <v>128</v>
      </c>
      <c r="B8" s="162"/>
      <c r="C8" s="162"/>
      <c r="D8" s="162"/>
      <c r="E8" s="162"/>
      <c r="F8" s="162"/>
      <c r="G8" s="162"/>
      <c r="H8" s="162"/>
      <c r="I8" s="163"/>
      <c r="J8" s="7">
        <f>SUM(J9+J40)</f>
        <v>0</v>
      </c>
    </row>
    <row r="9" spans="1:21" ht="24.75" customHeight="1" thickBot="1" x14ac:dyDescent="0.35">
      <c r="A9" s="154" t="s">
        <v>432</v>
      </c>
      <c r="B9" s="155"/>
      <c r="C9" s="155"/>
      <c r="D9" s="155"/>
      <c r="E9" s="155"/>
      <c r="F9" s="155"/>
      <c r="G9" s="155"/>
      <c r="H9" s="155"/>
      <c r="I9" s="156"/>
      <c r="J9" s="8">
        <f>SUM(J11+J23+J38)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92</v>
      </c>
      <c r="D11" s="168"/>
      <c r="E11" s="168"/>
      <c r="F11" s="168"/>
      <c r="G11" s="168"/>
      <c r="H11" s="168"/>
      <c r="I11" s="169"/>
      <c r="J11" s="4">
        <f>SUM(J12:J22)</f>
        <v>0</v>
      </c>
      <c r="U11" s="3"/>
    </row>
    <row r="12" spans="1:21" ht="24.75" customHeight="1" x14ac:dyDescent="0.3">
      <c r="A12" s="74" t="s">
        <v>436</v>
      </c>
      <c r="B12" s="10"/>
      <c r="C12" s="185" t="s">
        <v>547</v>
      </c>
      <c r="D12" s="185"/>
      <c r="E12" s="185"/>
      <c r="F12" s="185"/>
      <c r="G12" s="58" t="s">
        <v>548</v>
      </c>
      <c r="H12" s="127"/>
      <c r="I12" s="59"/>
      <c r="J12" s="9">
        <f>ROUND(H12*I12,2)</f>
        <v>0</v>
      </c>
    </row>
    <row r="13" spans="1:21" ht="24.75" customHeight="1" x14ac:dyDescent="0.3">
      <c r="A13" s="74" t="s">
        <v>437</v>
      </c>
      <c r="B13" s="10"/>
      <c r="C13" s="185" t="s">
        <v>549</v>
      </c>
      <c r="D13" s="185"/>
      <c r="E13" s="185"/>
      <c r="F13" s="185"/>
      <c r="G13" s="58" t="s">
        <v>548</v>
      </c>
      <c r="H13" s="127"/>
      <c r="I13" s="59"/>
      <c r="J13" s="9">
        <f t="shared" ref="J13:J39" si="0">ROUND(H13*I13,2)</f>
        <v>0</v>
      </c>
    </row>
    <row r="14" spans="1:21" ht="24.75" customHeight="1" x14ac:dyDescent="0.3">
      <c r="A14" s="74" t="s">
        <v>438</v>
      </c>
      <c r="B14" s="10"/>
      <c r="C14" s="185" t="s">
        <v>550</v>
      </c>
      <c r="D14" s="185"/>
      <c r="E14" s="185"/>
      <c r="F14" s="185"/>
      <c r="G14" s="58" t="s">
        <v>548</v>
      </c>
      <c r="H14" s="127"/>
      <c r="I14" s="59"/>
      <c r="J14" s="9">
        <f t="shared" si="0"/>
        <v>0</v>
      </c>
    </row>
    <row r="15" spans="1:21" ht="24.75" customHeight="1" x14ac:dyDescent="0.3">
      <c r="A15" s="74" t="s">
        <v>439</v>
      </c>
      <c r="B15" s="10"/>
      <c r="C15" s="185" t="s">
        <v>551</v>
      </c>
      <c r="D15" s="185"/>
      <c r="E15" s="185"/>
      <c r="F15" s="185"/>
      <c r="G15" s="58" t="s">
        <v>548</v>
      </c>
      <c r="H15" s="127"/>
      <c r="I15" s="59"/>
      <c r="J15" s="9">
        <f t="shared" si="0"/>
        <v>0</v>
      </c>
    </row>
    <row r="16" spans="1:21" ht="24.75" customHeight="1" x14ac:dyDescent="0.3">
      <c r="A16" s="74" t="s">
        <v>440</v>
      </c>
      <c r="B16" s="10"/>
      <c r="C16" s="185" t="s">
        <v>552</v>
      </c>
      <c r="D16" s="185"/>
      <c r="E16" s="185"/>
      <c r="F16" s="185"/>
      <c r="G16" s="58" t="s">
        <v>548</v>
      </c>
      <c r="H16" s="127"/>
      <c r="I16" s="59"/>
      <c r="J16" s="9">
        <f t="shared" si="0"/>
        <v>0</v>
      </c>
    </row>
    <row r="17" spans="1:15" ht="24.75" customHeight="1" x14ac:dyDescent="0.3">
      <c r="A17" s="74" t="s">
        <v>441</v>
      </c>
      <c r="B17" s="10"/>
      <c r="C17" s="185" t="s">
        <v>554</v>
      </c>
      <c r="D17" s="185"/>
      <c r="E17" s="185"/>
      <c r="F17" s="185"/>
      <c r="G17" s="58" t="s">
        <v>548</v>
      </c>
      <c r="H17" s="127"/>
      <c r="I17" s="59"/>
      <c r="J17" s="9">
        <f t="shared" si="0"/>
        <v>0</v>
      </c>
    </row>
    <row r="18" spans="1:15" ht="24.75" customHeight="1" x14ac:dyDescent="0.3">
      <c r="A18" s="74" t="s">
        <v>442</v>
      </c>
      <c r="B18" s="10"/>
      <c r="C18" s="185" t="s">
        <v>555</v>
      </c>
      <c r="D18" s="185"/>
      <c r="E18" s="185"/>
      <c r="F18" s="185"/>
      <c r="G18" s="58" t="s">
        <v>548</v>
      </c>
      <c r="H18" s="127"/>
      <c r="I18" s="59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185" t="s">
        <v>77</v>
      </c>
      <c r="D19" s="185"/>
      <c r="E19" s="185"/>
      <c r="F19" s="185"/>
      <c r="G19" s="58" t="s">
        <v>548</v>
      </c>
      <c r="H19" s="127"/>
      <c r="I19" s="59"/>
      <c r="J19" s="9">
        <f t="shared" si="0"/>
        <v>0</v>
      </c>
    </row>
    <row r="20" spans="1:15" ht="24.75" customHeight="1" x14ac:dyDescent="0.3">
      <c r="A20" s="74" t="s">
        <v>444</v>
      </c>
      <c r="B20" s="10"/>
      <c r="C20" s="185" t="s">
        <v>146</v>
      </c>
      <c r="D20" s="185"/>
      <c r="E20" s="185"/>
      <c r="F20" s="185"/>
      <c r="G20" s="58" t="s">
        <v>548</v>
      </c>
      <c r="H20" s="127"/>
      <c r="I20" s="59"/>
      <c r="J20" s="9">
        <f t="shared" si="0"/>
        <v>0</v>
      </c>
      <c r="O20" s="3"/>
    </row>
    <row r="21" spans="1:15" ht="24.75" customHeight="1" x14ac:dyDescent="0.3">
      <c r="A21" s="74">
        <v>10</v>
      </c>
      <c r="B21" s="10"/>
      <c r="C21" s="185" t="s">
        <v>557</v>
      </c>
      <c r="D21" s="185"/>
      <c r="E21" s="185"/>
      <c r="F21" s="185"/>
      <c r="G21" s="58" t="s">
        <v>548</v>
      </c>
      <c r="H21" s="127"/>
      <c r="I21" s="59"/>
      <c r="J21" s="9">
        <f t="shared" si="0"/>
        <v>0</v>
      </c>
      <c r="O21" s="3"/>
    </row>
    <row r="22" spans="1:15" ht="24.75" customHeight="1" x14ac:dyDescent="0.3">
      <c r="A22" s="74">
        <v>11</v>
      </c>
      <c r="B22" s="10"/>
      <c r="C22" s="185" t="s">
        <v>558</v>
      </c>
      <c r="D22" s="185"/>
      <c r="E22" s="185"/>
      <c r="F22" s="185"/>
      <c r="G22" s="58" t="s">
        <v>548</v>
      </c>
      <c r="H22" s="127"/>
      <c r="I22" s="59"/>
      <c r="J22" s="9">
        <f t="shared" si="0"/>
        <v>0</v>
      </c>
    </row>
    <row r="23" spans="1:15" ht="24.75" customHeight="1" x14ac:dyDescent="0.3">
      <c r="A23" s="74"/>
      <c r="B23" s="10"/>
      <c r="C23" s="152" t="s">
        <v>93</v>
      </c>
      <c r="D23" s="152"/>
      <c r="E23" s="152"/>
      <c r="F23" s="152"/>
      <c r="G23" s="152"/>
      <c r="H23" s="152"/>
      <c r="I23" s="152"/>
      <c r="J23" s="4">
        <f>SUM(J24:J37)</f>
        <v>0</v>
      </c>
    </row>
    <row r="24" spans="1:15" ht="24.75" customHeight="1" x14ac:dyDescent="0.3">
      <c r="A24" s="74">
        <v>12</v>
      </c>
      <c r="B24" s="10"/>
      <c r="C24" s="185" t="s">
        <v>559</v>
      </c>
      <c r="D24" s="185"/>
      <c r="E24" s="185"/>
      <c r="F24" s="185"/>
      <c r="G24" s="58" t="s">
        <v>548</v>
      </c>
      <c r="H24" s="127"/>
      <c r="I24" s="59"/>
      <c r="J24" s="9">
        <f t="shared" si="0"/>
        <v>0</v>
      </c>
    </row>
    <row r="25" spans="1:15" ht="24.75" customHeight="1" x14ac:dyDescent="0.3">
      <c r="A25" s="74">
        <v>13</v>
      </c>
      <c r="B25" s="10"/>
      <c r="C25" s="185" t="s">
        <v>560</v>
      </c>
      <c r="D25" s="185"/>
      <c r="E25" s="185"/>
      <c r="F25" s="185"/>
      <c r="G25" s="58" t="s">
        <v>548</v>
      </c>
      <c r="H25" s="127"/>
      <c r="I25" s="59"/>
      <c r="J25" s="9">
        <f t="shared" si="0"/>
        <v>0</v>
      </c>
    </row>
    <row r="26" spans="1:15" ht="24.75" customHeight="1" x14ac:dyDescent="0.3">
      <c r="A26" s="74">
        <v>14</v>
      </c>
      <c r="B26" s="10"/>
      <c r="C26" s="185" t="s">
        <v>561</v>
      </c>
      <c r="D26" s="185"/>
      <c r="E26" s="185"/>
      <c r="F26" s="185"/>
      <c r="G26" s="58" t="s">
        <v>548</v>
      </c>
      <c r="H26" s="127"/>
      <c r="I26" s="59"/>
      <c r="J26" s="9">
        <f t="shared" si="0"/>
        <v>0</v>
      </c>
    </row>
    <row r="27" spans="1:15" ht="24.75" customHeight="1" x14ac:dyDescent="0.3">
      <c r="A27" s="74">
        <v>15</v>
      </c>
      <c r="B27" s="10"/>
      <c r="C27" s="185" t="s">
        <v>562</v>
      </c>
      <c r="D27" s="185"/>
      <c r="E27" s="185"/>
      <c r="F27" s="185"/>
      <c r="G27" s="58" t="s">
        <v>563</v>
      </c>
      <c r="H27" s="127"/>
      <c r="I27" s="59"/>
      <c r="J27" s="9">
        <f t="shared" si="0"/>
        <v>0</v>
      </c>
    </row>
    <row r="28" spans="1:15" ht="24.75" customHeight="1" x14ac:dyDescent="0.3">
      <c r="A28" s="74">
        <v>16</v>
      </c>
      <c r="B28" s="10"/>
      <c r="C28" s="185" t="s">
        <v>564</v>
      </c>
      <c r="D28" s="185"/>
      <c r="E28" s="185"/>
      <c r="F28" s="185"/>
      <c r="G28" s="58" t="s">
        <v>563</v>
      </c>
      <c r="H28" s="127"/>
      <c r="I28" s="59"/>
      <c r="J28" s="9">
        <f t="shared" si="0"/>
        <v>0</v>
      </c>
    </row>
    <row r="29" spans="1:15" ht="24.75" customHeight="1" x14ac:dyDescent="0.3">
      <c r="A29" s="74">
        <v>17</v>
      </c>
      <c r="B29" s="10"/>
      <c r="C29" s="185" t="s">
        <v>565</v>
      </c>
      <c r="D29" s="185"/>
      <c r="E29" s="185"/>
      <c r="F29" s="185"/>
      <c r="G29" s="58" t="s">
        <v>563</v>
      </c>
      <c r="H29" s="127"/>
      <c r="I29" s="59"/>
      <c r="J29" s="9">
        <f t="shared" si="0"/>
        <v>0</v>
      </c>
    </row>
    <row r="30" spans="1:15" ht="24.75" customHeight="1" x14ac:dyDescent="0.3">
      <c r="A30" s="74">
        <v>18</v>
      </c>
      <c r="B30" s="10"/>
      <c r="C30" s="185" t="s">
        <v>566</v>
      </c>
      <c r="D30" s="185"/>
      <c r="E30" s="185"/>
      <c r="F30" s="185"/>
      <c r="G30" s="58" t="s">
        <v>563</v>
      </c>
      <c r="H30" s="127"/>
      <c r="I30" s="59"/>
      <c r="J30" s="9">
        <f t="shared" si="0"/>
        <v>0</v>
      </c>
    </row>
    <row r="31" spans="1:15" ht="24.75" customHeight="1" x14ac:dyDescent="0.3">
      <c r="A31" s="74">
        <v>19</v>
      </c>
      <c r="B31" s="10"/>
      <c r="C31" s="185" t="s">
        <v>567</v>
      </c>
      <c r="D31" s="185"/>
      <c r="E31" s="185"/>
      <c r="F31" s="185"/>
      <c r="G31" s="58" t="s">
        <v>563</v>
      </c>
      <c r="H31" s="127"/>
      <c r="I31" s="59"/>
      <c r="J31" s="9">
        <f t="shared" si="0"/>
        <v>0</v>
      </c>
    </row>
    <row r="32" spans="1:15" ht="24.75" customHeight="1" x14ac:dyDescent="0.3">
      <c r="A32" s="74">
        <v>20</v>
      </c>
      <c r="B32" s="10"/>
      <c r="C32" s="185" t="s">
        <v>568</v>
      </c>
      <c r="D32" s="185"/>
      <c r="E32" s="185"/>
      <c r="F32" s="185"/>
      <c r="G32" s="58" t="s">
        <v>563</v>
      </c>
      <c r="H32" s="127"/>
      <c r="I32" s="59"/>
      <c r="J32" s="9">
        <f t="shared" si="0"/>
        <v>0</v>
      </c>
    </row>
    <row r="33" spans="1:21" ht="24.75" customHeight="1" x14ac:dyDescent="0.3">
      <c r="A33" s="74">
        <v>21</v>
      </c>
      <c r="B33" s="10"/>
      <c r="C33" s="185" t="s">
        <v>569</v>
      </c>
      <c r="D33" s="185"/>
      <c r="E33" s="185"/>
      <c r="F33" s="185"/>
      <c r="G33" s="58" t="s">
        <v>563</v>
      </c>
      <c r="H33" s="127"/>
      <c r="I33" s="59"/>
      <c r="J33" s="9">
        <f t="shared" si="0"/>
        <v>0</v>
      </c>
    </row>
    <row r="34" spans="1:21" ht="22.2" customHeight="1" x14ac:dyDescent="0.3">
      <c r="A34" s="74">
        <v>22</v>
      </c>
      <c r="B34" s="10"/>
      <c r="C34" s="185" t="s">
        <v>570</v>
      </c>
      <c r="D34" s="185"/>
      <c r="E34" s="185"/>
      <c r="F34" s="185"/>
      <c r="G34" s="58" t="s">
        <v>571</v>
      </c>
      <c r="H34" s="127"/>
      <c r="I34" s="59"/>
      <c r="J34" s="9">
        <f t="shared" si="0"/>
        <v>0</v>
      </c>
    </row>
    <row r="35" spans="1:21" ht="22.2" customHeight="1" x14ac:dyDescent="0.3">
      <c r="A35" s="74">
        <v>23</v>
      </c>
      <c r="B35" s="10"/>
      <c r="C35" s="185" t="s">
        <v>572</v>
      </c>
      <c r="D35" s="185"/>
      <c r="E35" s="185"/>
      <c r="F35" s="185"/>
      <c r="G35" s="58" t="s">
        <v>571</v>
      </c>
      <c r="H35" s="127"/>
      <c r="I35" s="59"/>
      <c r="J35" s="9">
        <f t="shared" si="0"/>
        <v>0</v>
      </c>
    </row>
    <row r="36" spans="1:21" ht="22.2" customHeight="1" x14ac:dyDescent="0.3">
      <c r="A36" s="74">
        <v>24</v>
      </c>
      <c r="B36" s="10"/>
      <c r="C36" s="185" t="s">
        <v>573</v>
      </c>
      <c r="D36" s="185"/>
      <c r="E36" s="185"/>
      <c r="F36" s="185"/>
      <c r="G36" s="58" t="s">
        <v>571</v>
      </c>
      <c r="H36" s="127"/>
      <c r="I36" s="59"/>
      <c r="J36" s="9">
        <f t="shared" si="0"/>
        <v>0</v>
      </c>
      <c r="O36" s="3"/>
    </row>
    <row r="37" spans="1:21" ht="22.2" customHeight="1" x14ac:dyDescent="0.3">
      <c r="A37" s="74">
        <v>25</v>
      </c>
      <c r="B37" s="10"/>
      <c r="C37" s="185" t="s">
        <v>574</v>
      </c>
      <c r="D37" s="185"/>
      <c r="E37" s="185"/>
      <c r="F37" s="185"/>
      <c r="G37" s="58" t="s">
        <v>571</v>
      </c>
      <c r="H37" s="127"/>
      <c r="I37" s="59"/>
      <c r="J37" s="9">
        <f t="shared" si="0"/>
        <v>0</v>
      </c>
    </row>
    <row r="38" spans="1:21" ht="22.2" customHeight="1" x14ac:dyDescent="0.3">
      <c r="A38" s="88"/>
      <c r="B38" s="6"/>
      <c r="C38" s="152" t="s">
        <v>462</v>
      </c>
      <c r="D38" s="152"/>
      <c r="E38" s="152"/>
      <c r="F38" s="152"/>
      <c r="G38" s="152"/>
      <c r="H38" s="152"/>
      <c r="I38" s="152"/>
      <c r="J38" s="4">
        <f>SUM(J39)</f>
        <v>0</v>
      </c>
      <c r="U38" s="3"/>
    </row>
    <row r="39" spans="1:21" ht="24.75" customHeight="1" thickBot="1" x14ac:dyDescent="0.35">
      <c r="A39" s="89">
        <v>26</v>
      </c>
      <c r="B39" s="51"/>
      <c r="C39" s="153" t="s">
        <v>575</v>
      </c>
      <c r="D39" s="153"/>
      <c r="E39" s="153"/>
      <c r="F39" s="153"/>
      <c r="G39" s="52" t="s">
        <v>571</v>
      </c>
      <c r="H39" s="127"/>
      <c r="I39" s="59"/>
      <c r="J39" s="9">
        <f t="shared" si="0"/>
        <v>0</v>
      </c>
    </row>
    <row r="40" spans="1:21" ht="24.75" customHeight="1" thickBot="1" x14ac:dyDescent="0.35">
      <c r="A40" s="154" t="s">
        <v>94</v>
      </c>
      <c r="B40" s="155"/>
      <c r="C40" s="155"/>
      <c r="D40" s="155"/>
      <c r="E40" s="155"/>
      <c r="F40" s="155"/>
      <c r="G40" s="155"/>
      <c r="H40" s="155"/>
      <c r="I40" s="156"/>
      <c r="J40" s="8">
        <f>SUM(J41+J46+J52+J70)</f>
        <v>0</v>
      </c>
    </row>
    <row r="41" spans="1:21" ht="24.75" customHeight="1" x14ac:dyDescent="0.3">
      <c r="A41" s="90"/>
      <c r="B41" s="75"/>
      <c r="C41" s="157" t="s">
        <v>96</v>
      </c>
      <c r="D41" s="157"/>
      <c r="E41" s="157"/>
      <c r="F41" s="157"/>
      <c r="G41" s="157"/>
      <c r="H41" s="157"/>
      <c r="I41" s="157"/>
      <c r="J41" s="4">
        <f>SUM(J42:J45)</f>
        <v>0</v>
      </c>
      <c r="U41" s="3"/>
    </row>
    <row r="42" spans="1:21" ht="24.75" customHeight="1" x14ac:dyDescent="0.3">
      <c r="A42" s="74">
        <v>27</v>
      </c>
      <c r="B42" s="10"/>
      <c r="C42" s="185" t="s">
        <v>31</v>
      </c>
      <c r="D42" s="185"/>
      <c r="E42" s="185"/>
      <c r="F42" s="185"/>
      <c r="G42" s="58" t="s">
        <v>548</v>
      </c>
      <c r="H42" s="127"/>
      <c r="I42" s="59"/>
      <c r="J42" s="9">
        <f t="shared" ref="J42:J98" si="1">ROUND(H42*I42,2)</f>
        <v>0</v>
      </c>
    </row>
    <row r="43" spans="1:21" ht="24.75" customHeight="1" x14ac:dyDescent="0.3">
      <c r="A43" s="82">
        <v>28</v>
      </c>
      <c r="B43" s="98"/>
      <c r="C43" s="186" t="s">
        <v>35</v>
      </c>
      <c r="D43" s="186"/>
      <c r="E43" s="186"/>
      <c r="F43" s="186"/>
      <c r="G43" s="130" t="s">
        <v>548</v>
      </c>
      <c r="H43" s="131"/>
      <c r="I43" s="132"/>
      <c r="J43" s="102">
        <f t="shared" si="1"/>
        <v>0</v>
      </c>
    </row>
    <row r="44" spans="1:21" ht="24.75" customHeight="1" x14ac:dyDescent="0.3">
      <c r="A44" s="82">
        <v>29</v>
      </c>
      <c r="B44" s="98"/>
      <c r="C44" s="186" t="s">
        <v>36</v>
      </c>
      <c r="D44" s="186"/>
      <c r="E44" s="186"/>
      <c r="F44" s="186"/>
      <c r="G44" s="130" t="s">
        <v>548</v>
      </c>
      <c r="H44" s="131"/>
      <c r="I44" s="132"/>
      <c r="J44" s="102">
        <f t="shared" si="1"/>
        <v>0</v>
      </c>
    </row>
    <row r="45" spans="1:21" ht="24.75" customHeight="1" x14ac:dyDescent="0.3">
      <c r="A45" s="74">
        <v>30</v>
      </c>
      <c r="B45" s="10"/>
      <c r="C45" s="185" t="s">
        <v>1</v>
      </c>
      <c r="D45" s="185"/>
      <c r="E45" s="185"/>
      <c r="F45" s="185"/>
      <c r="G45" s="58" t="s">
        <v>571</v>
      </c>
      <c r="H45" s="127"/>
      <c r="I45" s="59"/>
      <c r="J45" s="9">
        <f t="shared" si="1"/>
        <v>0</v>
      </c>
    </row>
    <row r="46" spans="1:21" ht="24.75" customHeight="1" x14ac:dyDescent="0.3">
      <c r="A46" s="88"/>
      <c r="B46" s="6"/>
      <c r="C46" s="152" t="s">
        <v>117</v>
      </c>
      <c r="D46" s="152"/>
      <c r="E46" s="152"/>
      <c r="F46" s="152"/>
      <c r="G46" s="152"/>
      <c r="H46" s="152"/>
      <c r="I46" s="152"/>
      <c r="J46" s="4">
        <f>SUM(J47:J51)</f>
        <v>0</v>
      </c>
      <c r="U46" s="3"/>
    </row>
    <row r="47" spans="1:21" ht="24.75" customHeight="1" x14ac:dyDescent="0.3">
      <c r="A47" s="74">
        <v>31</v>
      </c>
      <c r="B47" s="10"/>
      <c r="C47" s="185" t="s">
        <v>43</v>
      </c>
      <c r="D47" s="185"/>
      <c r="E47" s="185"/>
      <c r="F47" s="185"/>
      <c r="G47" s="58" t="s">
        <v>563</v>
      </c>
      <c r="H47" s="127"/>
      <c r="I47" s="59"/>
      <c r="J47" s="9">
        <f t="shared" si="1"/>
        <v>0</v>
      </c>
    </row>
    <row r="48" spans="1:21" ht="24.75" customHeight="1" x14ac:dyDescent="0.3">
      <c r="A48" s="82">
        <v>32</v>
      </c>
      <c r="B48" s="98"/>
      <c r="C48" s="186" t="s">
        <v>44</v>
      </c>
      <c r="D48" s="186"/>
      <c r="E48" s="186"/>
      <c r="F48" s="186"/>
      <c r="G48" s="130" t="s">
        <v>40</v>
      </c>
      <c r="H48" s="131"/>
      <c r="I48" s="132"/>
      <c r="J48" s="102">
        <f t="shared" si="1"/>
        <v>0</v>
      </c>
    </row>
    <row r="49" spans="1:21" ht="24.75" customHeight="1" x14ac:dyDescent="0.3">
      <c r="A49" s="74">
        <v>33</v>
      </c>
      <c r="B49" s="10"/>
      <c r="C49" s="185" t="s">
        <v>45</v>
      </c>
      <c r="D49" s="185"/>
      <c r="E49" s="185"/>
      <c r="F49" s="185"/>
      <c r="G49" s="58" t="s">
        <v>563</v>
      </c>
      <c r="H49" s="127"/>
      <c r="I49" s="59"/>
      <c r="J49" s="9">
        <f t="shared" si="1"/>
        <v>0</v>
      </c>
    </row>
    <row r="50" spans="1:21" ht="24.75" customHeight="1" x14ac:dyDescent="0.3">
      <c r="A50" s="82">
        <v>34</v>
      </c>
      <c r="B50" s="98"/>
      <c r="C50" s="186" t="s">
        <v>44</v>
      </c>
      <c r="D50" s="186"/>
      <c r="E50" s="186"/>
      <c r="F50" s="186"/>
      <c r="G50" s="130" t="s">
        <v>40</v>
      </c>
      <c r="H50" s="131"/>
      <c r="I50" s="132"/>
      <c r="J50" s="102">
        <f t="shared" si="1"/>
        <v>0</v>
      </c>
    </row>
    <row r="51" spans="1:21" ht="24.75" customHeight="1" x14ac:dyDescent="0.3">
      <c r="A51" s="74">
        <v>35</v>
      </c>
      <c r="B51" s="10"/>
      <c r="C51" s="185" t="s">
        <v>48</v>
      </c>
      <c r="D51" s="185"/>
      <c r="E51" s="185"/>
      <c r="F51" s="185"/>
      <c r="G51" s="58" t="s">
        <v>571</v>
      </c>
      <c r="H51" s="127"/>
      <c r="I51" s="59"/>
      <c r="J51" s="9">
        <f t="shared" si="1"/>
        <v>0</v>
      </c>
    </row>
    <row r="52" spans="1:21" ht="24.75" customHeight="1" x14ac:dyDescent="0.3">
      <c r="A52" s="88"/>
      <c r="B52" s="6"/>
      <c r="C52" s="152" t="s">
        <v>97</v>
      </c>
      <c r="D52" s="152"/>
      <c r="E52" s="152"/>
      <c r="F52" s="152"/>
      <c r="G52" s="152"/>
      <c r="H52" s="152"/>
      <c r="I52" s="152"/>
      <c r="J52" s="4">
        <f>SUM(J53:J69)</f>
        <v>0</v>
      </c>
      <c r="U52" s="3"/>
    </row>
    <row r="53" spans="1:21" ht="24.75" customHeight="1" x14ac:dyDescent="0.3">
      <c r="A53" s="74">
        <v>36</v>
      </c>
      <c r="B53" s="10"/>
      <c r="C53" s="185" t="s">
        <v>2</v>
      </c>
      <c r="D53" s="185"/>
      <c r="E53" s="185"/>
      <c r="F53" s="185"/>
      <c r="G53" s="58" t="s">
        <v>563</v>
      </c>
      <c r="H53" s="127"/>
      <c r="I53" s="59"/>
      <c r="J53" s="9">
        <f t="shared" si="1"/>
        <v>0</v>
      </c>
    </row>
    <row r="54" spans="1:21" ht="34.5" customHeight="1" x14ac:dyDescent="0.3">
      <c r="A54" s="74">
        <v>37</v>
      </c>
      <c r="B54" s="10"/>
      <c r="C54" s="185" t="s">
        <v>49</v>
      </c>
      <c r="D54" s="185"/>
      <c r="E54" s="185"/>
      <c r="F54" s="185"/>
      <c r="G54" s="58" t="s">
        <v>563</v>
      </c>
      <c r="H54" s="127"/>
      <c r="I54" s="59"/>
      <c r="J54" s="9">
        <f t="shared" si="1"/>
        <v>0</v>
      </c>
      <c r="U54" s="3"/>
    </row>
    <row r="55" spans="1:21" ht="24.75" customHeight="1" x14ac:dyDescent="0.3">
      <c r="A55" s="74">
        <v>38</v>
      </c>
      <c r="B55" s="10"/>
      <c r="C55" s="185" t="s">
        <v>50</v>
      </c>
      <c r="D55" s="185"/>
      <c r="E55" s="185"/>
      <c r="F55" s="185"/>
      <c r="G55" s="58" t="s">
        <v>563</v>
      </c>
      <c r="H55" s="127"/>
      <c r="I55" s="59"/>
      <c r="J55" s="9">
        <f t="shared" si="1"/>
        <v>0</v>
      </c>
      <c r="U55" s="3"/>
    </row>
    <row r="56" spans="1:21" ht="24.75" customHeight="1" x14ac:dyDescent="0.3">
      <c r="A56" s="74">
        <v>39</v>
      </c>
      <c r="B56" s="10"/>
      <c r="C56" s="185" t="s">
        <v>51</v>
      </c>
      <c r="D56" s="185"/>
      <c r="E56" s="185"/>
      <c r="F56" s="185"/>
      <c r="G56" s="58" t="s">
        <v>548</v>
      </c>
      <c r="H56" s="127"/>
      <c r="I56" s="59"/>
      <c r="J56" s="9">
        <f t="shared" si="1"/>
        <v>0</v>
      </c>
    </row>
    <row r="57" spans="1:21" ht="24.75" customHeight="1" x14ac:dyDescent="0.3">
      <c r="A57" s="74">
        <v>40</v>
      </c>
      <c r="B57" s="10"/>
      <c r="C57" s="185" t="s">
        <v>52</v>
      </c>
      <c r="D57" s="185"/>
      <c r="E57" s="185"/>
      <c r="F57" s="185"/>
      <c r="G57" s="58" t="s">
        <v>548</v>
      </c>
      <c r="H57" s="127"/>
      <c r="I57" s="59"/>
      <c r="J57" s="9">
        <f t="shared" si="1"/>
        <v>0</v>
      </c>
    </row>
    <row r="58" spans="1:21" ht="24.75" customHeight="1" x14ac:dyDescent="0.3">
      <c r="A58" s="74">
        <v>41</v>
      </c>
      <c r="B58" s="10"/>
      <c r="C58" s="185" t="s">
        <v>53</v>
      </c>
      <c r="D58" s="185"/>
      <c r="E58" s="185"/>
      <c r="F58" s="185"/>
      <c r="G58" s="58" t="s">
        <v>563</v>
      </c>
      <c r="H58" s="127"/>
      <c r="I58" s="59"/>
      <c r="J58" s="9">
        <f t="shared" si="1"/>
        <v>0</v>
      </c>
      <c r="U58" s="3"/>
    </row>
    <row r="59" spans="1:21" ht="24.75" customHeight="1" x14ac:dyDescent="0.3">
      <c r="A59" s="74">
        <v>42</v>
      </c>
      <c r="B59" s="10"/>
      <c r="C59" s="185" t="s">
        <v>54</v>
      </c>
      <c r="D59" s="185"/>
      <c r="E59" s="185"/>
      <c r="F59" s="185"/>
      <c r="G59" s="58" t="s">
        <v>563</v>
      </c>
      <c r="H59" s="127"/>
      <c r="I59" s="59"/>
      <c r="J59" s="9">
        <f t="shared" si="1"/>
        <v>0</v>
      </c>
    </row>
    <row r="60" spans="1:21" ht="24.75" customHeight="1" x14ac:dyDescent="0.3">
      <c r="A60" s="74">
        <v>43</v>
      </c>
      <c r="B60" s="10"/>
      <c r="C60" s="185" t="s">
        <v>55</v>
      </c>
      <c r="D60" s="185"/>
      <c r="E60" s="185"/>
      <c r="F60" s="185"/>
      <c r="G60" s="58" t="s">
        <v>563</v>
      </c>
      <c r="H60" s="127"/>
      <c r="I60" s="59"/>
      <c r="J60" s="9">
        <f t="shared" si="1"/>
        <v>0</v>
      </c>
      <c r="U60" s="3"/>
    </row>
    <row r="61" spans="1:21" ht="24.75" customHeight="1" x14ac:dyDescent="0.3">
      <c r="A61" s="74">
        <v>44</v>
      </c>
      <c r="B61" s="10"/>
      <c r="C61" s="185" t="s">
        <v>56</v>
      </c>
      <c r="D61" s="185"/>
      <c r="E61" s="185"/>
      <c r="F61" s="185"/>
      <c r="G61" s="58" t="s">
        <v>580</v>
      </c>
      <c r="H61" s="127"/>
      <c r="I61" s="59"/>
      <c r="J61" s="9">
        <f t="shared" si="1"/>
        <v>0</v>
      </c>
      <c r="U61" s="3"/>
    </row>
    <row r="62" spans="1:21" ht="24.75" customHeight="1" x14ac:dyDescent="0.3">
      <c r="A62" s="74">
        <v>45</v>
      </c>
      <c r="B62" s="10"/>
      <c r="C62" s="185" t="s">
        <v>57</v>
      </c>
      <c r="D62" s="185"/>
      <c r="E62" s="185"/>
      <c r="F62" s="185"/>
      <c r="G62" s="58" t="s">
        <v>563</v>
      </c>
      <c r="H62" s="127"/>
      <c r="I62" s="59"/>
      <c r="J62" s="9">
        <f t="shared" si="1"/>
        <v>0</v>
      </c>
      <c r="U62" s="3"/>
    </row>
    <row r="63" spans="1:21" ht="24.75" customHeight="1" x14ac:dyDescent="0.3">
      <c r="A63" s="82">
        <v>46</v>
      </c>
      <c r="B63" s="98"/>
      <c r="C63" s="186" t="s">
        <v>4</v>
      </c>
      <c r="D63" s="186"/>
      <c r="E63" s="186"/>
      <c r="F63" s="186"/>
      <c r="G63" s="130" t="s">
        <v>548</v>
      </c>
      <c r="H63" s="131"/>
      <c r="I63" s="132"/>
      <c r="J63" s="102">
        <f t="shared" si="1"/>
        <v>0</v>
      </c>
    </row>
    <row r="64" spans="1:21" ht="24.75" customHeight="1" x14ac:dyDescent="0.3">
      <c r="A64" s="74">
        <v>47</v>
      </c>
      <c r="B64" s="10"/>
      <c r="C64" s="185" t="s">
        <v>58</v>
      </c>
      <c r="D64" s="185"/>
      <c r="E64" s="185"/>
      <c r="F64" s="185"/>
      <c r="G64" s="58" t="s">
        <v>563</v>
      </c>
      <c r="H64" s="127"/>
      <c r="I64" s="59"/>
      <c r="J64" s="9">
        <f t="shared" si="1"/>
        <v>0</v>
      </c>
    </row>
    <row r="65" spans="1:21" ht="24.75" customHeight="1" x14ac:dyDescent="0.3">
      <c r="A65" s="82">
        <v>48</v>
      </c>
      <c r="B65" s="98"/>
      <c r="C65" s="186" t="s">
        <v>4</v>
      </c>
      <c r="D65" s="186"/>
      <c r="E65" s="186"/>
      <c r="F65" s="186"/>
      <c r="G65" s="130" t="s">
        <v>548</v>
      </c>
      <c r="H65" s="131"/>
      <c r="I65" s="132"/>
      <c r="J65" s="102">
        <f t="shared" si="1"/>
        <v>0</v>
      </c>
      <c r="U65" s="3"/>
    </row>
    <row r="66" spans="1:21" ht="24.75" customHeight="1" x14ac:dyDescent="0.3">
      <c r="A66" s="74">
        <v>49</v>
      </c>
      <c r="B66" s="10"/>
      <c r="C66" s="185" t="s">
        <v>10</v>
      </c>
      <c r="D66" s="185"/>
      <c r="E66" s="185"/>
      <c r="F66" s="185"/>
      <c r="G66" s="58" t="s">
        <v>563</v>
      </c>
      <c r="H66" s="127"/>
      <c r="I66" s="59"/>
      <c r="J66" s="9">
        <f t="shared" si="1"/>
        <v>0</v>
      </c>
    </row>
    <row r="67" spans="1:21" ht="24.75" customHeight="1" x14ac:dyDescent="0.3">
      <c r="A67" s="74">
        <v>50</v>
      </c>
      <c r="B67" s="10"/>
      <c r="C67" s="185" t="s">
        <v>60</v>
      </c>
      <c r="D67" s="185"/>
      <c r="E67" s="185"/>
      <c r="F67" s="185"/>
      <c r="G67" s="58" t="s">
        <v>563</v>
      </c>
      <c r="H67" s="127"/>
      <c r="I67" s="59"/>
      <c r="J67" s="9">
        <f t="shared" si="1"/>
        <v>0</v>
      </c>
    </row>
    <row r="68" spans="1:21" ht="34.5" customHeight="1" x14ac:dyDescent="0.3">
      <c r="A68" s="74">
        <v>51</v>
      </c>
      <c r="B68" s="10"/>
      <c r="C68" s="185" t="s">
        <v>61</v>
      </c>
      <c r="D68" s="185"/>
      <c r="E68" s="185"/>
      <c r="F68" s="185"/>
      <c r="G68" s="58" t="s">
        <v>563</v>
      </c>
      <c r="H68" s="127"/>
      <c r="I68" s="59"/>
      <c r="J68" s="9">
        <f t="shared" si="1"/>
        <v>0</v>
      </c>
      <c r="U68" s="3"/>
    </row>
    <row r="69" spans="1:21" ht="24.75" customHeight="1" x14ac:dyDescent="0.3">
      <c r="A69" s="74">
        <v>52</v>
      </c>
      <c r="B69" s="10"/>
      <c r="C69" s="185" t="s">
        <v>11</v>
      </c>
      <c r="D69" s="185"/>
      <c r="E69" s="185"/>
      <c r="F69" s="185"/>
      <c r="G69" s="58" t="s">
        <v>571</v>
      </c>
      <c r="H69" s="127"/>
      <c r="I69" s="59"/>
      <c r="J69" s="9">
        <f t="shared" si="1"/>
        <v>0</v>
      </c>
      <c r="U69" s="3"/>
    </row>
    <row r="70" spans="1:21" ht="24.75" customHeight="1" x14ac:dyDescent="0.3">
      <c r="A70" s="88"/>
      <c r="B70" s="6"/>
      <c r="C70" s="152" t="s">
        <v>98</v>
      </c>
      <c r="D70" s="152"/>
      <c r="E70" s="152"/>
      <c r="F70" s="152"/>
      <c r="G70" s="152"/>
      <c r="H70" s="152"/>
      <c r="I70" s="152"/>
      <c r="J70" s="4">
        <f>SUM(J71:J98)</f>
        <v>0</v>
      </c>
      <c r="U70" s="3"/>
    </row>
    <row r="71" spans="1:21" ht="24.75" customHeight="1" x14ac:dyDescent="0.3">
      <c r="A71" s="74">
        <v>53</v>
      </c>
      <c r="B71" s="10"/>
      <c r="C71" s="185" t="s">
        <v>12</v>
      </c>
      <c r="D71" s="185"/>
      <c r="E71" s="185"/>
      <c r="F71" s="185"/>
      <c r="G71" s="58" t="s">
        <v>563</v>
      </c>
      <c r="H71" s="127"/>
      <c r="I71" s="59"/>
      <c r="J71" s="9">
        <f t="shared" si="1"/>
        <v>0</v>
      </c>
      <c r="U71" s="3"/>
    </row>
    <row r="72" spans="1:21" ht="24.75" customHeight="1" x14ac:dyDescent="0.3">
      <c r="A72" s="82">
        <v>54</v>
      </c>
      <c r="B72" s="98"/>
      <c r="C72" s="186" t="s">
        <v>20</v>
      </c>
      <c r="D72" s="186"/>
      <c r="E72" s="186"/>
      <c r="F72" s="186"/>
      <c r="G72" s="130" t="s">
        <v>580</v>
      </c>
      <c r="H72" s="131"/>
      <c r="I72" s="132"/>
      <c r="J72" s="102">
        <f t="shared" si="1"/>
        <v>0</v>
      </c>
      <c r="U72" s="3"/>
    </row>
    <row r="73" spans="1:21" ht="24.75" customHeight="1" x14ac:dyDescent="0.3">
      <c r="A73" s="82">
        <v>55</v>
      </c>
      <c r="B73" s="98"/>
      <c r="C73" s="186" t="s">
        <v>64</v>
      </c>
      <c r="D73" s="186"/>
      <c r="E73" s="186"/>
      <c r="F73" s="186"/>
      <c r="G73" s="130" t="s">
        <v>580</v>
      </c>
      <c r="H73" s="131"/>
      <c r="I73" s="132"/>
      <c r="J73" s="102">
        <f t="shared" si="1"/>
        <v>0</v>
      </c>
    </row>
    <row r="74" spans="1:21" ht="24.75" customHeight="1" x14ac:dyDescent="0.3">
      <c r="A74" s="82">
        <v>56</v>
      </c>
      <c r="B74" s="98"/>
      <c r="C74" s="186" t="s">
        <v>66</v>
      </c>
      <c r="D74" s="186"/>
      <c r="E74" s="186"/>
      <c r="F74" s="186"/>
      <c r="G74" s="130" t="s">
        <v>580</v>
      </c>
      <c r="H74" s="131"/>
      <c r="I74" s="132"/>
      <c r="J74" s="102">
        <f t="shared" si="1"/>
        <v>0</v>
      </c>
      <c r="U74" s="3"/>
    </row>
    <row r="75" spans="1:21" ht="24.75" customHeight="1" x14ac:dyDescent="0.3">
      <c r="A75" s="82">
        <v>57</v>
      </c>
      <c r="B75" s="98"/>
      <c r="C75" s="186" t="s">
        <v>68</v>
      </c>
      <c r="D75" s="186"/>
      <c r="E75" s="186"/>
      <c r="F75" s="186"/>
      <c r="G75" s="130" t="s">
        <v>580</v>
      </c>
      <c r="H75" s="131"/>
      <c r="I75" s="132"/>
      <c r="J75" s="102">
        <f t="shared" si="1"/>
        <v>0</v>
      </c>
    </row>
    <row r="76" spans="1:21" ht="24.75" customHeight="1" x14ac:dyDescent="0.3">
      <c r="A76" s="82">
        <v>58</v>
      </c>
      <c r="B76" s="98"/>
      <c r="C76" s="186" t="s">
        <v>82</v>
      </c>
      <c r="D76" s="186"/>
      <c r="E76" s="186"/>
      <c r="F76" s="186"/>
      <c r="G76" s="130" t="s">
        <v>580</v>
      </c>
      <c r="H76" s="131"/>
      <c r="I76" s="132"/>
      <c r="J76" s="102">
        <f t="shared" si="1"/>
        <v>0</v>
      </c>
    </row>
    <row r="77" spans="1:21" ht="24.75" customHeight="1" x14ac:dyDescent="0.3">
      <c r="A77" s="82">
        <v>59</v>
      </c>
      <c r="B77" s="98"/>
      <c r="C77" s="186" t="s">
        <v>311</v>
      </c>
      <c r="D77" s="186"/>
      <c r="E77" s="186"/>
      <c r="F77" s="186"/>
      <c r="G77" s="130" t="s">
        <v>580</v>
      </c>
      <c r="H77" s="131"/>
      <c r="I77" s="132"/>
      <c r="J77" s="102">
        <f t="shared" si="1"/>
        <v>0</v>
      </c>
      <c r="U77" s="3"/>
    </row>
    <row r="78" spans="1:21" ht="24.75" customHeight="1" x14ac:dyDescent="0.3">
      <c r="A78" s="82">
        <v>60</v>
      </c>
      <c r="B78" s="98"/>
      <c r="C78" s="186" t="s">
        <v>312</v>
      </c>
      <c r="D78" s="186"/>
      <c r="E78" s="186"/>
      <c r="F78" s="186"/>
      <c r="G78" s="130" t="s">
        <v>580</v>
      </c>
      <c r="H78" s="131"/>
      <c r="I78" s="132"/>
      <c r="J78" s="102">
        <f t="shared" si="1"/>
        <v>0</v>
      </c>
    </row>
    <row r="79" spans="1:21" ht="24.75" customHeight="1" x14ac:dyDescent="0.3">
      <c r="A79" s="82">
        <v>61</v>
      </c>
      <c r="B79" s="98"/>
      <c r="C79" s="186" t="s">
        <v>313</v>
      </c>
      <c r="D79" s="186"/>
      <c r="E79" s="186"/>
      <c r="F79" s="186"/>
      <c r="G79" s="130" t="s">
        <v>580</v>
      </c>
      <c r="H79" s="131"/>
      <c r="I79" s="132"/>
      <c r="J79" s="102">
        <f t="shared" si="1"/>
        <v>0</v>
      </c>
    </row>
    <row r="80" spans="1:21" ht="24.75" customHeight="1" x14ac:dyDescent="0.3">
      <c r="A80" s="82">
        <v>62</v>
      </c>
      <c r="B80" s="98"/>
      <c r="C80" s="186" t="s">
        <v>314</v>
      </c>
      <c r="D80" s="186"/>
      <c r="E80" s="186"/>
      <c r="F80" s="186"/>
      <c r="G80" s="130" t="s">
        <v>580</v>
      </c>
      <c r="H80" s="131"/>
      <c r="I80" s="132"/>
      <c r="J80" s="102">
        <f t="shared" si="1"/>
        <v>0</v>
      </c>
      <c r="U80" s="3"/>
    </row>
    <row r="81" spans="1:21" ht="24.75" customHeight="1" x14ac:dyDescent="0.3">
      <c r="A81" s="82">
        <v>63</v>
      </c>
      <c r="B81" s="98"/>
      <c r="C81" s="186" t="s">
        <v>315</v>
      </c>
      <c r="D81" s="186"/>
      <c r="E81" s="186"/>
      <c r="F81" s="186"/>
      <c r="G81" s="130" t="s">
        <v>580</v>
      </c>
      <c r="H81" s="131"/>
      <c r="I81" s="132"/>
      <c r="J81" s="102">
        <f t="shared" si="1"/>
        <v>0</v>
      </c>
      <c r="U81" s="3"/>
    </row>
    <row r="82" spans="1:21" ht="24.75" customHeight="1" x14ac:dyDescent="0.3">
      <c r="A82" s="82">
        <v>64</v>
      </c>
      <c r="B82" s="98"/>
      <c r="C82" s="186" t="s">
        <v>316</v>
      </c>
      <c r="D82" s="186"/>
      <c r="E82" s="186"/>
      <c r="F82" s="186"/>
      <c r="G82" s="130" t="s">
        <v>580</v>
      </c>
      <c r="H82" s="131"/>
      <c r="I82" s="132"/>
      <c r="J82" s="102">
        <f t="shared" si="1"/>
        <v>0</v>
      </c>
    </row>
    <row r="83" spans="1:21" ht="24.75" customHeight="1" x14ac:dyDescent="0.3">
      <c r="A83" s="82">
        <v>65</v>
      </c>
      <c r="B83" s="98"/>
      <c r="C83" s="186" t="s">
        <v>247</v>
      </c>
      <c r="D83" s="186"/>
      <c r="E83" s="186"/>
      <c r="F83" s="186"/>
      <c r="G83" s="130" t="s">
        <v>580</v>
      </c>
      <c r="H83" s="131"/>
      <c r="I83" s="132"/>
      <c r="J83" s="102">
        <f t="shared" si="1"/>
        <v>0</v>
      </c>
      <c r="U83" s="3"/>
    </row>
    <row r="84" spans="1:21" ht="24.75" customHeight="1" x14ac:dyDescent="0.3">
      <c r="A84" s="82">
        <v>66</v>
      </c>
      <c r="B84" s="98"/>
      <c r="C84" s="186" t="s">
        <v>248</v>
      </c>
      <c r="D84" s="186"/>
      <c r="E84" s="186"/>
      <c r="F84" s="186"/>
      <c r="G84" s="130" t="s">
        <v>580</v>
      </c>
      <c r="H84" s="131"/>
      <c r="I84" s="132"/>
      <c r="J84" s="102">
        <f t="shared" si="1"/>
        <v>0</v>
      </c>
    </row>
    <row r="85" spans="1:21" ht="24.75" customHeight="1" x14ac:dyDescent="0.3">
      <c r="A85" s="82">
        <v>67</v>
      </c>
      <c r="B85" s="98"/>
      <c r="C85" s="186" t="s">
        <v>21</v>
      </c>
      <c r="D85" s="186"/>
      <c r="E85" s="186"/>
      <c r="F85" s="186"/>
      <c r="G85" s="130" t="s">
        <v>563</v>
      </c>
      <c r="H85" s="131"/>
      <c r="I85" s="132"/>
      <c r="J85" s="102">
        <f t="shared" si="1"/>
        <v>0</v>
      </c>
    </row>
    <row r="86" spans="1:21" ht="24.75" customHeight="1" x14ac:dyDescent="0.3">
      <c r="A86" s="82">
        <v>68</v>
      </c>
      <c r="B86" s="98"/>
      <c r="C86" s="186" t="s">
        <v>22</v>
      </c>
      <c r="D86" s="186"/>
      <c r="E86" s="186"/>
      <c r="F86" s="186"/>
      <c r="G86" s="130" t="s">
        <v>563</v>
      </c>
      <c r="H86" s="131"/>
      <c r="I86" s="132"/>
      <c r="J86" s="102">
        <f t="shared" si="1"/>
        <v>0</v>
      </c>
      <c r="U86" s="3"/>
    </row>
    <row r="87" spans="1:21" ht="24.75" customHeight="1" x14ac:dyDescent="0.3">
      <c r="A87" s="74">
        <v>69</v>
      </c>
      <c r="B87" s="10"/>
      <c r="C87" s="185" t="s">
        <v>75</v>
      </c>
      <c r="D87" s="185"/>
      <c r="E87" s="185"/>
      <c r="F87" s="185"/>
      <c r="G87" s="58" t="s">
        <v>563</v>
      </c>
      <c r="H87" s="127"/>
      <c r="I87" s="59"/>
      <c r="J87" s="9">
        <f t="shared" si="1"/>
        <v>0</v>
      </c>
    </row>
    <row r="88" spans="1:21" ht="24.75" customHeight="1" x14ac:dyDescent="0.3">
      <c r="A88" s="82">
        <v>70</v>
      </c>
      <c r="B88" s="98"/>
      <c r="C88" s="186" t="s">
        <v>317</v>
      </c>
      <c r="D88" s="186"/>
      <c r="E88" s="186"/>
      <c r="F88" s="186"/>
      <c r="G88" s="130" t="s">
        <v>580</v>
      </c>
      <c r="H88" s="131"/>
      <c r="I88" s="132"/>
      <c r="J88" s="102">
        <f t="shared" si="1"/>
        <v>0</v>
      </c>
    </row>
    <row r="89" spans="1:21" ht="24.75" customHeight="1" x14ac:dyDescent="0.3">
      <c r="A89" s="82">
        <v>71</v>
      </c>
      <c r="B89" s="98"/>
      <c r="C89" s="186" t="s">
        <v>318</v>
      </c>
      <c r="D89" s="186"/>
      <c r="E89" s="186"/>
      <c r="F89" s="186"/>
      <c r="G89" s="130" t="s">
        <v>580</v>
      </c>
      <c r="H89" s="131"/>
      <c r="I89" s="132"/>
      <c r="J89" s="102">
        <f t="shared" si="1"/>
        <v>0</v>
      </c>
      <c r="U89" s="3"/>
    </row>
    <row r="90" spans="1:21" ht="24.75" customHeight="1" x14ac:dyDescent="0.3">
      <c r="A90" s="74">
        <v>72</v>
      </c>
      <c r="B90" s="10"/>
      <c r="C90" s="185" t="s">
        <v>23</v>
      </c>
      <c r="D90" s="185"/>
      <c r="E90" s="185"/>
      <c r="F90" s="185"/>
      <c r="G90" s="58" t="s">
        <v>580</v>
      </c>
      <c r="H90" s="127"/>
      <c r="I90" s="59"/>
      <c r="J90" s="9">
        <f t="shared" si="1"/>
        <v>0</v>
      </c>
      <c r="U90" s="3"/>
    </row>
    <row r="91" spans="1:21" ht="24.75" customHeight="1" x14ac:dyDescent="0.3">
      <c r="A91" s="82">
        <v>73</v>
      </c>
      <c r="B91" s="98"/>
      <c r="C91" s="186" t="s">
        <v>24</v>
      </c>
      <c r="D91" s="186"/>
      <c r="E91" s="186"/>
      <c r="F91" s="186"/>
      <c r="G91" s="130" t="s">
        <v>563</v>
      </c>
      <c r="H91" s="131"/>
      <c r="I91" s="132"/>
      <c r="J91" s="102">
        <f t="shared" si="1"/>
        <v>0</v>
      </c>
    </row>
    <row r="92" spans="1:21" ht="24.75" customHeight="1" x14ac:dyDescent="0.3">
      <c r="A92" s="74">
        <v>74</v>
      </c>
      <c r="B92" s="10"/>
      <c r="C92" s="185" t="s">
        <v>25</v>
      </c>
      <c r="D92" s="185"/>
      <c r="E92" s="185"/>
      <c r="F92" s="185"/>
      <c r="G92" s="58" t="s">
        <v>580</v>
      </c>
      <c r="H92" s="127"/>
      <c r="I92" s="59"/>
      <c r="J92" s="9">
        <f t="shared" si="1"/>
        <v>0</v>
      </c>
      <c r="U92" s="3"/>
    </row>
    <row r="93" spans="1:21" ht="24.75" customHeight="1" x14ac:dyDescent="0.3">
      <c r="A93" s="82">
        <v>75</v>
      </c>
      <c r="B93" s="98"/>
      <c r="C93" s="186" t="s">
        <v>24</v>
      </c>
      <c r="D93" s="186"/>
      <c r="E93" s="186"/>
      <c r="F93" s="186"/>
      <c r="G93" s="130" t="s">
        <v>563</v>
      </c>
      <c r="H93" s="131"/>
      <c r="I93" s="132"/>
      <c r="J93" s="102">
        <f t="shared" si="1"/>
        <v>0</v>
      </c>
    </row>
    <row r="94" spans="1:21" ht="24.75" customHeight="1" x14ac:dyDescent="0.3">
      <c r="A94" s="74">
        <v>76</v>
      </c>
      <c r="B94" s="10"/>
      <c r="C94" s="185" t="s">
        <v>26</v>
      </c>
      <c r="D94" s="185"/>
      <c r="E94" s="185"/>
      <c r="F94" s="185"/>
      <c r="G94" s="58" t="s">
        <v>580</v>
      </c>
      <c r="H94" s="127"/>
      <c r="I94" s="59"/>
      <c r="J94" s="9">
        <f t="shared" si="1"/>
        <v>0</v>
      </c>
    </row>
    <row r="95" spans="1:21" ht="24.75" customHeight="1" x14ac:dyDescent="0.3">
      <c r="A95" s="82">
        <v>77</v>
      </c>
      <c r="B95" s="98"/>
      <c r="C95" s="186" t="s">
        <v>24</v>
      </c>
      <c r="D95" s="186"/>
      <c r="E95" s="186"/>
      <c r="F95" s="186"/>
      <c r="G95" s="130" t="s">
        <v>563</v>
      </c>
      <c r="H95" s="131"/>
      <c r="I95" s="132"/>
      <c r="J95" s="102">
        <f t="shared" si="1"/>
        <v>0</v>
      </c>
      <c r="U95" s="3"/>
    </row>
    <row r="96" spans="1:21" ht="24.75" customHeight="1" x14ac:dyDescent="0.3">
      <c r="A96" s="74">
        <v>78</v>
      </c>
      <c r="B96" s="10"/>
      <c r="C96" s="185" t="s">
        <v>27</v>
      </c>
      <c r="D96" s="185"/>
      <c r="E96" s="185"/>
      <c r="F96" s="185"/>
      <c r="G96" s="58" t="s">
        <v>580</v>
      </c>
      <c r="H96" s="127"/>
      <c r="I96" s="59"/>
      <c r="J96" s="9">
        <f t="shared" si="1"/>
        <v>0</v>
      </c>
    </row>
    <row r="97" spans="1:21" ht="24.75" customHeight="1" x14ac:dyDescent="0.3">
      <c r="A97" s="89">
        <v>79</v>
      </c>
      <c r="B97" s="10"/>
      <c r="C97" s="185" t="s">
        <v>28</v>
      </c>
      <c r="D97" s="185"/>
      <c r="E97" s="185"/>
      <c r="F97" s="185"/>
      <c r="G97" s="58" t="s">
        <v>580</v>
      </c>
      <c r="H97" s="127"/>
      <c r="I97" s="59"/>
      <c r="J97" s="9">
        <f t="shared" si="1"/>
        <v>0</v>
      </c>
    </row>
    <row r="98" spans="1:21" ht="24.75" customHeight="1" thickBot="1" x14ac:dyDescent="0.35">
      <c r="A98" s="89">
        <v>80</v>
      </c>
      <c r="B98" s="51"/>
      <c r="C98" s="189" t="s">
        <v>29</v>
      </c>
      <c r="D98" s="189"/>
      <c r="E98" s="189"/>
      <c r="F98" s="189"/>
      <c r="G98" s="60" t="s">
        <v>571</v>
      </c>
      <c r="H98" s="127"/>
      <c r="I98" s="59"/>
      <c r="J98" s="9">
        <f t="shared" si="1"/>
        <v>0</v>
      </c>
      <c r="U98" s="3"/>
    </row>
    <row r="99" spans="1:21" ht="34.5" customHeight="1" thickBot="1" x14ac:dyDescent="0.35">
      <c r="A99" s="161" t="s">
        <v>118</v>
      </c>
      <c r="B99" s="162"/>
      <c r="C99" s="162"/>
      <c r="D99" s="162"/>
      <c r="E99" s="162"/>
      <c r="F99" s="162"/>
      <c r="G99" s="162"/>
      <c r="H99" s="162"/>
      <c r="I99" s="163"/>
      <c r="J99" s="7">
        <f>SUM(J100+J150)</f>
        <v>0</v>
      </c>
    </row>
    <row r="100" spans="1:21" ht="24.75" customHeight="1" thickBot="1" x14ac:dyDescent="0.35">
      <c r="A100" s="154" t="s">
        <v>432</v>
      </c>
      <c r="B100" s="155"/>
      <c r="C100" s="155"/>
      <c r="D100" s="155"/>
      <c r="E100" s="155"/>
      <c r="F100" s="155"/>
      <c r="G100" s="155"/>
      <c r="H100" s="155"/>
      <c r="I100" s="156"/>
      <c r="J100" s="8">
        <f>SUM(J102+J124+J148)</f>
        <v>0</v>
      </c>
    </row>
    <row r="101" spans="1:21" ht="5.0999999999999996" customHeight="1" x14ac:dyDescent="0.3">
      <c r="A101" s="158"/>
      <c r="B101" s="159"/>
      <c r="C101" s="159"/>
      <c r="D101" s="159"/>
      <c r="E101" s="159"/>
      <c r="F101" s="159"/>
      <c r="G101" s="159"/>
      <c r="H101" s="159"/>
      <c r="I101" s="159"/>
      <c r="J101" s="160"/>
    </row>
    <row r="102" spans="1:21" ht="24.75" customHeight="1" x14ac:dyDescent="0.3">
      <c r="A102" s="88"/>
      <c r="B102" s="6"/>
      <c r="C102" s="152" t="s">
        <v>104</v>
      </c>
      <c r="D102" s="152"/>
      <c r="E102" s="152"/>
      <c r="F102" s="152"/>
      <c r="G102" s="152"/>
      <c r="H102" s="152"/>
      <c r="I102" s="152"/>
      <c r="J102" s="4">
        <f>SUM(J103:J123)</f>
        <v>0</v>
      </c>
      <c r="U102" s="3"/>
    </row>
    <row r="103" spans="1:21" ht="24.75" customHeight="1" x14ac:dyDescent="0.3">
      <c r="A103" s="74">
        <v>81</v>
      </c>
      <c r="B103" s="10"/>
      <c r="C103" s="185" t="s">
        <v>358</v>
      </c>
      <c r="D103" s="185"/>
      <c r="E103" s="185"/>
      <c r="F103" s="185"/>
      <c r="G103" s="58" t="s">
        <v>548</v>
      </c>
      <c r="H103" s="127"/>
      <c r="I103" s="59"/>
      <c r="J103" s="9">
        <f t="shared" ref="J103:J149" si="2">ROUND(H103*I103,2)</f>
        <v>0</v>
      </c>
    </row>
    <row r="104" spans="1:21" ht="24.75" customHeight="1" x14ac:dyDescent="0.3">
      <c r="A104" s="74">
        <v>82</v>
      </c>
      <c r="B104" s="10"/>
      <c r="C104" s="185" t="s">
        <v>362</v>
      </c>
      <c r="D104" s="185"/>
      <c r="E104" s="185"/>
      <c r="F104" s="185"/>
      <c r="G104" s="58" t="s">
        <v>548</v>
      </c>
      <c r="H104" s="127"/>
      <c r="I104" s="59"/>
      <c r="J104" s="9">
        <f t="shared" si="2"/>
        <v>0</v>
      </c>
    </row>
    <row r="105" spans="1:21" ht="24.75" customHeight="1" x14ac:dyDescent="0.3">
      <c r="A105" s="82">
        <v>83</v>
      </c>
      <c r="B105" s="98"/>
      <c r="C105" s="186" t="s">
        <v>363</v>
      </c>
      <c r="D105" s="186"/>
      <c r="E105" s="186"/>
      <c r="F105" s="186"/>
      <c r="G105" s="130" t="s">
        <v>364</v>
      </c>
      <c r="H105" s="131"/>
      <c r="I105" s="132"/>
      <c r="J105" s="102">
        <f t="shared" si="2"/>
        <v>0</v>
      </c>
    </row>
    <row r="106" spans="1:21" ht="24.75" customHeight="1" x14ac:dyDescent="0.3">
      <c r="A106" s="74">
        <v>84</v>
      </c>
      <c r="B106" s="10"/>
      <c r="C106" s="185" t="s">
        <v>365</v>
      </c>
      <c r="D106" s="185"/>
      <c r="E106" s="185"/>
      <c r="F106" s="185"/>
      <c r="G106" s="58" t="s">
        <v>548</v>
      </c>
      <c r="H106" s="127"/>
      <c r="I106" s="59"/>
      <c r="J106" s="9">
        <f t="shared" si="2"/>
        <v>0</v>
      </c>
    </row>
    <row r="107" spans="1:21" ht="24.75" customHeight="1" x14ac:dyDescent="0.3">
      <c r="A107" s="74">
        <v>85</v>
      </c>
      <c r="B107" s="10"/>
      <c r="C107" s="185" t="s">
        <v>367</v>
      </c>
      <c r="D107" s="185"/>
      <c r="E107" s="185"/>
      <c r="F107" s="185"/>
      <c r="G107" s="58" t="s">
        <v>580</v>
      </c>
      <c r="H107" s="127"/>
      <c r="I107" s="59"/>
      <c r="J107" s="9">
        <f t="shared" si="2"/>
        <v>0</v>
      </c>
    </row>
    <row r="108" spans="1:21" ht="22.2" customHeight="1" x14ac:dyDescent="0.3">
      <c r="A108" s="82">
        <v>86</v>
      </c>
      <c r="B108" s="98"/>
      <c r="C108" s="186" t="s">
        <v>467</v>
      </c>
      <c r="D108" s="186"/>
      <c r="E108" s="186"/>
      <c r="F108" s="186"/>
      <c r="G108" s="130" t="s">
        <v>580</v>
      </c>
      <c r="H108" s="131"/>
      <c r="I108" s="132"/>
      <c r="J108" s="102">
        <f t="shared" si="2"/>
        <v>0</v>
      </c>
    </row>
    <row r="109" spans="1:21" ht="22.2" customHeight="1" x14ac:dyDescent="0.3">
      <c r="A109" s="74">
        <v>87</v>
      </c>
      <c r="B109" s="10"/>
      <c r="C109" s="185" t="s">
        <v>241</v>
      </c>
      <c r="D109" s="185"/>
      <c r="E109" s="185"/>
      <c r="F109" s="185"/>
      <c r="G109" s="58" t="s">
        <v>580</v>
      </c>
      <c r="H109" s="127"/>
      <c r="I109" s="59"/>
      <c r="J109" s="9">
        <f t="shared" si="2"/>
        <v>0</v>
      </c>
    </row>
    <row r="110" spans="1:21" ht="22.2" customHeight="1" x14ac:dyDescent="0.3">
      <c r="A110" s="74">
        <v>88</v>
      </c>
      <c r="B110" s="10"/>
      <c r="C110" s="185" t="s">
        <v>242</v>
      </c>
      <c r="D110" s="185"/>
      <c r="E110" s="185"/>
      <c r="F110" s="185"/>
      <c r="G110" s="58" t="s">
        <v>548</v>
      </c>
      <c r="H110" s="127"/>
      <c r="I110" s="59"/>
      <c r="J110" s="9">
        <f t="shared" si="2"/>
        <v>0</v>
      </c>
      <c r="O110" s="3"/>
    </row>
    <row r="111" spans="1:21" ht="22.2" customHeight="1" x14ac:dyDescent="0.3">
      <c r="A111" s="74">
        <v>89</v>
      </c>
      <c r="B111" s="10"/>
      <c r="C111" s="185" t="s">
        <v>90</v>
      </c>
      <c r="D111" s="185"/>
      <c r="E111" s="185"/>
      <c r="F111" s="185"/>
      <c r="G111" s="58" t="s">
        <v>548</v>
      </c>
      <c r="H111" s="127"/>
      <c r="I111" s="59"/>
      <c r="J111" s="9">
        <f t="shared" si="2"/>
        <v>0</v>
      </c>
    </row>
    <row r="112" spans="1:21" ht="24.75" customHeight="1" x14ac:dyDescent="0.3">
      <c r="A112" s="74">
        <v>90</v>
      </c>
      <c r="B112" s="10"/>
      <c r="C112" s="185" t="s">
        <v>464</v>
      </c>
      <c r="D112" s="185"/>
      <c r="E112" s="185"/>
      <c r="F112" s="185"/>
      <c r="G112" s="58" t="s">
        <v>548</v>
      </c>
      <c r="H112" s="127"/>
      <c r="I112" s="59"/>
      <c r="J112" s="9">
        <f t="shared" si="2"/>
        <v>0</v>
      </c>
    </row>
    <row r="113" spans="1:21" ht="24.75" customHeight="1" x14ac:dyDescent="0.3">
      <c r="A113" s="74">
        <v>91</v>
      </c>
      <c r="B113" s="10"/>
      <c r="C113" s="185" t="s">
        <v>465</v>
      </c>
      <c r="D113" s="185"/>
      <c r="E113" s="185"/>
      <c r="F113" s="185"/>
      <c r="G113" s="58" t="s">
        <v>548</v>
      </c>
      <c r="H113" s="127"/>
      <c r="I113" s="59"/>
      <c r="J113" s="9">
        <f t="shared" si="2"/>
        <v>0</v>
      </c>
    </row>
    <row r="114" spans="1:21" ht="24.75" customHeight="1" x14ac:dyDescent="0.3">
      <c r="A114" s="74">
        <v>92</v>
      </c>
      <c r="B114" s="10"/>
      <c r="C114" s="188" t="s">
        <v>355</v>
      </c>
      <c r="D114" s="185"/>
      <c r="E114" s="185"/>
      <c r="F114" s="185"/>
      <c r="G114" s="58" t="s">
        <v>548</v>
      </c>
      <c r="H114" s="127"/>
      <c r="I114" s="59"/>
      <c r="J114" s="9">
        <f t="shared" si="2"/>
        <v>0</v>
      </c>
    </row>
    <row r="115" spans="1:21" ht="24.75" customHeight="1" x14ac:dyDescent="0.3">
      <c r="A115" s="74">
        <v>93</v>
      </c>
      <c r="B115" s="10"/>
      <c r="C115" s="185" t="s">
        <v>356</v>
      </c>
      <c r="D115" s="185"/>
      <c r="E115" s="185"/>
      <c r="F115" s="185"/>
      <c r="G115" s="58" t="s">
        <v>548</v>
      </c>
      <c r="H115" s="127"/>
      <c r="I115" s="59"/>
      <c r="J115" s="9">
        <f t="shared" si="2"/>
        <v>0</v>
      </c>
    </row>
    <row r="116" spans="1:21" ht="24.75" customHeight="1" x14ac:dyDescent="0.3">
      <c r="A116" s="74">
        <v>94</v>
      </c>
      <c r="B116" s="10"/>
      <c r="C116" s="185" t="s">
        <v>359</v>
      </c>
      <c r="D116" s="185"/>
      <c r="E116" s="185"/>
      <c r="F116" s="185"/>
      <c r="G116" s="58" t="s">
        <v>548</v>
      </c>
      <c r="H116" s="127"/>
      <c r="I116" s="59"/>
      <c r="J116" s="9">
        <f t="shared" si="2"/>
        <v>0</v>
      </c>
    </row>
    <row r="117" spans="1:21" ht="24.75" customHeight="1" x14ac:dyDescent="0.3">
      <c r="A117" s="74">
        <v>95</v>
      </c>
      <c r="B117" s="10"/>
      <c r="C117" s="185" t="s">
        <v>358</v>
      </c>
      <c r="D117" s="185"/>
      <c r="E117" s="185"/>
      <c r="F117" s="185"/>
      <c r="G117" s="58" t="s">
        <v>548</v>
      </c>
      <c r="H117" s="127"/>
      <c r="I117" s="59"/>
      <c r="J117" s="9">
        <f t="shared" si="2"/>
        <v>0</v>
      </c>
    </row>
    <row r="118" spans="1:21" ht="24.75" customHeight="1" x14ac:dyDescent="0.3">
      <c r="A118" s="74">
        <v>96</v>
      </c>
      <c r="B118" s="10"/>
      <c r="C118" s="185" t="s">
        <v>360</v>
      </c>
      <c r="D118" s="185"/>
      <c r="E118" s="185"/>
      <c r="F118" s="185"/>
      <c r="G118" s="58" t="s">
        <v>548</v>
      </c>
      <c r="H118" s="127"/>
      <c r="I118" s="59"/>
      <c r="J118" s="9">
        <f t="shared" si="2"/>
        <v>0</v>
      </c>
    </row>
    <row r="119" spans="1:21" ht="24.75" customHeight="1" x14ac:dyDescent="0.3">
      <c r="A119" s="74">
        <v>97</v>
      </c>
      <c r="B119" s="10"/>
      <c r="C119" s="185" t="s">
        <v>361</v>
      </c>
      <c r="D119" s="185"/>
      <c r="E119" s="185"/>
      <c r="F119" s="185"/>
      <c r="G119" s="58" t="s">
        <v>548</v>
      </c>
      <c r="H119" s="127"/>
      <c r="I119" s="59"/>
      <c r="J119" s="9">
        <f t="shared" si="2"/>
        <v>0</v>
      </c>
    </row>
    <row r="120" spans="1:21" ht="24.75" customHeight="1" x14ac:dyDescent="0.3">
      <c r="A120" s="74">
        <v>98</v>
      </c>
      <c r="B120" s="10"/>
      <c r="C120" s="185" t="s">
        <v>367</v>
      </c>
      <c r="D120" s="185"/>
      <c r="E120" s="185"/>
      <c r="F120" s="185"/>
      <c r="G120" s="58" t="s">
        <v>580</v>
      </c>
      <c r="H120" s="127"/>
      <c r="I120" s="59"/>
      <c r="J120" s="9">
        <f t="shared" si="2"/>
        <v>0</v>
      </c>
    </row>
    <row r="121" spans="1:21" ht="24.75" customHeight="1" x14ac:dyDescent="0.3">
      <c r="A121" s="82">
        <v>99</v>
      </c>
      <c r="B121" s="98"/>
      <c r="C121" s="186" t="s">
        <v>467</v>
      </c>
      <c r="D121" s="186"/>
      <c r="E121" s="186"/>
      <c r="F121" s="186"/>
      <c r="G121" s="130" t="s">
        <v>580</v>
      </c>
      <c r="H121" s="131"/>
      <c r="I121" s="132"/>
      <c r="J121" s="102">
        <f t="shared" si="2"/>
        <v>0</v>
      </c>
    </row>
    <row r="122" spans="1:21" ht="24.75" customHeight="1" x14ac:dyDescent="0.3">
      <c r="A122" s="82">
        <v>100</v>
      </c>
      <c r="B122" s="98"/>
      <c r="C122" s="186" t="s">
        <v>281</v>
      </c>
      <c r="D122" s="186"/>
      <c r="E122" s="186"/>
      <c r="F122" s="186"/>
      <c r="G122" s="130" t="s">
        <v>580</v>
      </c>
      <c r="H122" s="131"/>
      <c r="I122" s="132"/>
      <c r="J122" s="102">
        <f t="shared" si="2"/>
        <v>0</v>
      </c>
    </row>
    <row r="123" spans="1:21" ht="24.75" customHeight="1" x14ac:dyDescent="0.3">
      <c r="A123" s="82">
        <v>101</v>
      </c>
      <c r="B123" s="98"/>
      <c r="C123" s="186" t="s">
        <v>243</v>
      </c>
      <c r="D123" s="186"/>
      <c r="E123" s="186"/>
      <c r="F123" s="186"/>
      <c r="G123" s="130" t="s">
        <v>580</v>
      </c>
      <c r="H123" s="131"/>
      <c r="I123" s="132"/>
      <c r="J123" s="102">
        <f t="shared" si="2"/>
        <v>0</v>
      </c>
    </row>
    <row r="124" spans="1:21" ht="24.75" customHeight="1" x14ac:dyDescent="0.3">
      <c r="A124" s="88"/>
      <c r="B124" s="6"/>
      <c r="C124" s="152" t="s">
        <v>105</v>
      </c>
      <c r="D124" s="152"/>
      <c r="E124" s="152"/>
      <c r="F124" s="152"/>
      <c r="G124" s="152"/>
      <c r="H124" s="152"/>
      <c r="I124" s="152"/>
      <c r="J124" s="4">
        <f>SUM(J125:J147)</f>
        <v>0</v>
      </c>
      <c r="U124" s="3"/>
    </row>
    <row r="125" spans="1:21" ht="24.75" customHeight="1" x14ac:dyDescent="0.3">
      <c r="A125" s="74">
        <v>102</v>
      </c>
      <c r="B125" s="10"/>
      <c r="C125" s="185" t="s">
        <v>373</v>
      </c>
      <c r="D125" s="185"/>
      <c r="E125" s="185"/>
      <c r="F125" s="185"/>
      <c r="G125" s="58" t="s">
        <v>580</v>
      </c>
      <c r="H125" s="127"/>
      <c r="I125" s="59"/>
      <c r="J125" s="9">
        <f t="shared" si="2"/>
        <v>0</v>
      </c>
    </row>
    <row r="126" spans="1:21" ht="22.2" customHeight="1" x14ac:dyDescent="0.3">
      <c r="A126" s="74">
        <v>103</v>
      </c>
      <c r="B126" s="10"/>
      <c r="C126" s="185" t="s">
        <v>374</v>
      </c>
      <c r="D126" s="185"/>
      <c r="E126" s="185"/>
      <c r="F126" s="185"/>
      <c r="G126" s="58" t="s">
        <v>548</v>
      </c>
      <c r="H126" s="127"/>
      <c r="I126" s="59"/>
      <c r="J126" s="9">
        <f t="shared" si="2"/>
        <v>0</v>
      </c>
    </row>
    <row r="127" spans="1:21" ht="22.2" customHeight="1" x14ac:dyDescent="0.3">
      <c r="A127" s="74">
        <v>104</v>
      </c>
      <c r="B127" s="10"/>
      <c r="C127" s="185">
        <v>101</v>
      </c>
      <c r="D127" s="185"/>
      <c r="E127" s="185"/>
      <c r="F127" s="185"/>
      <c r="G127" s="58" t="s">
        <v>548</v>
      </c>
      <c r="H127" s="127"/>
      <c r="I127" s="59"/>
      <c r="J127" s="9">
        <f t="shared" si="2"/>
        <v>0</v>
      </c>
    </row>
    <row r="128" spans="1:21" ht="22.2" customHeight="1" x14ac:dyDescent="0.3">
      <c r="A128" s="74">
        <v>105</v>
      </c>
      <c r="B128" s="10"/>
      <c r="C128" s="185" t="s">
        <v>570</v>
      </c>
      <c r="D128" s="185"/>
      <c r="E128" s="185"/>
      <c r="F128" s="185"/>
      <c r="G128" s="58" t="s">
        <v>571</v>
      </c>
      <c r="H128" s="127"/>
      <c r="I128" s="59"/>
      <c r="J128" s="9">
        <f t="shared" si="2"/>
        <v>0</v>
      </c>
      <c r="O128" s="3"/>
    </row>
    <row r="129" spans="1:15" ht="22.2" customHeight="1" x14ac:dyDescent="0.3">
      <c r="A129" s="74">
        <v>106</v>
      </c>
      <c r="B129" s="10"/>
      <c r="C129" s="185" t="s">
        <v>572</v>
      </c>
      <c r="D129" s="185"/>
      <c r="E129" s="185"/>
      <c r="F129" s="185"/>
      <c r="G129" s="58" t="s">
        <v>571</v>
      </c>
      <c r="H129" s="127"/>
      <c r="I129" s="59"/>
      <c r="J129" s="9">
        <f t="shared" si="2"/>
        <v>0</v>
      </c>
    </row>
    <row r="130" spans="1:15" ht="24.75" customHeight="1" x14ac:dyDescent="0.3">
      <c r="A130" s="74">
        <v>107</v>
      </c>
      <c r="B130" s="10"/>
      <c r="C130" s="185" t="s">
        <v>573</v>
      </c>
      <c r="D130" s="185"/>
      <c r="E130" s="185"/>
      <c r="F130" s="185"/>
      <c r="G130" s="58" t="s">
        <v>571</v>
      </c>
      <c r="H130" s="127"/>
      <c r="I130" s="59"/>
      <c r="J130" s="9">
        <f t="shared" si="2"/>
        <v>0</v>
      </c>
    </row>
    <row r="131" spans="1:15" ht="24.75" customHeight="1" x14ac:dyDescent="0.3">
      <c r="A131" s="74">
        <v>108</v>
      </c>
      <c r="B131" s="10"/>
      <c r="C131" s="185" t="s">
        <v>574</v>
      </c>
      <c r="D131" s="185"/>
      <c r="E131" s="185"/>
      <c r="F131" s="185"/>
      <c r="G131" s="58" t="s">
        <v>571</v>
      </c>
      <c r="H131" s="127"/>
      <c r="I131" s="59"/>
      <c r="J131" s="9">
        <f t="shared" si="2"/>
        <v>0</v>
      </c>
    </row>
    <row r="132" spans="1:15" ht="24.75" customHeight="1" x14ac:dyDescent="0.3">
      <c r="A132" s="74">
        <v>109</v>
      </c>
      <c r="B132" s="10"/>
      <c r="C132" s="185" t="s">
        <v>369</v>
      </c>
      <c r="D132" s="185"/>
      <c r="E132" s="185"/>
      <c r="F132" s="185"/>
      <c r="G132" s="58" t="s">
        <v>548</v>
      </c>
      <c r="H132" s="127"/>
      <c r="I132" s="59"/>
      <c r="J132" s="9">
        <f t="shared" si="2"/>
        <v>0</v>
      </c>
    </row>
    <row r="133" spans="1:15" ht="24.75" customHeight="1" x14ac:dyDescent="0.3">
      <c r="A133" s="74">
        <v>110</v>
      </c>
      <c r="B133" s="10"/>
      <c r="C133" s="185" t="s">
        <v>370</v>
      </c>
      <c r="D133" s="185"/>
      <c r="E133" s="185"/>
      <c r="F133" s="185"/>
      <c r="G133" s="58" t="s">
        <v>548</v>
      </c>
      <c r="H133" s="127"/>
      <c r="I133" s="59"/>
      <c r="J133" s="9">
        <f t="shared" si="2"/>
        <v>0</v>
      </c>
    </row>
    <row r="134" spans="1:15" ht="24.75" customHeight="1" x14ac:dyDescent="0.3">
      <c r="A134" s="74">
        <v>111</v>
      </c>
      <c r="B134" s="10"/>
      <c r="C134" s="185" t="s">
        <v>475</v>
      </c>
      <c r="D134" s="185"/>
      <c r="E134" s="185"/>
      <c r="F134" s="185"/>
      <c r="G134" s="58" t="s">
        <v>548</v>
      </c>
      <c r="H134" s="127"/>
      <c r="I134" s="59"/>
      <c r="J134" s="9">
        <f t="shared" si="2"/>
        <v>0</v>
      </c>
    </row>
    <row r="135" spans="1:15" ht="24.75" customHeight="1" x14ac:dyDescent="0.3">
      <c r="A135" s="74">
        <v>112</v>
      </c>
      <c r="B135" s="10"/>
      <c r="C135" s="185" t="s">
        <v>476</v>
      </c>
      <c r="D135" s="185"/>
      <c r="E135" s="185"/>
      <c r="F135" s="185"/>
      <c r="G135" s="58" t="s">
        <v>40</v>
      </c>
      <c r="H135" s="127"/>
      <c r="I135" s="59"/>
      <c r="J135" s="9">
        <f t="shared" si="2"/>
        <v>0</v>
      </c>
    </row>
    <row r="136" spans="1:15" ht="22.2" customHeight="1" x14ac:dyDescent="0.3">
      <c r="A136" s="74">
        <v>113</v>
      </c>
      <c r="B136" s="10"/>
      <c r="C136" s="185" t="s">
        <v>372</v>
      </c>
      <c r="D136" s="185"/>
      <c r="E136" s="185"/>
      <c r="F136" s="185"/>
      <c r="G136" s="58" t="s">
        <v>548</v>
      </c>
      <c r="H136" s="127"/>
      <c r="I136" s="59"/>
      <c r="J136" s="9">
        <f t="shared" si="2"/>
        <v>0</v>
      </c>
    </row>
    <row r="137" spans="1:15" ht="24.75" customHeight="1" x14ac:dyDescent="0.3">
      <c r="A137" s="74">
        <v>114</v>
      </c>
      <c r="B137" s="10"/>
      <c r="C137" s="185" t="s">
        <v>477</v>
      </c>
      <c r="D137" s="185"/>
      <c r="E137" s="185"/>
      <c r="F137" s="185"/>
      <c r="G137" s="58" t="s">
        <v>548</v>
      </c>
      <c r="H137" s="127"/>
      <c r="I137" s="59"/>
      <c r="J137" s="9">
        <f t="shared" si="2"/>
        <v>0</v>
      </c>
    </row>
    <row r="138" spans="1:15" ht="22.2" customHeight="1" x14ac:dyDescent="0.3">
      <c r="A138" s="74">
        <v>115</v>
      </c>
      <c r="B138" s="10"/>
      <c r="C138" s="185" t="s">
        <v>373</v>
      </c>
      <c r="D138" s="185"/>
      <c r="E138" s="185"/>
      <c r="F138" s="185"/>
      <c r="G138" s="58" t="s">
        <v>580</v>
      </c>
      <c r="H138" s="127"/>
      <c r="I138" s="59"/>
      <c r="J138" s="9">
        <f t="shared" si="2"/>
        <v>0</v>
      </c>
    </row>
    <row r="139" spans="1:15" ht="22.2" customHeight="1" x14ac:dyDescent="0.3">
      <c r="A139" s="74">
        <v>116</v>
      </c>
      <c r="B139" s="10"/>
      <c r="C139" s="185" t="s">
        <v>374</v>
      </c>
      <c r="D139" s="185"/>
      <c r="E139" s="185"/>
      <c r="F139" s="185"/>
      <c r="G139" s="58" t="s">
        <v>548</v>
      </c>
      <c r="H139" s="127"/>
      <c r="I139" s="59"/>
      <c r="J139" s="9">
        <f t="shared" si="2"/>
        <v>0</v>
      </c>
    </row>
    <row r="140" spans="1:15" ht="22.2" customHeight="1" x14ac:dyDescent="0.3">
      <c r="A140" s="74">
        <v>117</v>
      </c>
      <c r="B140" s="10"/>
      <c r="C140" s="185" t="s">
        <v>478</v>
      </c>
      <c r="D140" s="185"/>
      <c r="E140" s="185"/>
      <c r="F140" s="185"/>
      <c r="G140" s="58" t="s">
        <v>548</v>
      </c>
      <c r="H140" s="127"/>
      <c r="I140" s="59"/>
      <c r="J140" s="9">
        <f t="shared" si="2"/>
        <v>0</v>
      </c>
      <c r="O140" s="3"/>
    </row>
    <row r="141" spans="1:15" ht="24.75" customHeight="1" x14ac:dyDescent="0.3">
      <c r="A141" s="74">
        <v>118</v>
      </c>
      <c r="B141" s="10"/>
      <c r="C141" s="185" t="s">
        <v>375</v>
      </c>
      <c r="D141" s="185"/>
      <c r="E141" s="185"/>
      <c r="F141" s="185"/>
      <c r="G141" s="58" t="s">
        <v>548</v>
      </c>
      <c r="H141" s="127"/>
      <c r="I141" s="59"/>
      <c r="J141" s="9">
        <f t="shared" si="2"/>
        <v>0</v>
      </c>
    </row>
    <row r="142" spans="1:15" ht="22.2" customHeight="1" x14ac:dyDescent="0.3">
      <c r="A142" s="74">
        <v>119</v>
      </c>
      <c r="B142" s="10"/>
      <c r="C142" s="185" t="s">
        <v>376</v>
      </c>
      <c r="D142" s="185"/>
      <c r="E142" s="185"/>
      <c r="F142" s="185"/>
      <c r="G142" s="58" t="s">
        <v>548</v>
      </c>
      <c r="H142" s="127"/>
      <c r="I142" s="59"/>
      <c r="J142" s="9">
        <f t="shared" si="2"/>
        <v>0</v>
      </c>
    </row>
    <row r="143" spans="1:15" ht="22.2" customHeight="1" x14ac:dyDescent="0.3">
      <c r="A143" s="74">
        <v>120</v>
      </c>
      <c r="B143" s="10"/>
      <c r="C143" s="185" t="s">
        <v>377</v>
      </c>
      <c r="D143" s="185"/>
      <c r="E143" s="185"/>
      <c r="F143" s="185"/>
      <c r="G143" s="58" t="s">
        <v>548</v>
      </c>
      <c r="H143" s="127"/>
      <c r="I143" s="59"/>
      <c r="J143" s="9">
        <f t="shared" si="2"/>
        <v>0</v>
      </c>
    </row>
    <row r="144" spans="1:15" ht="22.2" customHeight="1" x14ac:dyDescent="0.3">
      <c r="A144" s="74">
        <v>121</v>
      </c>
      <c r="B144" s="10"/>
      <c r="C144" s="185" t="s">
        <v>570</v>
      </c>
      <c r="D144" s="185"/>
      <c r="E144" s="185"/>
      <c r="F144" s="185"/>
      <c r="G144" s="58" t="s">
        <v>571</v>
      </c>
      <c r="H144" s="127"/>
      <c r="I144" s="59"/>
      <c r="J144" s="9">
        <f t="shared" si="2"/>
        <v>0</v>
      </c>
      <c r="O144" s="3"/>
    </row>
    <row r="145" spans="1:21" ht="22.2" customHeight="1" x14ac:dyDescent="0.3">
      <c r="A145" s="74">
        <v>122</v>
      </c>
      <c r="B145" s="10"/>
      <c r="C145" s="185" t="s">
        <v>572</v>
      </c>
      <c r="D145" s="185"/>
      <c r="E145" s="185"/>
      <c r="F145" s="185"/>
      <c r="G145" s="58" t="s">
        <v>571</v>
      </c>
      <c r="H145" s="127"/>
      <c r="I145" s="59"/>
      <c r="J145" s="9">
        <f t="shared" si="2"/>
        <v>0</v>
      </c>
    </row>
    <row r="146" spans="1:21" ht="24.75" customHeight="1" x14ac:dyDescent="0.3">
      <c r="A146" s="74">
        <v>123</v>
      </c>
      <c r="B146" s="10"/>
      <c r="C146" s="185" t="s">
        <v>573</v>
      </c>
      <c r="D146" s="185"/>
      <c r="E146" s="185"/>
      <c r="F146" s="185"/>
      <c r="G146" s="58" t="s">
        <v>571</v>
      </c>
      <c r="H146" s="127"/>
      <c r="I146" s="59"/>
      <c r="J146" s="9">
        <f t="shared" si="2"/>
        <v>0</v>
      </c>
    </row>
    <row r="147" spans="1:21" ht="24.75" customHeight="1" x14ac:dyDescent="0.3">
      <c r="A147" s="74">
        <v>124</v>
      </c>
      <c r="B147" s="10"/>
      <c r="C147" s="185" t="s">
        <v>574</v>
      </c>
      <c r="D147" s="185"/>
      <c r="E147" s="185"/>
      <c r="F147" s="185"/>
      <c r="G147" s="58" t="s">
        <v>571</v>
      </c>
      <c r="H147" s="127"/>
      <c r="I147" s="59"/>
      <c r="J147" s="9">
        <f t="shared" si="2"/>
        <v>0</v>
      </c>
    </row>
    <row r="148" spans="1:21" ht="24.75" customHeight="1" x14ac:dyDescent="0.3">
      <c r="A148" s="88"/>
      <c r="B148" s="6"/>
      <c r="C148" s="152" t="s">
        <v>106</v>
      </c>
      <c r="D148" s="152"/>
      <c r="E148" s="152"/>
      <c r="F148" s="152"/>
      <c r="G148" s="152"/>
      <c r="H148" s="152"/>
      <c r="I148" s="152"/>
      <c r="J148" s="4">
        <f>SUM(J149)</f>
        <v>0</v>
      </c>
      <c r="U148" s="3"/>
    </row>
    <row r="149" spans="1:21" ht="24.75" customHeight="1" thickBot="1" x14ac:dyDescent="0.35">
      <c r="A149" s="89">
        <v>125</v>
      </c>
      <c r="B149" s="51"/>
      <c r="C149" s="153" t="s">
        <v>575</v>
      </c>
      <c r="D149" s="153"/>
      <c r="E149" s="153"/>
      <c r="F149" s="153"/>
      <c r="G149" s="52" t="s">
        <v>571</v>
      </c>
      <c r="H149" s="127"/>
      <c r="I149" s="59"/>
      <c r="J149" s="9">
        <f t="shared" si="2"/>
        <v>0</v>
      </c>
    </row>
    <row r="150" spans="1:21" ht="24.75" customHeight="1" thickBot="1" x14ac:dyDescent="0.35">
      <c r="A150" s="154" t="s">
        <v>94</v>
      </c>
      <c r="B150" s="155"/>
      <c r="C150" s="155"/>
      <c r="D150" s="155"/>
      <c r="E150" s="155"/>
      <c r="F150" s="155"/>
      <c r="G150" s="155"/>
      <c r="H150" s="155"/>
      <c r="I150" s="156"/>
      <c r="J150" s="8">
        <f>SUM(J151+J168+J172+J181+J185+J188)</f>
        <v>0</v>
      </c>
    </row>
    <row r="151" spans="1:21" ht="24.75" customHeight="1" x14ac:dyDescent="0.3">
      <c r="A151" s="90"/>
      <c r="B151" s="75"/>
      <c r="C151" s="157" t="s">
        <v>98</v>
      </c>
      <c r="D151" s="157"/>
      <c r="E151" s="157"/>
      <c r="F151" s="157"/>
      <c r="G151" s="157"/>
      <c r="H151" s="157"/>
      <c r="I151" s="157"/>
      <c r="J151" s="4">
        <f>SUM(J152:J167)</f>
        <v>0</v>
      </c>
      <c r="U151" s="3"/>
    </row>
    <row r="152" spans="1:21" ht="24.75" customHeight="1" x14ac:dyDescent="0.3">
      <c r="A152" s="74">
        <v>126</v>
      </c>
      <c r="B152" s="10"/>
      <c r="C152" s="185" t="s">
        <v>544</v>
      </c>
      <c r="D152" s="185"/>
      <c r="E152" s="185"/>
      <c r="F152" s="185"/>
      <c r="G152" s="58" t="s">
        <v>563</v>
      </c>
      <c r="H152" s="127"/>
      <c r="I152" s="59"/>
      <c r="J152" s="9">
        <f t="shared" ref="J152:J191" si="3">ROUND(H152*I152,2)</f>
        <v>0</v>
      </c>
    </row>
    <row r="153" spans="1:21" ht="24.75" customHeight="1" x14ac:dyDescent="0.3">
      <c r="A153" s="82">
        <v>127</v>
      </c>
      <c r="B153" s="98"/>
      <c r="C153" s="186" t="s">
        <v>307</v>
      </c>
      <c r="D153" s="186"/>
      <c r="E153" s="186"/>
      <c r="F153" s="186"/>
      <c r="G153" s="130" t="s">
        <v>580</v>
      </c>
      <c r="H153" s="131"/>
      <c r="I153" s="132"/>
      <c r="J153" s="102">
        <f t="shared" si="3"/>
        <v>0</v>
      </c>
      <c r="U153" s="3"/>
    </row>
    <row r="154" spans="1:21" ht="24.75" customHeight="1" x14ac:dyDescent="0.3">
      <c r="A154" s="74">
        <v>128</v>
      </c>
      <c r="B154" s="10"/>
      <c r="C154" s="185" t="s">
        <v>393</v>
      </c>
      <c r="D154" s="185"/>
      <c r="E154" s="185"/>
      <c r="F154" s="185"/>
      <c r="G154" s="58" t="s">
        <v>580</v>
      </c>
      <c r="H154" s="127"/>
      <c r="I154" s="59"/>
      <c r="J154" s="9">
        <f t="shared" si="3"/>
        <v>0</v>
      </c>
      <c r="U154" s="3"/>
    </row>
    <row r="155" spans="1:21" ht="24.75" customHeight="1" x14ac:dyDescent="0.3">
      <c r="A155" s="82">
        <v>129</v>
      </c>
      <c r="B155" s="98"/>
      <c r="C155" s="186" t="s">
        <v>394</v>
      </c>
      <c r="D155" s="186"/>
      <c r="E155" s="186"/>
      <c r="F155" s="186"/>
      <c r="G155" s="130" t="s">
        <v>580</v>
      </c>
      <c r="H155" s="131"/>
      <c r="I155" s="132"/>
      <c r="J155" s="102">
        <f t="shared" si="3"/>
        <v>0</v>
      </c>
    </row>
    <row r="156" spans="1:21" ht="24.75" customHeight="1" x14ac:dyDescent="0.3">
      <c r="A156" s="82">
        <v>130</v>
      </c>
      <c r="B156" s="98"/>
      <c r="C156" s="186" t="s">
        <v>259</v>
      </c>
      <c r="D156" s="186"/>
      <c r="E156" s="186"/>
      <c r="F156" s="186"/>
      <c r="G156" s="130" t="s">
        <v>580</v>
      </c>
      <c r="H156" s="131"/>
      <c r="I156" s="132"/>
      <c r="J156" s="102">
        <f t="shared" si="3"/>
        <v>0</v>
      </c>
      <c r="U156" s="3"/>
    </row>
    <row r="157" spans="1:21" ht="24.75" customHeight="1" x14ac:dyDescent="0.3">
      <c r="A157" s="74">
        <v>131</v>
      </c>
      <c r="B157" s="10"/>
      <c r="C157" s="185" t="s">
        <v>249</v>
      </c>
      <c r="D157" s="185"/>
      <c r="E157" s="185"/>
      <c r="F157" s="185"/>
      <c r="G157" s="58" t="s">
        <v>580</v>
      </c>
      <c r="H157" s="127"/>
      <c r="I157" s="59"/>
      <c r="J157" s="9">
        <f t="shared" si="3"/>
        <v>0</v>
      </c>
      <c r="U157" s="3"/>
    </row>
    <row r="158" spans="1:21" ht="24.75" customHeight="1" x14ac:dyDescent="0.3">
      <c r="A158" s="82">
        <v>132</v>
      </c>
      <c r="B158" s="98"/>
      <c r="C158" s="186" t="s">
        <v>250</v>
      </c>
      <c r="D158" s="186"/>
      <c r="E158" s="186"/>
      <c r="F158" s="186"/>
      <c r="G158" s="130" t="s">
        <v>251</v>
      </c>
      <c r="H158" s="131"/>
      <c r="I158" s="132"/>
      <c r="J158" s="102">
        <f t="shared" si="3"/>
        <v>0</v>
      </c>
    </row>
    <row r="159" spans="1:21" ht="24.75" customHeight="1" x14ac:dyDescent="0.3">
      <c r="A159" s="82">
        <v>133</v>
      </c>
      <c r="B159" s="98"/>
      <c r="C159" s="186" t="s">
        <v>252</v>
      </c>
      <c r="D159" s="186"/>
      <c r="E159" s="186"/>
      <c r="F159" s="186"/>
      <c r="G159" s="130" t="s">
        <v>580</v>
      </c>
      <c r="H159" s="131"/>
      <c r="I159" s="132"/>
      <c r="J159" s="102">
        <f t="shared" si="3"/>
        <v>0</v>
      </c>
    </row>
    <row r="160" spans="1:21" ht="24.75" customHeight="1" x14ac:dyDescent="0.3">
      <c r="A160" s="74">
        <v>134</v>
      </c>
      <c r="B160" s="10"/>
      <c r="C160" s="185" t="s">
        <v>245</v>
      </c>
      <c r="D160" s="185"/>
      <c r="E160" s="185"/>
      <c r="F160" s="185"/>
      <c r="G160" s="58" t="s">
        <v>548</v>
      </c>
      <c r="H160" s="127"/>
      <c r="I160" s="59"/>
      <c r="J160" s="9">
        <f t="shared" si="3"/>
        <v>0</v>
      </c>
      <c r="U160" s="3"/>
    </row>
    <row r="161" spans="1:21" ht="24.75" customHeight="1" x14ac:dyDescent="0.3">
      <c r="A161" s="74">
        <v>135</v>
      </c>
      <c r="B161" s="10"/>
      <c r="C161" s="185" t="s">
        <v>253</v>
      </c>
      <c r="D161" s="185"/>
      <c r="E161" s="185"/>
      <c r="F161" s="185"/>
      <c r="G161" s="58" t="s">
        <v>580</v>
      </c>
      <c r="H161" s="127"/>
      <c r="I161" s="59"/>
      <c r="J161" s="9">
        <f t="shared" si="3"/>
        <v>0</v>
      </c>
      <c r="U161" s="3"/>
    </row>
    <row r="162" spans="1:21" ht="24.75" customHeight="1" x14ac:dyDescent="0.3">
      <c r="A162" s="82">
        <v>136</v>
      </c>
      <c r="B162" s="98"/>
      <c r="C162" s="186" t="s">
        <v>254</v>
      </c>
      <c r="D162" s="186"/>
      <c r="E162" s="186"/>
      <c r="F162" s="186"/>
      <c r="G162" s="130" t="s">
        <v>580</v>
      </c>
      <c r="H162" s="131"/>
      <c r="I162" s="132"/>
      <c r="J162" s="102">
        <f t="shared" si="3"/>
        <v>0</v>
      </c>
    </row>
    <row r="163" spans="1:21" ht="24.75" customHeight="1" x14ac:dyDescent="0.3">
      <c r="A163" s="82">
        <v>137</v>
      </c>
      <c r="B163" s="98"/>
      <c r="C163" s="186" t="s">
        <v>255</v>
      </c>
      <c r="D163" s="186"/>
      <c r="E163" s="186"/>
      <c r="F163" s="186"/>
      <c r="G163" s="130" t="s">
        <v>497</v>
      </c>
      <c r="H163" s="131"/>
      <c r="I163" s="132"/>
      <c r="J163" s="102">
        <f t="shared" si="3"/>
        <v>0</v>
      </c>
      <c r="U163" s="3"/>
    </row>
    <row r="164" spans="1:21" ht="24.75" customHeight="1" x14ac:dyDescent="0.3">
      <c r="A164" s="74">
        <v>138</v>
      </c>
      <c r="B164" s="10"/>
      <c r="C164" s="185" t="s">
        <v>257</v>
      </c>
      <c r="D164" s="185"/>
      <c r="E164" s="185"/>
      <c r="F164" s="185"/>
      <c r="G164" s="58" t="s">
        <v>580</v>
      </c>
      <c r="H164" s="127"/>
      <c r="I164" s="59"/>
      <c r="J164" s="9">
        <f t="shared" si="3"/>
        <v>0</v>
      </c>
      <c r="U164" s="3"/>
    </row>
    <row r="165" spans="1:21" ht="24.75" customHeight="1" x14ac:dyDescent="0.3">
      <c r="A165" s="82">
        <v>139</v>
      </c>
      <c r="B165" s="98"/>
      <c r="C165" s="186" t="s">
        <v>256</v>
      </c>
      <c r="D165" s="186"/>
      <c r="E165" s="186"/>
      <c r="F165" s="186"/>
      <c r="G165" s="130" t="s">
        <v>580</v>
      </c>
      <c r="H165" s="131"/>
      <c r="I165" s="132"/>
      <c r="J165" s="102">
        <f t="shared" si="3"/>
        <v>0</v>
      </c>
    </row>
    <row r="166" spans="1:21" ht="24.75" customHeight="1" x14ac:dyDescent="0.3">
      <c r="A166" s="82">
        <v>140</v>
      </c>
      <c r="B166" s="98"/>
      <c r="C166" s="186" t="s">
        <v>250</v>
      </c>
      <c r="D166" s="186"/>
      <c r="E166" s="186"/>
      <c r="F166" s="186"/>
      <c r="G166" s="130" t="s">
        <v>251</v>
      </c>
      <c r="H166" s="131"/>
      <c r="I166" s="132"/>
      <c r="J166" s="102">
        <f t="shared" si="3"/>
        <v>0</v>
      </c>
    </row>
    <row r="167" spans="1:21" ht="24.75" customHeight="1" x14ac:dyDescent="0.3">
      <c r="A167" s="74">
        <v>141</v>
      </c>
      <c r="B167" s="10"/>
      <c r="C167" s="185" t="s">
        <v>29</v>
      </c>
      <c r="D167" s="185"/>
      <c r="E167" s="185"/>
      <c r="F167" s="185"/>
      <c r="G167" s="58" t="s">
        <v>571</v>
      </c>
      <c r="H167" s="127"/>
      <c r="I167" s="59"/>
      <c r="J167" s="9">
        <f t="shared" si="3"/>
        <v>0</v>
      </c>
      <c r="U167" s="3"/>
    </row>
    <row r="168" spans="1:21" ht="24.75" customHeight="1" x14ac:dyDescent="0.3">
      <c r="A168" s="88"/>
      <c r="B168" s="6"/>
      <c r="C168" s="152" t="s">
        <v>330</v>
      </c>
      <c r="D168" s="152"/>
      <c r="E168" s="152"/>
      <c r="F168" s="152"/>
      <c r="G168" s="152"/>
      <c r="H168" s="152"/>
      <c r="I168" s="152"/>
      <c r="J168" s="4">
        <f>SUM(J169:J171)</f>
        <v>0</v>
      </c>
      <c r="U168" s="3"/>
    </row>
    <row r="169" spans="1:21" ht="24.75" customHeight="1" x14ac:dyDescent="0.3">
      <c r="A169" s="74">
        <v>142</v>
      </c>
      <c r="B169" s="10"/>
      <c r="C169" s="185" t="s">
        <v>401</v>
      </c>
      <c r="D169" s="185"/>
      <c r="E169" s="185"/>
      <c r="F169" s="185"/>
      <c r="G169" s="58" t="s">
        <v>548</v>
      </c>
      <c r="H169" s="127"/>
      <c r="I169" s="59"/>
      <c r="J169" s="9">
        <f t="shared" si="3"/>
        <v>0</v>
      </c>
      <c r="U169" s="3"/>
    </row>
    <row r="170" spans="1:21" ht="24.75" customHeight="1" x14ac:dyDescent="0.3">
      <c r="A170" s="82">
        <v>143</v>
      </c>
      <c r="B170" s="98"/>
      <c r="C170" s="186" t="s">
        <v>402</v>
      </c>
      <c r="D170" s="186"/>
      <c r="E170" s="186"/>
      <c r="F170" s="186"/>
      <c r="G170" s="130" t="s">
        <v>548</v>
      </c>
      <c r="H170" s="131"/>
      <c r="I170" s="132"/>
      <c r="J170" s="102">
        <f t="shared" si="3"/>
        <v>0</v>
      </c>
    </row>
    <row r="171" spans="1:21" ht="24.75" customHeight="1" x14ac:dyDescent="0.3">
      <c r="A171" s="74">
        <v>144</v>
      </c>
      <c r="B171" s="10"/>
      <c r="C171" s="185" t="s">
        <v>403</v>
      </c>
      <c r="D171" s="185"/>
      <c r="E171" s="185"/>
      <c r="F171" s="185"/>
      <c r="G171" s="58" t="s">
        <v>571</v>
      </c>
      <c r="H171" s="127"/>
      <c r="I171" s="59"/>
      <c r="J171" s="9">
        <f t="shared" si="3"/>
        <v>0</v>
      </c>
    </row>
    <row r="172" spans="1:21" ht="24.75" customHeight="1" x14ac:dyDescent="0.3">
      <c r="A172" s="88"/>
      <c r="B172" s="6"/>
      <c r="C172" s="152" t="s">
        <v>112</v>
      </c>
      <c r="D172" s="152"/>
      <c r="E172" s="152"/>
      <c r="F172" s="152"/>
      <c r="G172" s="152"/>
      <c r="H172" s="152"/>
      <c r="I172" s="152"/>
      <c r="J172" s="4">
        <f>SUM(J173:J180)</f>
        <v>0</v>
      </c>
      <c r="U172" s="3"/>
    </row>
    <row r="173" spans="1:21" ht="24.75" customHeight="1" x14ac:dyDescent="0.3">
      <c r="A173" s="74">
        <v>145</v>
      </c>
      <c r="B173" s="10"/>
      <c r="C173" s="185" t="s">
        <v>404</v>
      </c>
      <c r="D173" s="185"/>
      <c r="E173" s="185"/>
      <c r="F173" s="185"/>
      <c r="G173" s="58" t="s">
        <v>563</v>
      </c>
      <c r="H173" s="127"/>
      <c r="I173" s="59"/>
      <c r="J173" s="9">
        <f t="shared" si="3"/>
        <v>0</v>
      </c>
      <c r="U173" s="3"/>
    </row>
    <row r="174" spans="1:21" ht="24.75" customHeight="1" x14ac:dyDescent="0.3">
      <c r="A174" s="74">
        <v>146</v>
      </c>
      <c r="B174" s="10"/>
      <c r="C174" s="185" t="s">
        <v>405</v>
      </c>
      <c r="D174" s="185"/>
      <c r="E174" s="185"/>
      <c r="F174" s="185"/>
      <c r="G174" s="58" t="s">
        <v>563</v>
      </c>
      <c r="H174" s="127"/>
      <c r="I174" s="59"/>
      <c r="J174" s="9">
        <f t="shared" si="3"/>
        <v>0</v>
      </c>
    </row>
    <row r="175" spans="1:21" ht="24.75" customHeight="1" x14ac:dyDescent="0.3">
      <c r="A175" s="82">
        <v>147</v>
      </c>
      <c r="B175" s="98"/>
      <c r="C175" s="186" t="s">
        <v>406</v>
      </c>
      <c r="D175" s="186"/>
      <c r="E175" s="186"/>
      <c r="F175" s="186"/>
      <c r="G175" s="130" t="s">
        <v>548</v>
      </c>
      <c r="H175" s="131"/>
      <c r="I175" s="132"/>
      <c r="J175" s="102">
        <f t="shared" si="3"/>
        <v>0</v>
      </c>
    </row>
    <row r="176" spans="1:21" ht="24.75" customHeight="1" x14ac:dyDescent="0.3">
      <c r="A176" s="74">
        <v>148</v>
      </c>
      <c r="B176" s="10"/>
      <c r="C176" s="185" t="s">
        <v>407</v>
      </c>
      <c r="D176" s="185"/>
      <c r="E176" s="185"/>
      <c r="F176" s="185"/>
      <c r="G176" s="58" t="s">
        <v>548</v>
      </c>
      <c r="H176" s="127"/>
      <c r="I176" s="59"/>
      <c r="J176" s="9">
        <f t="shared" si="3"/>
        <v>0</v>
      </c>
      <c r="U176" s="3"/>
    </row>
    <row r="177" spans="1:21" ht="24.75" customHeight="1" x14ac:dyDescent="0.3">
      <c r="A177" s="74">
        <v>149</v>
      </c>
      <c r="B177" s="10"/>
      <c r="C177" s="185" t="s">
        <v>408</v>
      </c>
      <c r="D177" s="185"/>
      <c r="E177" s="185"/>
      <c r="F177" s="185"/>
      <c r="G177" s="58" t="s">
        <v>548</v>
      </c>
      <c r="H177" s="127"/>
      <c r="I177" s="59"/>
      <c r="J177" s="9">
        <f t="shared" si="3"/>
        <v>0</v>
      </c>
    </row>
    <row r="178" spans="1:21" ht="24.75" customHeight="1" x14ac:dyDescent="0.3">
      <c r="A178" s="115">
        <v>150</v>
      </c>
      <c r="B178" s="98"/>
      <c r="C178" s="186" t="s">
        <v>406</v>
      </c>
      <c r="D178" s="186"/>
      <c r="E178" s="186"/>
      <c r="F178" s="186"/>
      <c r="G178" s="130" t="s">
        <v>548</v>
      </c>
      <c r="H178" s="131"/>
      <c r="I178" s="132"/>
      <c r="J178" s="102">
        <f t="shared" si="3"/>
        <v>0</v>
      </c>
    </row>
    <row r="179" spans="1:21" ht="24.75" customHeight="1" x14ac:dyDescent="0.3">
      <c r="A179" s="74">
        <v>151</v>
      </c>
      <c r="B179" s="10"/>
      <c r="C179" s="185" t="s">
        <v>409</v>
      </c>
      <c r="D179" s="185"/>
      <c r="E179" s="185"/>
      <c r="F179" s="185"/>
      <c r="G179" s="58" t="s">
        <v>548</v>
      </c>
      <c r="H179" s="127"/>
      <c r="I179" s="59"/>
      <c r="J179" s="9">
        <f t="shared" si="3"/>
        <v>0</v>
      </c>
      <c r="U179" s="3"/>
    </row>
    <row r="180" spans="1:21" ht="24.75" customHeight="1" x14ac:dyDescent="0.3">
      <c r="A180" s="74">
        <v>152</v>
      </c>
      <c r="B180" s="10"/>
      <c r="C180" s="185" t="s">
        <v>410</v>
      </c>
      <c r="D180" s="185"/>
      <c r="E180" s="185"/>
      <c r="F180" s="185"/>
      <c r="G180" s="58" t="s">
        <v>571</v>
      </c>
      <c r="H180" s="127"/>
      <c r="I180" s="59"/>
      <c r="J180" s="9">
        <f t="shared" si="3"/>
        <v>0</v>
      </c>
      <c r="U180" s="3"/>
    </row>
    <row r="181" spans="1:21" ht="24.75" customHeight="1" x14ac:dyDescent="0.3">
      <c r="A181" s="88"/>
      <c r="B181" s="6"/>
      <c r="C181" s="152" t="s">
        <v>331</v>
      </c>
      <c r="D181" s="152"/>
      <c r="E181" s="152"/>
      <c r="F181" s="152"/>
      <c r="G181" s="152"/>
      <c r="H181" s="152"/>
      <c r="I181" s="152"/>
      <c r="J181" s="4">
        <f>SUM(J182:J184)</f>
        <v>0</v>
      </c>
      <c r="U181" s="3"/>
    </row>
    <row r="182" spans="1:21" ht="24.75" customHeight="1" x14ac:dyDescent="0.3">
      <c r="A182" s="74">
        <v>153</v>
      </c>
      <c r="B182" s="10"/>
      <c r="C182" s="188" t="s">
        <v>411</v>
      </c>
      <c r="D182" s="185"/>
      <c r="E182" s="185"/>
      <c r="F182" s="185"/>
      <c r="G182" s="58" t="s">
        <v>548</v>
      </c>
      <c r="H182" s="127"/>
      <c r="I182" s="59"/>
      <c r="J182" s="9">
        <f t="shared" si="3"/>
        <v>0</v>
      </c>
      <c r="U182" s="3"/>
    </row>
    <row r="183" spans="1:21" ht="24.75" customHeight="1" x14ac:dyDescent="0.3">
      <c r="A183" s="82">
        <v>154</v>
      </c>
      <c r="B183" s="98"/>
      <c r="C183" s="186" t="s">
        <v>412</v>
      </c>
      <c r="D183" s="186"/>
      <c r="E183" s="186"/>
      <c r="F183" s="186"/>
      <c r="G183" s="130" t="s">
        <v>548</v>
      </c>
      <c r="H183" s="131"/>
      <c r="I183" s="132"/>
      <c r="J183" s="102">
        <f t="shared" si="3"/>
        <v>0</v>
      </c>
      <c r="U183" s="3"/>
    </row>
    <row r="184" spans="1:21" ht="24.75" customHeight="1" x14ac:dyDescent="0.3">
      <c r="A184" s="74">
        <v>155</v>
      </c>
      <c r="B184" s="10"/>
      <c r="C184" s="185" t="s">
        <v>413</v>
      </c>
      <c r="D184" s="185"/>
      <c r="E184" s="185"/>
      <c r="F184" s="185"/>
      <c r="G184" s="58" t="s">
        <v>571</v>
      </c>
      <c r="H184" s="127"/>
      <c r="I184" s="59"/>
      <c r="J184" s="9">
        <f t="shared" si="3"/>
        <v>0</v>
      </c>
    </row>
    <row r="185" spans="1:21" ht="24.75" customHeight="1" x14ac:dyDescent="0.3">
      <c r="A185" s="88"/>
      <c r="B185" s="6"/>
      <c r="C185" s="152" t="s">
        <v>113</v>
      </c>
      <c r="D185" s="152"/>
      <c r="E185" s="152"/>
      <c r="F185" s="152"/>
      <c r="G185" s="152"/>
      <c r="H185" s="152"/>
      <c r="I185" s="152"/>
      <c r="J185" s="4">
        <f>SUM(J186:J187)</f>
        <v>0</v>
      </c>
      <c r="U185" s="3"/>
    </row>
    <row r="186" spans="1:21" ht="24.75" customHeight="1" x14ac:dyDescent="0.3">
      <c r="A186" s="74">
        <v>156</v>
      </c>
      <c r="B186" s="10"/>
      <c r="C186" s="185" t="s">
        <v>414</v>
      </c>
      <c r="D186" s="185"/>
      <c r="E186" s="185"/>
      <c r="F186" s="185"/>
      <c r="G186" s="58" t="s">
        <v>548</v>
      </c>
      <c r="H186" s="127"/>
      <c r="I186" s="59"/>
      <c r="J186" s="9">
        <f t="shared" si="3"/>
        <v>0</v>
      </c>
    </row>
    <row r="187" spans="1:21" ht="24.75" customHeight="1" x14ac:dyDescent="0.3">
      <c r="A187" s="74">
        <v>157</v>
      </c>
      <c r="B187" s="10"/>
      <c r="C187" s="185" t="s">
        <v>415</v>
      </c>
      <c r="D187" s="185"/>
      <c r="E187" s="185"/>
      <c r="F187" s="185"/>
      <c r="G187" s="58" t="s">
        <v>548</v>
      </c>
      <c r="H187" s="127"/>
      <c r="I187" s="59"/>
      <c r="J187" s="9">
        <f t="shared" si="3"/>
        <v>0</v>
      </c>
    </row>
    <row r="188" spans="1:21" ht="24.75" customHeight="1" x14ac:dyDescent="0.3">
      <c r="A188" s="88"/>
      <c r="B188" s="6"/>
      <c r="C188" s="152" t="s">
        <v>332</v>
      </c>
      <c r="D188" s="152"/>
      <c r="E188" s="152"/>
      <c r="F188" s="152"/>
      <c r="G188" s="152"/>
      <c r="H188" s="152"/>
      <c r="I188" s="152"/>
      <c r="J188" s="4">
        <f>SUM(J189:J191)</f>
        <v>0</v>
      </c>
      <c r="U188" s="3"/>
    </row>
    <row r="189" spans="1:21" ht="24.75" customHeight="1" x14ac:dyDescent="0.3">
      <c r="A189" s="74">
        <v>158</v>
      </c>
      <c r="B189" s="10"/>
      <c r="C189" s="185" t="s">
        <v>416</v>
      </c>
      <c r="D189" s="185"/>
      <c r="E189" s="185"/>
      <c r="F189" s="185"/>
      <c r="G189" s="58" t="s">
        <v>548</v>
      </c>
      <c r="H189" s="127"/>
      <c r="I189" s="59"/>
      <c r="J189" s="9">
        <f t="shared" si="3"/>
        <v>0</v>
      </c>
    </row>
    <row r="190" spans="1:21" ht="24.75" customHeight="1" x14ac:dyDescent="0.3">
      <c r="A190" s="74">
        <v>159</v>
      </c>
      <c r="B190" s="10"/>
      <c r="C190" s="185" t="s">
        <v>258</v>
      </c>
      <c r="D190" s="185"/>
      <c r="E190" s="185"/>
      <c r="F190" s="185"/>
      <c r="G190" s="58" t="s">
        <v>548</v>
      </c>
      <c r="H190" s="127"/>
      <c r="I190" s="59"/>
      <c r="J190" s="9">
        <f t="shared" si="3"/>
        <v>0</v>
      </c>
    </row>
    <row r="191" spans="1:21" ht="24.75" customHeight="1" thickBot="1" x14ac:dyDescent="0.35">
      <c r="A191" s="106">
        <v>160</v>
      </c>
      <c r="B191" s="55"/>
      <c r="C191" s="187" t="s">
        <v>417</v>
      </c>
      <c r="D191" s="187"/>
      <c r="E191" s="187"/>
      <c r="F191" s="187"/>
      <c r="G191" s="61" t="s">
        <v>548</v>
      </c>
      <c r="H191" s="128"/>
      <c r="I191" s="62"/>
      <c r="J191" s="63">
        <f t="shared" si="3"/>
        <v>0</v>
      </c>
      <c r="U191" s="3"/>
    </row>
    <row r="192" spans="1:21" ht="7.95" customHeight="1" x14ac:dyDescent="0.3">
      <c r="A192" s="92"/>
      <c r="B192" s="29"/>
      <c r="C192" s="37"/>
      <c r="D192" s="37"/>
      <c r="E192" s="37"/>
      <c r="F192" s="37"/>
      <c r="G192" s="38"/>
      <c r="H192" s="129"/>
      <c r="I192" s="23"/>
      <c r="J192" s="39"/>
      <c r="U192" s="3"/>
    </row>
    <row r="193" spans="1:21" ht="48" customHeight="1" x14ac:dyDescent="0.3">
      <c r="A193" s="170" t="s">
        <v>588</v>
      </c>
      <c r="B193" s="170"/>
      <c r="C193" s="170"/>
      <c r="D193" s="170"/>
      <c r="E193" s="170"/>
      <c r="F193" s="170"/>
      <c r="G193" s="170"/>
      <c r="H193" s="170"/>
      <c r="I193" s="170"/>
      <c r="J193" s="170"/>
      <c r="U193" s="3"/>
    </row>
    <row r="194" spans="1:21" ht="7.95" customHeight="1" x14ac:dyDescent="0.3">
      <c r="A194" s="92"/>
      <c r="B194" s="29"/>
      <c r="C194" s="37"/>
      <c r="D194" s="37"/>
      <c r="E194" s="37"/>
      <c r="F194" s="37"/>
      <c r="G194" s="38"/>
      <c r="H194" s="129"/>
      <c r="I194" s="23"/>
      <c r="J194" s="39"/>
      <c r="U194" s="3"/>
    </row>
    <row r="195" spans="1:21" ht="49.2" customHeight="1" x14ac:dyDescent="0.3">
      <c r="A195" s="172" t="s">
        <v>433</v>
      </c>
      <c r="B195" s="172"/>
      <c r="C195" s="172"/>
      <c r="D195" s="172"/>
      <c r="E195" s="172"/>
      <c r="F195" s="172"/>
      <c r="G195" s="172"/>
      <c r="H195" s="172"/>
      <c r="I195" s="172"/>
      <c r="J195" s="172"/>
    </row>
    <row r="197" spans="1:21" x14ac:dyDescent="0.3">
      <c r="A197" s="171" t="s">
        <v>434</v>
      </c>
      <c r="B197" s="171"/>
      <c r="C197" s="171"/>
      <c r="D197" s="171"/>
      <c r="E197" s="171"/>
      <c r="F197" s="171"/>
      <c r="G197" s="171"/>
      <c r="H197" s="171"/>
      <c r="I197" s="171"/>
      <c r="J197" s="171"/>
    </row>
    <row r="199" spans="1:21" ht="15" customHeight="1" x14ac:dyDescent="0.3">
      <c r="C199" s="5" t="s">
        <v>428</v>
      </c>
      <c r="D199" s="5"/>
      <c r="E199" s="5"/>
      <c r="F199" s="5"/>
      <c r="H199" s="13" t="s">
        <v>430</v>
      </c>
    </row>
    <row r="200" spans="1:21" ht="15" customHeight="1" x14ac:dyDescent="0.3"/>
    <row r="201" spans="1:21" ht="15" customHeight="1" x14ac:dyDescent="0.3"/>
    <row r="202" spans="1:21" ht="15" customHeight="1" x14ac:dyDescent="0.3"/>
    <row r="203" spans="1:21" ht="15" customHeight="1" x14ac:dyDescent="0.3">
      <c r="C203" s="5" t="s">
        <v>429</v>
      </c>
      <c r="D203" s="5"/>
      <c r="E203" s="5"/>
      <c r="F203" s="5"/>
      <c r="H203" s="13" t="s">
        <v>431</v>
      </c>
    </row>
  </sheetData>
  <mergeCells count="189">
    <mergeCell ref="A40:I40"/>
    <mergeCell ref="C39:F39"/>
    <mergeCell ref="A1:J1"/>
    <mergeCell ref="C6:F6"/>
    <mergeCell ref="A8:I8"/>
    <mergeCell ref="A9:I9"/>
    <mergeCell ref="A10:J10"/>
    <mergeCell ref="C11:I11"/>
    <mergeCell ref="A193:J193"/>
    <mergeCell ref="C23:I23"/>
    <mergeCell ref="C24:F24"/>
    <mergeCell ref="C25:F25"/>
    <mergeCell ref="C26:F26"/>
    <mergeCell ref="C27:F27"/>
    <mergeCell ref="C28:F28"/>
    <mergeCell ref="C12:F12"/>
    <mergeCell ref="C13:F13"/>
    <mergeCell ref="C19:F19"/>
    <mergeCell ref="C20:F20"/>
    <mergeCell ref="C22:F22"/>
    <mergeCell ref="C14:F14"/>
    <mergeCell ref="C15:F15"/>
    <mergeCell ref="C16:F16"/>
    <mergeCell ref="C17:F17"/>
    <mergeCell ref="C18:F18"/>
    <mergeCell ref="C29:F29"/>
    <mergeCell ref="C30:F30"/>
    <mergeCell ref="C38:I38"/>
    <mergeCell ref="C31:F31"/>
    <mergeCell ref="C32:F32"/>
    <mergeCell ref="C33:F33"/>
    <mergeCell ref="C34:F34"/>
    <mergeCell ref="C35:F35"/>
    <mergeCell ref="C36:F36"/>
    <mergeCell ref="C37:F37"/>
    <mergeCell ref="C51:F51"/>
    <mergeCell ref="C47:F47"/>
    <mergeCell ref="C48:F48"/>
    <mergeCell ref="C49:F49"/>
    <mergeCell ref="C50:F50"/>
    <mergeCell ref="C52:I52"/>
    <mergeCell ref="C41:I41"/>
    <mergeCell ref="C42:F42"/>
    <mergeCell ref="C46:I46"/>
    <mergeCell ref="C43:F43"/>
    <mergeCell ref="C44:F44"/>
    <mergeCell ref="C45:F45"/>
    <mergeCell ref="C59:F59"/>
    <mergeCell ref="C70:I70"/>
    <mergeCell ref="C71:F71"/>
    <mergeCell ref="C60:F60"/>
    <mergeCell ref="C61:F61"/>
    <mergeCell ref="C62:F62"/>
    <mergeCell ref="C63:F63"/>
    <mergeCell ref="C68:F68"/>
    <mergeCell ref="C53:F53"/>
    <mergeCell ref="C54:F54"/>
    <mergeCell ref="C55:F55"/>
    <mergeCell ref="C56:F56"/>
    <mergeCell ref="C57:F57"/>
    <mergeCell ref="C58:F58"/>
    <mergeCell ref="C72:F72"/>
    <mergeCell ref="C73:F73"/>
    <mergeCell ref="C74:F74"/>
    <mergeCell ref="C75:F75"/>
    <mergeCell ref="C69:F69"/>
    <mergeCell ref="C64:F64"/>
    <mergeCell ref="C65:F65"/>
    <mergeCell ref="C66:F66"/>
    <mergeCell ref="C67:F67"/>
    <mergeCell ref="C102:I102"/>
    <mergeCell ref="A99:I99"/>
    <mergeCell ref="A100:I100"/>
    <mergeCell ref="A101:J101"/>
    <mergeCell ref="C108:F108"/>
    <mergeCell ref="C109:F109"/>
    <mergeCell ref="C107:F107"/>
    <mergeCell ref="C103:F103"/>
    <mergeCell ref="C76:F76"/>
    <mergeCell ref="C77:F77"/>
    <mergeCell ref="C78:F78"/>
    <mergeCell ref="C79:F79"/>
    <mergeCell ref="C80:F80"/>
    <mergeCell ref="C81:F81"/>
    <mergeCell ref="C82:F82"/>
    <mergeCell ref="C83:F83"/>
    <mergeCell ref="C89:F89"/>
    <mergeCell ref="C97:F97"/>
    <mergeCell ref="C98:F98"/>
    <mergeCell ref="C84:F84"/>
    <mergeCell ref="C85:F85"/>
    <mergeCell ref="C86:F86"/>
    <mergeCell ref="C87:F87"/>
    <mergeCell ref="C88:F88"/>
    <mergeCell ref="C104:F104"/>
    <mergeCell ref="C105:F105"/>
    <mergeCell ref="C124:I124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12:F112"/>
    <mergeCell ref="C113:F113"/>
    <mergeCell ref="C114:F114"/>
    <mergeCell ref="C115:F115"/>
    <mergeCell ref="C110:F110"/>
    <mergeCell ref="C111:F111"/>
    <mergeCell ref="A195:J195"/>
    <mergeCell ref="C190:F190"/>
    <mergeCell ref="C191:F191"/>
    <mergeCell ref="C189:F189"/>
    <mergeCell ref="C182:F182"/>
    <mergeCell ref="C159:F159"/>
    <mergeCell ref="C160:F160"/>
    <mergeCell ref="C161:F161"/>
    <mergeCell ref="C171:F171"/>
    <mergeCell ref="C178:F178"/>
    <mergeCell ref="C179:F179"/>
    <mergeCell ref="C173:F173"/>
    <mergeCell ref="C166:F166"/>
    <mergeCell ref="C167:F167"/>
    <mergeCell ref="C162:F162"/>
    <mergeCell ref="C163:F163"/>
    <mergeCell ref="C164:F164"/>
    <mergeCell ref="C165:F165"/>
    <mergeCell ref="C186:F186"/>
    <mergeCell ref="C187:F187"/>
    <mergeCell ref="C183:F183"/>
    <mergeCell ref="C184:F184"/>
    <mergeCell ref="C185:I185"/>
    <mergeCell ref="A197:J197"/>
    <mergeCell ref="C21:F21"/>
    <mergeCell ref="C90:F90"/>
    <mergeCell ref="C91:F91"/>
    <mergeCell ref="C92:F92"/>
    <mergeCell ref="C93:F93"/>
    <mergeCell ref="C94:F94"/>
    <mergeCell ref="C95:F95"/>
    <mergeCell ref="C96:F96"/>
    <mergeCell ref="C188:I188"/>
    <mergeCell ref="C106:F106"/>
    <mergeCell ref="C172:I172"/>
    <mergeCell ref="C168:I168"/>
    <mergeCell ref="C169:F169"/>
    <mergeCell ref="C170:F170"/>
    <mergeCell ref="C181:I181"/>
    <mergeCell ref="C133:F133"/>
    <mergeCell ref="C134:F134"/>
    <mergeCell ref="C141:F141"/>
    <mergeCell ref="C142:F142"/>
    <mergeCell ref="C180:F180"/>
    <mergeCell ref="C174:F174"/>
    <mergeCell ref="C175:F175"/>
    <mergeCell ref="C176:F176"/>
    <mergeCell ref="C155:F155"/>
    <mergeCell ref="C156:F156"/>
    <mergeCell ref="C152:F152"/>
    <mergeCell ref="C153:F153"/>
    <mergeCell ref="C177:F177"/>
    <mergeCell ref="C157:F157"/>
    <mergeCell ref="C151:I151"/>
    <mergeCell ref="C154:F154"/>
    <mergeCell ref="C158:F158"/>
    <mergeCell ref="C143:F143"/>
    <mergeCell ref="C144:F144"/>
    <mergeCell ref="C145:F145"/>
    <mergeCell ref="C146:F146"/>
    <mergeCell ref="C147:F147"/>
    <mergeCell ref="A150:I150"/>
    <mergeCell ref="C148:I148"/>
    <mergeCell ref="C149:F149"/>
    <mergeCell ref="C125:F125"/>
    <mergeCell ref="C126:F126"/>
    <mergeCell ref="C127:F127"/>
    <mergeCell ref="C128:F128"/>
    <mergeCell ref="C129:F129"/>
    <mergeCell ref="C130:F130"/>
    <mergeCell ref="C131:F131"/>
    <mergeCell ref="C132:F132"/>
    <mergeCell ref="C137:F137"/>
    <mergeCell ref="C138:F138"/>
    <mergeCell ref="C139:F139"/>
    <mergeCell ref="C140:F140"/>
    <mergeCell ref="C135:F135"/>
    <mergeCell ref="C136:F136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12"/>
  <sheetViews>
    <sheetView workbookViewId="0">
      <selection activeCell="L7" sqref="L7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84" t="s">
        <v>129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86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87"/>
      <c r="B7" s="18"/>
      <c r="C7" s="72"/>
      <c r="D7" s="72" t="s">
        <v>130</v>
      </c>
      <c r="E7" s="72"/>
      <c r="F7" s="72"/>
      <c r="G7" s="18"/>
      <c r="H7" s="19"/>
      <c r="I7" s="20"/>
      <c r="J7" s="16">
        <f>SUM(J8+J92+J132)</f>
        <v>0</v>
      </c>
    </row>
    <row r="8" spans="1:21" ht="34.5" customHeight="1" thickBot="1" x14ac:dyDescent="0.35">
      <c r="A8" s="161" t="s">
        <v>131</v>
      </c>
      <c r="B8" s="162"/>
      <c r="C8" s="162"/>
      <c r="D8" s="162"/>
      <c r="E8" s="162"/>
      <c r="F8" s="162"/>
      <c r="G8" s="162"/>
      <c r="H8" s="162"/>
      <c r="I8" s="163"/>
      <c r="J8" s="7">
        <f>SUM(J9+J39)</f>
        <v>0</v>
      </c>
    </row>
    <row r="9" spans="1:21" ht="24.75" customHeight="1" thickBot="1" x14ac:dyDescent="0.35">
      <c r="A9" s="154" t="s">
        <v>432</v>
      </c>
      <c r="B9" s="155"/>
      <c r="C9" s="155"/>
      <c r="D9" s="155"/>
      <c r="E9" s="155"/>
      <c r="F9" s="155"/>
      <c r="G9" s="155"/>
      <c r="H9" s="155"/>
      <c r="I9" s="156"/>
      <c r="J9" s="8">
        <f>SUM(J11+J22+J37)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92</v>
      </c>
      <c r="D11" s="168"/>
      <c r="E11" s="168"/>
      <c r="F11" s="168"/>
      <c r="G11" s="168"/>
      <c r="H11" s="168"/>
      <c r="I11" s="169"/>
      <c r="J11" s="4">
        <f>SUM(J12:J21)</f>
        <v>0</v>
      </c>
      <c r="U11" s="3"/>
    </row>
    <row r="12" spans="1:21" ht="24.75" customHeight="1" x14ac:dyDescent="0.3">
      <c r="A12" s="74" t="s">
        <v>436</v>
      </c>
      <c r="B12" s="10"/>
      <c r="C12" s="190" t="s">
        <v>547</v>
      </c>
      <c r="D12" s="190"/>
      <c r="E12" s="190"/>
      <c r="F12" s="190"/>
      <c r="G12" s="64" t="s">
        <v>548</v>
      </c>
      <c r="H12" s="133"/>
      <c r="I12" s="65"/>
      <c r="J12" s="9">
        <f>ROUND(H12*I12,2)</f>
        <v>0</v>
      </c>
    </row>
    <row r="13" spans="1:21" ht="24.75" customHeight="1" x14ac:dyDescent="0.3">
      <c r="A13" s="74" t="s">
        <v>437</v>
      </c>
      <c r="B13" s="10"/>
      <c r="C13" s="190" t="s">
        <v>549</v>
      </c>
      <c r="D13" s="190"/>
      <c r="E13" s="190"/>
      <c r="F13" s="190"/>
      <c r="G13" s="64" t="s">
        <v>548</v>
      </c>
      <c r="H13" s="133"/>
      <c r="I13" s="65"/>
      <c r="J13" s="9">
        <f t="shared" ref="J13:J38" si="0">ROUND(H13*I13,2)</f>
        <v>0</v>
      </c>
    </row>
    <row r="14" spans="1:21" ht="24.75" customHeight="1" x14ac:dyDescent="0.3">
      <c r="A14" s="74" t="s">
        <v>438</v>
      </c>
      <c r="B14" s="10"/>
      <c r="C14" s="190" t="s">
        <v>550</v>
      </c>
      <c r="D14" s="190"/>
      <c r="E14" s="190"/>
      <c r="F14" s="190"/>
      <c r="G14" s="64" t="s">
        <v>548</v>
      </c>
      <c r="H14" s="133"/>
      <c r="I14" s="65"/>
      <c r="J14" s="9">
        <f t="shared" si="0"/>
        <v>0</v>
      </c>
    </row>
    <row r="15" spans="1:21" ht="24.75" customHeight="1" x14ac:dyDescent="0.3">
      <c r="A15" s="74" t="s">
        <v>439</v>
      </c>
      <c r="B15" s="10"/>
      <c r="C15" s="190" t="s">
        <v>551</v>
      </c>
      <c r="D15" s="190"/>
      <c r="E15" s="190"/>
      <c r="F15" s="190"/>
      <c r="G15" s="64" t="s">
        <v>548</v>
      </c>
      <c r="H15" s="133"/>
      <c r="I15" s="65"/>
      <c r="J15" s="9">
        <f t="shared" si="0"/>
        <v>0</v>
      </c>
    </row>
    <row r="16" spans="1:21" ht="24.75" customHeight="1" x14ac:dyDescent="0.3">
      <c r="A16" s="74" t="s">
        <v>440</v>
      </c>
      <c r="B16" s="10"/>
      <c r="C16" s="190" t="s">
        <v>552</v>
      </c>
      <c r="D16" s="190"/>
      <c r="E16" s="190"/>
      <c r="F16" s="190"/>
      <c r="G16" s="64" t="s">
        <v>548</v>
      </c>
      <c r="H16" s="133"/>
      <c r="I16" s="65"/>
      <c r="J16" s="9">
        <f t="shared" si="0"/>
        <v>0</v>
      </c>
    </row>
    <row r="17" spans="1:15" ht="24.75" customHeight="1" x14ac:dyDescent="0.3">
      <c r="A17" s="74" t="s">
        <v>441</v>
      </c>
      <c r="B17" s="10"/>
      <c r="C17" s="190" t="s">
        <v>554</v>
      </c>
      <c r="D17" s="190"/>
      <c r="E17" s="190"/>
      <c r="F17" s="190"/>
      <c r="G17" s="64" t="s">
        <v>548</v>
      </c>
      <c r="H17" s="133"/>
      <c r="I17" s="65"/>
      <c r="J17" s="9">
        <f t="shared" si="0"/>
        <v>0</v>
      </c>
    </row>
    <row r="18" spans="1:15" ht="24.75" customHeight="1" x14ac:dyDescent="0.3">
      <c r="A18" s="74" t="s">
        <v>442</v>
      </c>
      <c r="B18" s="10"/>
      <c r="C18" s="190" t="s">
        <v>77</v>
      </c>
      <c r="D18" s="190"/>
      <c r="E18" s="190"/>
      <c r="F18" s="190"/>
      <c r="G18" s="64" t="s">
        <v>548</v>
      </c>
      <c r="H18" s="133"/>
      <c r="I18" s="65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190" t="s">
        <v>146</v>
      </c>
      <c r="D19" s="190"/>
      <c r="E19" s="190"/>
      <c r="F19" s="190"/>
      <c r="G19" s="64" t="s">
        <v>548</v>
      </c>
      <c r="H19" s="133"/>
      <c r="I19" s="65"/>
      <c r="J19" s="9">
        <f t="shared" si="0"/>
        <v>0</v>
      </c>
    </row>
    <row r="20" spans="1:15" ht="24.75" customHeight="1" x14ac:dyDescent="0.3">
      <c r="A20" s="74" t="s">
        <v>444</v>
      </c>
      <c r="B20" s="10"/>
      <c r="C20" s="190" t="s">
        <v>557</v>
      </c>
      <c r="D20" s="190"/>
      <c r="E20" s="190"/>
      <c r="F20" s="190"/>
      <c r="G20" s="64" t="s">
        <v>548</v>
      </c>
      <c r="H20" s="133"/>
      <c r="I20" s="65"/>
      <c r="J20" s="9">
        <f t="shared" si="0"/>
        <v>0</v>
      </c>
      <c r="O20" s="3"/>
    </row>
    <row r="21" spans="1:15" ht="24.75" customHeight="1" x14ac:dyDescent="0.3">
      <c r="A21" s="74">
        <v>10</v>
      </c>
      <c r="B21" s="10"/>
      <c r="C21" s="190" t="s">
        <v>558</v>
      </c>
      <c r="D21" s="190"/>
      <c r="E21" s="190"/>
      <c r="F21" s="190"/>
      <c r="G21" s="64" t="s">
        <v>548</v>
      </c>
      <c r="H21" s="133"/>
      <c r="I21" s="65"/>
      <c r="J21" s="9">
        <f t="shared" si="0"/>
        <v>0</v>
      </c>
      <c r="O21" s="3"/>
    </row>
    <row r="22" spans="1:15" ht="24.75" customHeight="1" x14ac:dyDescent="0.3">
      <c r="A22" s="74"/>
      <c r="B22" s="10"/>
      <c r="C22" s="152" t="s">
        <v>93</v>
      </c>
      <c r="D22" s="152"/>
      <c r="E22" s="152"/>
      <c r="F22" s="152"/>
      <c r="G22" s="152"/>
      <c r="H22" s="152"/>
      <c r="I22" s="152"/>
      <c r="J22" s="4">
        <f>SUM(J23:J36)</f>
        <v>0</v>
      </c>
    </row>
    <row r="23" spans="1:15" ht="24.75" customHeight="1" x14ac:dyDescent="0.3">
      <c r="A23" s="74">
        <v>11</v>
      </c>
      <c r="B23" s="10"/>
      <c r="C23" s="190" t="s">
        <v>559</v>
      </c>
      <c r="D23" s="190"/>
      <c r="E23" s="190"/>
      <c r="F23" s="190"/>
      <c r="G23" s="64" t="s">
        <v>548</v>
      </c>
      <c r="H23" s="133"/>
      <c r="I23" s="65"/>
      <c r="J23" s="9">
        <f t="shared" si="0"/>
        <v>0</v>
      </c>
    </row>
    <row r="24" spans="1:15" ht="24.75" customHeight="1" x14ac:dyDescent="0.3">
      <c r="A24" s="74">
        <v>12</v>
      </c>
      <c r="B24" s="10"/>
      <c r="C24" s="190" t="s">
        <v>560</v>
      </c>
      <c r="D24" s="190"/>
      <c r="E24" s="190"/>
      <c r="F24" s="190"/>
      <c r="G24" s="64" t="s">
        <v>548</v>
      </c>
      <c r="H24" s="133"/>
      <c r="I24" s="65"/>
      <c r="J24" s="9">
        <f t="shared" si="0"/>
        <v>0</v>
      </c>
    </row>
    <row r="25" spans="1:15" ht="24.75" customHeight="1" x14ac:dyDescent="0.3">
      <c r="A25" s="74">
        <v>13</v>
      </c>
      <c r="B25" s="10"/>
      <c r="C25" s="190" t="s">
        <v>561</v>
      </c>
      <c r="D25" s="190"/>
      <c r="E25" s="190"/>
      <c r="F25" s="190"/>
      <c r="G25" s="64" t="s">
        <v>548</v>
      </c>
      <c r="H25" s="133"/>
      <c r="I25" s="65"/>
      <c r="J25" s="9">
        <f t="shared" si="0"/>
        <v>0</v>
      </c>
    </row>
    <row r="26" spans="1:15" ht="24.75" customHeight="1" x14ac:dyDescent="0.3">
      <c r="A26" s="74">
        <v>14</v>
      </c>
      <c r="B26" s="10"/>
      <c r="C26" s="190" t="s">
        <v>562</v>
      </c>
      <c r="D26" s="190"/>
      <c r="E26" s="190"/>
      <c r="F26" s="190"/>
      <c r="G26" s="64" t="s">
        <v>563</v>
      </c>
      <c r="H26" s="133"/>
      <c r="I26" s="65"/>
      <c r="J26" s="9">
        <f t="shared" si="0"/>
        <v>0</v>
      </c>
    </row>
    <row r="27" spans="1:15" ht="24.75" customHeight="1" x14ac:dyDescent="0.3">
      <c r="A27" s="74">
        <v>15</v>
      </c>
      <c r="B27" s="10"/>
      <c r="C27" s="190" t="s">
        <v>564</v>
      </c>
      <c r="D27" s="190"/>
      <c r="E27" s="190"/>
      <c r="F27" s="190"/>
      <c r="G27" s="64" t="s">
        <v>563</v>
      </c>
      <c r="H27" s="133"/>
      <c r="I27" s="65"/>
      <c r="J27" s="9">
        <f t="shared" si="0"/>
        <v>0</v>
      </c>
    </row>
    <row r="28" spans="1:15" ht="24.75" customHeight="1" x14ac:dyDescent="0.3">
      <c r="A28" s="74">
        <v>16</v>
      </c>
      <c r="B28" s="10"/>
      <c r="C28" s="190" t="s">
        <v>565</v>
      </c>
      <c r="D28" s="190"/>
      <c r="E28" s="190"/>
      <c r="F28" s="190"/>
      <c r="G28" s="64" t="s">
        <v>563</v>
      </c>
      <c r="H28" s="133"/>
      <c r="I28" s="65"/>
      <c r="J28" s="9">
        <f t="shared" si="0"/>
        <v>0</v>
      </c>
    </row>
    <row r="29" spans="1:15" ht="24.75" customHeight="1" x14ac:dyDescent="0.3">
      <c r="A29" s="74">
        <v>17</v>
      </c>
      <c r="B29" s="10"/>
      <c r="C29" s="190" t="s">
        <v>566</v>
      </c>
      <c r="D29" s="190"/>
      <c r="E29" s="190"/>
      <c r="F29" s="190"/>
      <c r="G29" s="64" t="s">
        <v>563</v>
      </c>
      <c r="H29" s="133"/>
      <c r="I29" s="65"/>
      <c r="J29" s="9">
        <f t="shared" si="0"/>
        <v>0</v>
      </c>
    </row>
    <row r="30" spans="1:15" ht="24.75" customHeight="1" x14ac:dyDescent="0.3">
      <c r="A30" s="74">
        <v>18</v>
      </c>
      <c r="B30" s="10"/>
      <c r="C30" s="190" t="s">
        <v>567</v>
      </c>
      <c r="D30" s="190"/>
      <c r="E30" s="190"/>
      <c r="F30" s="190"/>
      <c r="G30" s="64" t="s">
        <v>563</v>
      </c>
      <c r="H30" s="133"/>
      <c r="I30" s="65"/>
      <c r="J30" s="9">
        <f t="shared" si="0"/>
        <v>0</v>
      </c>
    </row>
    <row r="31" spans="1:15" ht="24.75" customHeight="1" x14ac:dyDescent="0.3">
      <c r="A31" s="74">
        <v>19</v>
      </c>
      <c r="B31" s="10"/>
      <c r="C31" s="190" t="s">
        <v>568</v>
      </c>
      <c r="D31" s="190"/>
      <c r="E31" s="190"/>
      <c r="F31" s="190"/>
      <c r="G31" s="64" t="s">
        <v>563</v>
      </c>
      <c r="H31" s="133"/>
      <c r="I31" s="65"/>
      <c r="J31" s="9">
        <f t="shared" si="0"/>
        <v>0</v>
      </c>
    </row>
    <row r="32" spans="1:15" ht="24.75" customHeight="1" x14ac:dyDescent="0.3">
      <c r="A32" s="74">
        <v>20</v>
      </c>
      <c r="B32" s="10"/>
      <c r="C32" s="190" t="s">
        <v>569</v>
      </c>
      <c r="D32" s="190"/>
      <c r="E32" s="190"/>
      <c r="F32" s="190"/>
      <c r="G32" s="64" t="s">
        <v>563</v>
      </c>
      <c r="H32" s="133"/>
      <c r="I32" s="65"/>
      <c r="J32" s="9">
        <f t="shared" si="0"/>
        <v>0</v>
      </c>
    </row>
    <row r="33" spans="1:21" ht="22.2" customHeight="1" x14ac:dyDescent="0.3">
      <c r="A33" s="74">
        <v>21</v>
      </c>
      <c r="B33" s="10"/>
      <c r="C33" s="190" t="s">
        <v>570</v>
      </c>
      <c r="D33" s="190"/>
      <c r="E33" s="190"/>
      <c r="F33" s="190"/>
      <c r="G33" s="64" t="s">
        <v>571</v>
      </c>
      <c r="H33" s="133"/>
      <c r="I33" s="65"/>
      <c r="J33" s="9">
        <f t="shared" si="0"/>
        <v>0</v>
      </c>
    </row>
    <row r="34" spans="1:21" ht="22.2" customHeight="1" x14ac:dyDescent="0.3">
      <c r="A34" s="74">
        <v>22</v>
      </c>
      <c r="B34" s="10"/>
      <c r="C34" s="190" t="s">
        <v>572</v>
      </c>
      <c r="D34" s="190"/>
      <c r="E34" s="190"/>
      <c r="F34" s="190"/>
      <c r="G34" s="64" t="s">
        <v>571</v>
      </c>
      <c r="H34" s="133"/>
      <c r="I34" s="65"/>
      <c r="J34" s="9">
        <f t="shared" si="0"/>
        <v>0</v>
      </c>
    </row>
    <row r="35" spans="1:21" ht="22.2" customHeight="1" x14ac:dyDescent="0.3">
      <c r="A35" s="74">
        <v>23</v>
      </c>
      <c r="B35" s="10"/>
      <c r="C35" s="190" t="s">
        <v>573</v>
      </c>
      <c r="D35" s="190"/>
      <c r="E35" s="190"/>
      <c r="F35" s="190"/>
      <c r="G35" s="64" t="s">
        <v>571</v>
      </c>
      <c r="H35" s="133"/>
      <c r="I35" s="65"/>
      <c r="J35" s="9">
        <f t="shared" si="0"/>
        <v>0</v>
      </c>
      <c r="O35" s="3"/>
    </row>
    <row r="36" spans="1:21" ht="22.2" customHeight="1" x14ac:dyDescent="0.3">
      <c r="A36" s="74">
        <v>24</v>
      </c>
      <c r="B36" s="10"/>
      <c r="C36" s="190" t="s">
        <v>574</v>
      </c>
      <c r="D36" s="190"/>
      <c r="E36" s="190"/>
      <c r="F36" s="190"/>
      <c r="G36" s="64" t="s">
        <v>571</v>
      </c>
      <c r="H36" s="133"/>
      <c r="I36" s="65"/>
      <c r="J36" s="9">
        <f t="shared" si="0"/>
        <v>0</v>
      </c>
    </row>
    <row r="37" spans="1:21" ht="22.2" customHeight="1" x14ac:dyDescent="0.3">
      <c r="A37" s="88"/>
      <c r="B37" s="6"/>
      <c r="C37" s="152" t="s">
        <v>462</v>
      </c>
      <c r="D37" s="152"/>
      <c r="E37" s="152"/>
      <c r="F37" s="152"/>
      <c r="G37" s="152"/>
      <c r="H37" s="152"/>
      <c r="I37" s="152"/>
      <c r="J37" s="4">
        <f>SUM(J38)</f>
        <v>0</v>
      </c>
      <c r="U37" s="3"/>
    </row>
    <row r="38" spans="1:21" ht="24.75" customHeight="1" thickBot="1" x14ac:dyDescent="0.35">
      <c r="A38" s="89">
        <v>25</v>
      </c>
      <c r="B38" s="51"/>
      <c r="C38" s="153" t="s">
        <v>575</v>
      </c>
      <c r="D38" s="153"/>
      <c r="E38" s="153"/>
      <c r="F38" s="153"/>
      <c r="G38" s="52" t="s">
        <v>571</v>
      </c>
      <c r="H38" s="133"/>
      <c r="I38" s="65"/>
      <c r="J38" s="9">
        <f t="shared" si="0"/>
        <v>0</v>
      </c>
    </row>
    <row r="39" spans="1:21" ht="24.75" customHeight="1" thickBot="1" x14ac:dyDescent="0.35">
      <c r="A39" s="154" t="s">
        <v>94</v>
      </c>
      <c r="B39" s="155"/>
      <c r="C39" s="155"/>
      <c r="D39" s="155"/>
      <c r="E39" s="155"/>
      <c r="F39" s="155"/>
      <c r="G39" s="155"/>
      <c r="H39" s="155"/>
      <c r="I39" s="156"/>
      <c r="J39" s="8">
        <f>SUM(J40+J45+J51+J69)</f>
        <v>0</v>
      </c>
    </row>
    <row r="40" spans="1:21" ht="24.75" customHeight="1" x14ac:dyDescent="0.3">
      <c r="A40" s="88"/>
      <c r="B40" s="6"/>
      <c r="C40" s="167" t="s">
        <v>96</v>
      </c>
      <c r="D40" s="168"/>
      <c r="E40" s="168"/>
      <c r="F40" s="168"/>
      <c r="G40" s="168"/>
      <c r="H40" s="168"/>
      <c r="I40" s="169"/>
      <c r="J40" s="4">
        <f>SUM(J41:J44)</f>
        <v>0</v>
      </c>
      <c r="U40" s="3"/>
    </row>
    <row r="41" spans="1:21" ht="24.75" customHeight="1" x14ac:dyDescent="0.3">
      <c r="A41" s="74">
        <v>26</v>
      </c>
      <c r="B41" s="10"/>
      <c r="C41" s="190" t="s">
        <v>31</v>
      </c>
      <c r="D41" s="190"/>
      <c r="E41" s="190"/>
      <c r="F41" s="190"/>
      <c r="G41" s="64" t="s">
        <v>548</v>
      </c>
      <c r="H41" s="133"/>
      <c r="I41" s="65"/>
      <c r="J41" s="9">
        <f t="shared" ref="J41:J91" si="1">ROUND(H41*I41,2)</f>
        <v>0</v>
      </c>
    </row>
    <row r="42" spans="1:21" ht="24.75" customHeight="1" x14ac:dyDescent="0.3">
      <c r="A42" s="83">
        <v>27</v>
      </c>
      <c r="B42" s="136"/>
      <c r="C42" s="199" t="s">
        <v>35</v>
      </c>
      <c r="D42" s="199"/>
      <c r="E42" s="199"/>
      <c r="F42" s="199"/>
      <c r="G42" s="137" t="s">
        <v>548</v>
      </c>
      <c r="H42" s="138"/>
      <c r="I42" s="139"/>
      <c r="J42" s="140">
        <f t="shared" si="1"/>
        <v>0</v>
      </c>
    </row>
    <row r="43" spans="1:21" ht="24.75" customHeight="1" x14ac:dyDescent="0.3">
      <c r="A43" s="83">
        <v>28</v>
      </c>
      <c r="B43" s="136"/>
      <c r="C43" s="199" t="s">
        <v>36</v>
      </c>
      <c r="D43" s="199"/>
      <c r="E43" s="199"/>
      <c r="F43" s="199"/>
      <c r="G43" s="137" t="s">
        <v>548</v>
      </c>
      <c r="H43" s="138"/>
      <c r="I43" s="139"/>
      <c r="J43" s="140">
        <f t="shared" si="1"/>
        <v>0</v>
      </c>
    </row>
    <row r="44" spans="1:21" ht="24.75" customHeight="1" x14ac:dyDescent="0.3">
      <c r="A44" s="74">
        <v>29</v>
      </c>
      <c r="B44" s="10"/>
      <c r="C44" s="190" t="s">
        <v>1</v>
      </c>
      <c r="D44" s="190"/>
      <c r="E44" s="190"/>
      <c r="F44" s="190"/>
      <c r="G44" s="64" t="s">
        <v>571</v>
      </c>
      <c r="H44" s="133"/>
      <c r="I44" s="65"/>
      <c r="J44" s="9">
        <f t="shared" si="1"/>
        <v>0</v>
      </c>
    </row>
    <row r="45" spans="1:21" ht="24.75" customHeight="1" x14ac:dyDescent="0.3">
      <c r="A45" s="88"/>
      <c r="B45" s="6"/>
      <c r="C45" s="152" t="s">
        <v>117</v>
      </c>
      <c r="D45" s="152"/>
      <c r="E45" s="152"/>
      <c r="F45" s="152"/>
      <c r="G45" s="152"/>
      <c r="H45" s="152"/>
      <c r="I45" s="152"/>
      <c r="J45" s="4">
        <f>SUM(J46:J50)</f>
        <v>0</v>
      </c>
      <c r="U45" s="3"/>
    </row>
    <row r="46" spans="1:21" ht="24.75" customHeight="1" x14ac:dyDescent="0.3">
      <c r="A46" s="74">
        <v>30</v>
      </c>
      <c r="B46" s="10"/>
      <c r="C46" s="190" t="s">
        <v>43</v>
      </c>
      <c r="D46" s="190"/>
      <c r="E46" s="190"/>
      <c r="F46" s="190"/>
      <c r="G46" s="64" t="s">
        <v>563</v>
      </c>
      <c r="H46" s="133"/>
      <c r="I46" s="65"/>
      <c r="J46" s="9">
        <f>ROUND(H46*I46,2)</f>
        <v>0</v>
      </c>
    </row>
    <row r="47" spans="1:21" ht="24.75" customHeight="1" x14ac:dyDescent="0.3">
      <c r="A47" s="82">
        <v>31</v>
      </c>
      <c r="B47" s="98"/>
      <c r="C47" s="191" t="s">
        <v>44</v>
      </c>
      <c r="D47" s="191"/>
      <c r="E47" s="191"/>
      <c r="F47" s="191"/>
      <c r="G47" s="141" t="s">
        <v>40</v>
      </c>
      <c r="H47" s="142"/>
      <c r="I47" s="143"/>
      <c r="J47" s="102">
        <f t="shared" si="1"/>
        <v>0</v>
      </c>
    </row>
    <row r="48" spans="1:21" ht="24.75" customHeight="1" x14ac:dyDescent="0.3">
      <c r="A48" s="74">
        <v>32</v>
      </c>
      <c r="B48" s="10"/>
      <c r="C48" s="190" t="s">
        <v>45</v>
      </c>
      <c r="D48" s="190"/>
      <c r="E48" s="190"/>
      <c r="F48" s="190"/>
      <c r="G48" s="64" t="s">
        <v>563</v>
      </c>
      <c r="H48" s="133"/>
      <c r="I48" s="65"/>
      <c r="J48" s="9">
        <f t="shared" si="1"/>
        <v>0</v>
      </c>
    </row>
    <row r="49" spans="1:21" ht="24.75" customHeight="1" x14ac:dyDescent="0.3">
      <c r="A49" s="82">
        <v>33</v>
      </c>
      <c r="B49" s="98"/>
      <c r="C49" s="191" t="s">
        <v>44</v>
      </c>
      <c r="D49" s="191"/>
      <c r="E49" s="191"/>
      <c r="F49" s="191"/>
      <c r="G49" s="141" t="s">
        <v>40</v>
      </c>
      <c r="H49" s="142"/>
      <c r="I49" s="143"/>
      <c r="J49" s="102">
        <f t="shared" si="1"/>
        <v>0</v>
      </c>
    </row>
    <row r="50" spans="1:21" ht="24.75" customHeight="1" x14ac:dyDescent="0.3">
      <c r="A50" s="74">
        <v>34</v>
      </c>
      <c r="B50" s="10"/>
      <c r="C50" s="190" t="s">
        <v>48</v>
      </c>
      <c r="D50" s="190"/>
      <c r="E50" s="190"/>
      <c r="F50" s="190"/>
      <c r="G50" s="64" t="s">
        <v>571</v>
      </c>
      <c r="H50" s="133"/>
      <c r="I50" s="65"/>
      <c r="J50" s="9">
        <f>ROUND(H50*I50,2)</f>
        <v>0</v>
      </c>
    </row>
    <row r="51" spans="1:21" ht="24.75" customHeight="1" x14ac:dyDescent="0.3">
      <c r="A51" s="88"/>
      <c r="B51" s="6"/>
      <c r="C51" s="152" t="s">
        <v>97</v>
      </c>
      <c r="D51" s="152"/>
      <c r="E51" s="152"/>
      <c r="F51" s="152"/>
      <c r="G51" s="152"/>
      <c r="H51" s="152"/>
      <c r="I51" s="152"/>
      <c r="J51" s="4">
        <f>SUM(J52:J68)</f>
        <v>0</v>
      </c>
      <c r="U51" s="3"/>
    </row>
    <row r="52" spans="1:21" ht="24.75" customHeight="1" x14ac:dyDescent="0.3">
      <c r="A52" s="74">
        <v>35</v>
      </c>
      <c r="B52" s="10"/>
      <c r="C52" s="190" t="s">
        <v>2</v>
      </c>
      <c r="D52" s="190"/>
      <c r="E52" s="190"/>
      <c r="F52" s="190"/>
      <c r="G52" s="64" t="s">
        <v>563</v>
      </c>
      <c r="H52" s="133"/>
      <c r="I52" s="65"/>
      <c r="J52" s="9">
        <f t="shared" si="1"/>
        <v>0</v>
      </c>
    </row>
    <row r="53" spans="1:21" ht="34.5" customHeight="1" x14ac:dyDescent="0.3">
      <c r="A53" s="74">
        <v>36</v>
      </c>
      <c r="B53" s="10"/>
      <c r="C53" s="190" t="s">
        <v>49</v>
      </c>
      <c r="D53" s="190"/>
      <c r="E53" s="190"/>
      <c r="F53" s="190"/>
      <c r="G53" s="64" t="s">
        <v>563</v>
      </c>
      <c r="H53" s="133"/>
      <c r="I53" s="65"/>
      <c r="J53" s="9">
        <f t="shared" si="1"/>
        <v>0</v>
      </c>
      <c r="U53" s="3"/>
    </row>
    <row r="54" spans="1:21" ht="24.75" customHeight="1" x14ac:dyDescent="0.3">
      <c r="A54" s="74">
        <v>37</v>
      </c>
      <c r="B54" s="10"/>
      <c r="C54" s="190" t="s">
        <v>50</v>
      </c>
      <c r="D54" s="190"/>
      <c r="E54" s="190"/>
      <c r="F54" s="190"/>
      <c r="G54" s="64" t="s">
        <v>563</v>
      </c>
      <c r="H54" s="133"/>
      <c r="I54" s="65"/>
      <c r="J54" s="9">
        <f t="shared" si="1"/>
        <v>0</v>
      </c>
      <c r="U54" s="3"/>
    </row>
    <row r="55" spans="1:21" ht="24.75" customHeight="1" x14ac:dyDescent="0.3">
      <c r="A55" s="74">
        <v>38</v>
      </c>
      <c r="B55" s="10"/>
      <c r="C55" s="190" t="s">
        <v>51</v>
      </c>
      <c r="D55" s="190"/>
      <c r="E55" s="190"/>
      <c r="F55" s="190"/>
      <c r="G55" s="64" t="s">
        <v>548</v>
      </c>
      <c r="H55" s="133"/>
      <c r="I55" s="65"/>
      <c r="J55" s="9">
        <f t="shared" si="1"/>
        <v>0</v>
      </c>
    </row>
    <row r="56" spans="1:21" ht="24.75" customHeight="1" x14ac:dyDescent="0.3">
      <c r="A56" s="74">
        <v>39</v>
      </c>
      <c r="B56" s="10"/>
      <c r="C56" s="190" t="s">
        <v>52</v>
      </c>
      <c r="D56" s="190"/>
      <c r="E56" s="190"/>
      <c r="F56" s="190"/>
      <c r="G56" s="64" t="s">
        <v>548</v>
      </c>
      <c r="H56" s="133"/>
      <c r="I56" s="65"/>
      <c r="J56" s="9">
        <f t="shared" si="1"/>
        <v>0</v>
      </c>
    </row>
    <row r="57" spans="1:21" ht="24.75" customHeight="1" x14ac:dyDescent="0.3">
      <c r="A57" s="74">
        <v>40</v>
      </c>
      <c r="B57" s="10"/>
      <c r="C57" s="190" t="s">
        <v>53</v>
      </c>
      <c r="D57" s="190"/>
      <c r="E57" s="190"/>
      <c r="F57" s="190"/>
      <c r="G57" s="64" t="s">
        <v>563</v>
      </c>
      <c r="H57" s="133"/>
      <c r="I57" s="65"/>
      <c r="J57" s="9">
        <f t="shared" si="1"/>
        <v>0</v>
      </c>
      <c r="U57" s="3"/>
    </row>
    <row r="58" spans="1:21" ht="24.75" customHeight="1" x14ac:dyDescent="0.3">
      <c r="A58" s="74">
        <v>41</v>
      </c>
      <c r="B58" s="10"/>
      <c r="C58" s="190" t="s">
        <v>54</v>
      </c>
      <c r="D58" s="190"/>
      <c r="E58" s="190"/>
      <c r="F58" s="190"/>
      <c r="G58" s="64" t="s">
        <v>563</v>
      </c>
      <c r="H58" s="133"/>
      <c r="I58" s="65"/>
      <c r="J58" s="9">
        <f t="shared" si="1"/>
        <v>0</v>
      </c>
    </row>
    <row r="59" spans="1:21" ht="24.75" customHeight="1" x14ac:dyDescent="0.3">
      <c r="A59" s="74">
        <v>42</v>
      </c>
      <c r="B59" s="10"/>
      <c r="C59" s="190" t="s">
        <v>55</v>
      </c>
      <c r="D59" s="190"/>
      <c r="E59" s="190"/>
      <c r="F59" s="190"/>
      <c r="G59" s="64" t="s">
        <v>563</v>
      </c>
      <c r="H59" s="133"/>
      <c r="I59" s="65"/>
      <c r="J59" s="9">
        <f t="shared" si="1"/>
        <v>0</v>
      </c>
      <c r="U59" s="3"/>
    </row>
    <row r="60" spans="1:21" ht="24.75" customHeight="1" x14ac:dyDescent="0.3">
      <c r="A60" s="74">
        <v>43</v>
      </c>
      <c r="B60" s="10"/>
      <c r="C60" s="190" t="s">
        <v>56</v>
      </c>
      <c r="D60" s="190"/>
      <c r="E60" s="190"/>
      <c r="F60" s="190"/>
      <c r="G60" s="64" t="s">
        <v>580</v>
      </c>
      <c r="H60" s="133"/>
      <c r="I60" s="65"/>
      <c r="J60" s="9">
        <f t="shared" si="1"/>
        <v>0</v>
      </c>
      <c r="U60" s="3"/>
    </row>
    <row r="61" spans="1:21" ht="24.75" customHeight="1" x14ac:dyDescent="0.3">
      <c r="A61" s="74">
        <v>44</v>
      </c>
      <c r="B61" s="10"/>
      <c r="C61" s="190" t="s">
        <v>57</v>
      </c>
      <c r="D61" s="190"/>
      <c r="E61" s="190"/>
      <c r="F61" s="190"/>
      <c r="G61" s="64" t="s">
        <v>563</v>
      </c>
      <c r="H61" s="133"/>
      <c r="I61" s="65"/>
      <c r="J61" s="9">
        <f t="shared" si="1"/>
        <v>0</v>
      </c>
      <c r="U61" s="3"/>
    </row>
    <row r="62" spans="1:21" ht="24.75" customHeight="1" x14ac:dyDescent="0.3">
      <c r="A62" s="82">
        <v>45</v>
      </c>
      <c r="B62" s="98"/>
      <c r="C62" s="191" t="s">
        <v>4</v>
      </c>
      <c r="D62" s="191"/>
      <c r="E62" s="191"/>
      <c r="F62" s="191"/>
      <c r="G62" s="141" t="s">
        <v>548</v>
      </c>
      <c r="H62" s="142"/>
      <c r="I62" s="143"/>
      <c r="J62" s="102">
        <f t="shared" si="1"/>
        <v>0</v>
      </c>
    </row>
    <row r="63" spans="1:21" ht="24.75" customHeight="1" x14ac:dyDescent="0.3">
      <c r="A63" s="74">
        <v>46</v>
      </c>
      <c r="B63" s="10"/>
      <c r="C63" s="190" t="s">
        <v>58</v>
      </c>
      <c r="D63" s="190"/>
      <c r="E63" s="190"/>
      <c r="F63" s="190"/>
      <c r="G63" s="64" t="s">
        <v>563</v>
      </c>
      <c r="H63" s="133"/>
      <c r="I63" s="65"/>
      <c r="J63" s="9">
        <f t="shared" si="1"/>
        <v>0</v>
      </c>
    </row>
    <row r="64" spans="1:21" ht="24.75" customHeight="1" x14ac:dyDescent="0.3">
      <c r="A64" s="82">
        <v>47</v>
      </c>
      <c r="B64" s="98"/>
      <c r="C64" s="191" t="s">
        <v>4</v>
      </c>
      <c r="D64" s="191"/>
      <c r="E64" s="191"/>
      <c r="F64" s="191"/>
      <c r="G64" s="141" t="s">
        <v>548</v>
      </c>
      <c r="H64" s="142"/>
      <c r="I64" s="143"/>
      <c r="J64" s="102">
        <f t="shared" si="1"/>
        <v>0</v>
      </c>
      <c r="U64" s="3"/>
    </row>
    <row r="65" spans="1:21" ht="24.75" customHeight="1" x14ac:dyDescent="0.3">
      <c r="A65" s="74">
        <v>48</v>
      </c>
      <c r="B65" s="10"/>
      <c r="C65" s="190" t="s">
        <v>10</v>
      </c>
      <c r="D65" s="190"/>
      <c r="E65" s="190"/>
      <c r="F65" s="190"/>
      <c r="G65" s="64" t="s">
        <v>563</v>
      </c>
      <c r="H65" s="133"/>
      <c r="I65" s="65"/>
      <c r="J65" s="9">
        <f t="shared" si="1"/>
        <v>0</v>
      </c>
    </row>
    <row r="66" spans="1:21" ht="24.75" customHeight="1" x14ac:dyDescent="0.3">
      <c r="A66" s="74">
        <v>49</v>
      </c>
      <c r="B66" s="10"/>
      <c r="C66" s="190" t="s">
        <v>60</v>
      </c>
      <c r="D66" s="190"/>
      <c r="E66" s="190"/>
      <c r="F66" s="190"/>
      <c r="G66" s="64" t="s">
        <v>563</v>
      </c>
      <c r="H66" s="133"/>
      <c r="I66" s="65"/>
      <c r="J66" s="9">
        <f t="shared" si="1"/>
        <v>0</v>
      </c>
    </row>
    <row r="67" spans="1:21" ht="34.5" customHeight="1" x14ac:dyDescent="0.3">
      <c r="A67" s="74">
        <v>50</v>
      </c>
      <c r="B67" s="10"/>
      <c r="C67" s="190" t="s">
        <v>61</v>
      </c>
      <c r="D67" s="190"/>
      <c r="E67" s="190"/>
      <c r="F67" s="190"/>
      <c r="G67" s="64" t="s">
        <v>563</v>
      </c>
      <c r="H67" s="133"/>
      <c r="I67" s="65"/>
      <c r="J67" s="9">
        <f t="shared" si="1"/>
        <v>0</v>
      </c>
      <c r="U67" s="3"/>
    </row>
    <row r="68" spans="1:21" ht="24.75" customHeight="1" x14ac:dyDescent="0.3">
      <c r="A68" s="74">
        <v>51</v>
      </c>
      <c r="B68" s="10"/>
      <c r="C68" s="190" t="s">
        <v>11</v>
      </c>
      <c r="D68" s="190"/>
      <c r="E68" s="190"/>
      <c r="F68" s="190"/>
      <c r="G68" s="64" t="s">
        <v>571</v>
      </c>
      <c r="H68" s="133"/>
      <c r="I68" s="65"/>
      <c r="J68" s="9">
        <f t="shared" si="1"/>
        <v>0</v>
      </c>
      <c r="U68" s="3"/>
    </row>
    <row r="69" spans="1:21" ht="24.75" customHeight="1" x14ac:dyDescent="0.3">
      <c r="A69" s="88"/>
      <c r="B69" s="6"/>
      <c r="C69" s="152" t="s">
        <v>98</v>
      </c>
      <c r="D69" s="152"/>
      <c r="E69" s="152"/>
      <c r="F69" s="152"/>
      <c r="G69" s="152"/>
      <c r="H69" s="152"/>
      <c r="I69" s="152"/>
      <c r="J69" s="4">
        <f>SUM(J70:J91)</f>
        <v>0</v>
      </c>
      <c r="U69" s="3"/>
    </row>
    <row r="70" spans="1:21" ht="24.75" customHeight="1" x14ac:dyDescent="0.3">
      <c r="A70" s="74">
        <v>52</v>
      </c>
      <c r="B70" s="10"/>
      <c r="C70" s="190" t="s">
        <v>12</v>
      </c>
      <c r="D70" s="190"/>
      <c r="E70" s="190"/>
      <c r="F70" s="190"/>
      <c r="G70" s="64" t="s">
        <v>563</v>
      </c>
      <c r="H70" s="133"/>
      <c r="I70" s="65"/>
      <c r="J70" s="9">
        <f t="shared" si="1"/>
        <v>0</v>
      </c>
      <c r="U70" s="3"/>
    </row>
    <row r="71" spans="1:21" ht="24.75" customHeight="1" x14ac:dyDescent="0.3">
      <c r="A71" s="82">
        <v>53</v>
      </c>
      <c r="B71" s="98"/>
      <c r="C71" s="191" t="s">
        <v>16</v>
      </c>
      <c r="D71" s="191"/>
      <c r="E71" s="191"/>
      <c r="F71" s="191"/>
      <c r="G71" s="141" t="s">
        <v>580</v>
      </c>
      <c r="H71" s="142"/>
      <c r="I71" s="143"/>
      <c r="J71" s="102">
        <f t="shared" si="1"/>
        <v>0</v>
      </c>
      <c r="U71" s="3"/>
    </row>
    <row r="72" spans="1:21" ht="24.75" customHeight="1" x14ac:dyDescent="0.3">
      <c r="A72" s="82">
        <v>54</v>
      </c>
      <c r="B72" s="98"/>
      <c r="C72" s="191" t="s">
        <v>319</v>
      </c>
      <c r="D72" s="191"/>
      <c r="E72" s="191"/>
      <c r="F72" s="191"/>
      <c r="G72" s="141" t="s">
        <v>580</v>
      </c>
      <c r="H72" s="142"/>
      <c r="I72" s="143"/>
      <c r="J72" s="102">
        <f t="shared" si="1"/>
        <v>0</v>
      </c>
    </row>
    <row r="73" spans="1:21" ht="24.75" customHeight="1" x14ac:dyDescent="0.3">
      <c r="A73" s="82">
        <v>55</v>
      </c>
      <c r="B73" s="98"/>
      <c r="C73" s="191" t="s">
        <v>320</v>
      </c>
      <c r="D73" s="191"/>
      <c r="E73" s="191"/>
      <c r="F73" s="191"/>
      <c r="G73" s="141" t="s">
        <v>580</v>
      </c>
      <c r="H73" s="142"/>
      <c r="I73" s="143"/>
      <c r="J73" s="102">
        <f t="shared" si="1"/>
        <v>0</v>
      </c>
      <c r="U73" s="3"/>
    </row>
    <row r="74" spans="1:21" ht="24.75" customHeight="1" x14ac:dyDescent="0.3">
      <c r="A74" s="82">
        <v>56</v>
      </c>
      <c r="B74" s="98"/>
      <c r="C74" s="191" t="s">
        <v>321</v>
      </c>
      <c r="D74" s="191"/>
      <c r="E74" s="191"/>
      <c r="F74" s="191"/>
      <c r="G74" s="141" t="s">
        <v>580</v>
      </c>
      <c r="H74" s="142"/>
      <c r="I74" s="143"/>
      <c r="J74" s="102">
        <f t="shared" si="1"/>
        <v>0</v>
      </c>
    </row>
    <row r="75" spans="1:21" ht="24.75" customHeight="1" x14ac:dyDescent="0.3">
      <c r="A75" s="82">
        <v>57</v>
      </c>
      <c r="B75" s="98"/>
      <c r="C75" s="191" t="s">
        <v>322</v>
      </c>
      <c r="D75" s="191"/>
      <c r="E75" s="191"/>
      <c r="F75" s="191"/>
      <c r="G75" s="141" t="s">
        <v>580</v>
      </c>
      <c r="H75" s="142"/>
      <c r="I75" s="143"/>
      <c r="J75" s="102">
        <f t="shared" si="1"/>
        <v>0</v>
      </c>
    </row>
    <row r="76" spans="1:21" ht="24.75" customHeight="1" x14ac:dyDescent="0.3">
      <c r="A76" s="82">
        <v>58</v>
      </c>
      <c r="B76" s="98"/>
      <c r="C76" s="191" t="s">
        <v>323</v>
      </c>
      <c r="D76" s="191"/>
      <c r="E76" s="191"/>
      <c r="F76" s="191"/>
      <c r="G76" s="141" t="s">
        <v>580</v>
      </c>
      <c r="H76" s="142"/>
      <c r="I76" s="143"/>
      <c r="J76" s="102">
        <f t="shared" si="1"/>
        <v>0</v>
      </c>
      <c r="U76" s="3"/>
    </row>
    <row r="77" spans="1:21" ht="24.75" customHeight="1" x14ac:dyDescent="0.3">
      <c r="A77" s="82">
        <v>59</v>
      </c>
      <c r="B77" s="98"/>
      <c r="C77" s="191" t="s">
        <v>324</v>
      </c>
      <c r="D77" s="191"/>
      <c r="E77" s="191"/>
      <c r="F77" s="191"/>
      <c r="G77" s="141" t="s">
        <v>580</v>
      </c>
      <c r="H77" s="142"/>
      <c r="I77" s="143"/>
      <c r="J77" s="102">
        <f t="shared" si="1"/>
        <v>0</v>
      </c>
    </row>
    <row r="78" spans="1:21" ht="24.75" customHeight="1" x14ac:dyDescent="0.3">
      <c r="A78" s="82">
        <v>60</v>
      </c>
      <c r="B78" s="98"/>
      <c r="C78" s="191" t="s">
        <v>325</v>
      </c>
      <c r="D78" s="191"/>
      <c r="E78" s="191"/>
      <c r="F78" s="191"/>
      <c r="G78" s="141" t="s">
        <v>580</v>
      </c>
      <c r="H78" s="142"/>
      <c r="I78" s="143"/>
      <c r="J78" s="102">
        <f t="shared" si="1"/>
        <v>0</v>
      </c>
    </row>
    <row r="79" spans="1:21" ht="24.75" customHeight="1" x14ac:dyDescent="0.3">
      <c r="A79" s="82">
        <v>61</v>
      </c>
      <c r="B79" s="98"/>
      <c r="C79" s="191" t="s">
        <v>326</v>
      </c>
      <c r="D79" s="191"/>
      <c r="E79" s="191"/>
      <c r="F79" s="191"/>
      <c r="G79" s="141" t="s">
        <v>580</v>
      </c>
      <c r="H79" s="142"/>
      <c r="I79" s="143"/>
      <c r="J79" s="102">
        <f t="shared" si="1"/>
        <v>0</v>
      </c>
      <c r="U79" s="3"/>
    </row>
    <row r="80" spans="1:21" ht="24.75" customHeight="1" x14ac:dyDescent="0.3">
      <c r="A80" s="82">
        <v>62</v>
      </c>
      <c r="B80" s="98"/>
      <c r="C80" s="191" t="s">
        <v>21</v>
      </c>
      <c r="D80" s="191"/>
      <c r="E80" s="191"/>
      <c r="F80" s="191"/>
      <c r="G80" s="141" t="s">
        <v>563</v>
      </c>
      <c r="H80" s="142"/>
      <c r="I80" s="143"/>
      <c r="J80" s="102">
        <f t="shared" si="1"/>
        <v>0</v>
      </c>
      <c r="U80" s="3"/>
    </row>
    <row r="81" spans="1:21" ht="24.75" customHeight="1" x14ac:dyDescent="0.3">
      <c r="A81" s="82">
        <v>63</v>
      </c>
      <c r="B81" s="98"/>
      <c r="C81" s="191" t="s">
        <v>22</v>
      </c>
      <c r="D81" s="191"/>
      <c r="E81" s="191"/>
      <c r="F81" s="191"/>
      <c r="G81" s="141" t="s">
        <v>563</v>
      </c>
      <c r="H81" s="142"/>
      <c r="I81" s="143"/>
      <c r="J81" s="102">
        <f t="shared" si="1"/>
        <v>0</v>
      </c>
    </row>
    <row r="82" spans="1:21" ht="24.75" customHeight="1" x14ac:dyDescent="0.3">
      <c r="A82" s="74">
        <v>64</v>
      </c>
      <c r="B82" s="10"/>
      <c r="C82" s="190" t="s">
        <v>23</v>
      </c>
      <c r="D82" s="190"/>
      <c r="E82" s="190"/>
      <c r="F82" s="190"/>
      <c r="G82" s="64" t="s">
        <v>580</v>
      </c>
      <c r="H82" s="133"/>
      <c r="I82" s="65"/>
      <c r="J82" s="9">
        <f t="shared" si="1"/>
        <v>0</v>
      </c>
      <c r="U82" s="3"/>
    </row>
    <row r="83" spans="1:21" ht="24.75" customHeight="1" x14ac:dyDescent="0.3">
      <c r="A83" s="82">
        <v>65</v>
      </c>
      <c r="B83" s="98"/>
      <c r="C83" s="191" t="s">
        <v>24</v>
      </c>
      <c r="D83" s="191"/>
      <c r="E83" s="191"/>
      <c r="F83" s="191"/>
      <c r="G83" s="141" t="s">
        <v>563</v>
      </c>
      <c r="H83" s="142"/>
      <c r="I83" s="143"/>
      <c r="J83" s="102">
        <f t="shared" si="1"/>
        <v>0</v>
      </c>
    </row>
    <row r="84" spans="1:21" ht="24.75" customHeight="1" x14ac:dyDescent="0.3">
      <c r="A84" s="74">
        <v>66</v>
      </c>
      <c r="B84" s="10"/>
      <c r="C84" s="190" t="s">
        <v>25</v>
      </c>
      <c r="D84" s="190"/>
      <c r="E84" s="190"/>
      <c r="F84" s="190"/>
      <c r="G84" s="64" t="s">
        <v>580</v>
      </c>
      <c r="H84" s="133"/>
      <c r="I84" s="65"/>
      <c r="J84" s="9">
        <f t="shared" si="1"/>
        <v>0</v>
      </c>
    </row>
    <row r="85" spans="1:21" ht="24.75" customHeight="1" x14ac:dyDescent="0.3">
      <c r="A85" s="74">
        <v>67</v>
      </c>
      <c r="B85" s="10"/>
      <c r="C85" s="197" t="s">
        <v>327</v>
      </c>
      <c r="D85" s="198"/>
      <c r="E85" s="198"/>
      <c r="F85" s="198"/>
      <c r="G85" s="71"/>
      <c r="H85" s="133"/>
      <c r="I85" s="65"/>
      <c r="J85" s="9">
        <f t="shared" si="1"/>
        <v>0</v>
      </c>
      <c r="U85" s="3"/>
    </row>
    <row r="86" spans="1:21" ht="24.75" customHeight="1" x14ac:dyDescent="0.3">
      <c r="A86" s="82">
        <v>68</v>
      </c>
      <c r="B86" s="98"/>
      <c r="C86" s="191" t="s">
        <v>24</v>
      </c>
      <c r="D86" s="191"/>
      <c r="E86" s="191"/>
      <c r="F86" s="191"/>
      <c r="G86" s="141" t="s">
        <v>563</v>
      </c>
      <c r="H86" s="142"/>
      <c r="I86" s="143"/>
      <c r="J86" s="102">
        <f t="shared" si="1"/>
        <v>0</v>
      </c>
    </row>
    <row r="87" spans="1:21" ht="24.75" customHeight="1" x14ac:dyDescent="0.3">
      <c r="A87" s="74">
        <v>69</v>
      </c>
      <c r="B87" s="10"/>
      <c r="C87" s="190" t="s">
        <v>26</v>
      </c>
      <c r="D87" s="190"/>
      <c r="E87" s="190"/>
      <c r="F87" s="190"/>
      <c r="G87" s="64" t="s">
        <v>580</v>
      </c>
      <c r="H87" s="133"/>
      <c r="I87" s="65"/>
      <c r="J87" s="9">
        <f t="shared" si="1"/>
        <v>0</v>
      </c>
    </row>
    <row r="88" spans="1:21" ht="24.75" customHeight="1" x14ac:dyDescent="0.3">
      <c r="A88" s="82">
        <v>70</v>
      </c>
      <c r="B88" s="98"/>
      <c r="C88" s="191" t="s">
        <v>24</v>
      </c>
      <c r="D88" s="191"/>
      <c r="E88" s="191"/>
      <c r="F88" s="191"/>
      <c r="G88" s="141" t="s">
        <v>563</v>
      </c>
      <c r="H88" s="142"/>
      <c r="I88" s="143"/>
      <c r="J88" s="102">
        <f t="shared" si="1"/>
        <v>0</v>
      </c>
      <c r="U88" s="3"/>
    </row>
    <row r="89" spans="1:21" ht="24.75" customHeight="1" x14ac:dyDescent="0.3">
      <c r="A89" s="74">
        <v>71</v>
      </c>
      <c r="B89" s="10"/>
      <c r="C89" s="190" t="s">
        <v>27</v>
      </c>
      <c r="D89" s="190"/>
      <c r="E89" s="190"/>
      <c r="F89" s="190"/>
      <c r="G89" s="64" t="s">
        <v>580</v>
      </c>
      <c r="H89" s="133"/>
      <c r="I89" s="65"/>
      <c r="J89" s="9">
        <f t="shared" si="1"/>
        <v>0</v>
      </c>
      <c r="U89" s="3"/>
    </row>
    <row r="90" spans="1:21" ht="24.75" customHeight="1" x14ac:dyDescent="0.3">
      <c r="A90" s="74">
        <v>72</v>
      </c>
      <c r="B90" s="10"/>
      <c r="C90" s="190" t="s">
        <v>28</v>
      </c>
      <c r="D90" s="190"/>
      <c r="E90" s="190"/>
      <c r="F90" s="190"/>
      <c r="G90" s="64" t="s">
        <v>580</v>
      </c>
      <c r="H90" s="133"/>
      <c r="I90" s="65"/>
      <c r="J90" s="9">
        <f t="shared" si="1"/>
        <v>0</v>
      </c>
    </row>
    <row r="91" spans="1:21" ht="24.75" customHeight="1" thickBot="1" x14ac:dyDescent="0.35">
      <c r="A91" s="89">
        <v>73</v>
      </c>
      <c r="B91" s="51"/>
      <c r="C91" s="196" t="s">
        <v>29</v>
      </c>
      <c r="D91" s="196"/>
      <c r="E91" s="196"/>
      <c r="F91" s="196"/>
      <c r="G91" s="66" t="s">
        <v>571</v>
      </c>
      <c r="H91" s="133"/>
      <c r="I91" s="65"/>
      <c r="J91" s="9">
        <f t="shared" si="1"/>
        <v>0</v>
      </c>
      <c r="U91" s="3"/>
    </row>
    <row r="92" spans="1:21" ht="34.5" customHeight="1" thickBot="1" x14ac:dyDescent="0.35">
      <c r="A92" s="161" t="s">
        <v>144</v>
      </c>
      <c r="B92" s="162"/>
      <c r="C92" s="162"/>
      <c r="D92" s="162"/>
      <c r="E92" s="162"/>
      <c r="F92" s="162"/>
      <c r="G92" s="162"/>
      <c r="H92" s="162"/>
      <c r="I92" s="163"/>
      <c r="J92" s="7">
        <f>SUM(J93+J111)</f>
        <v>0</v>
      </c>
    </row>
    <row r="93" spans="1:21" ht="24.75" customHeight="1" thickBot="1" x14ac:dyDescent="0.35">
      <c r="A93" s="154" t="s">
        <v>432</v>
      </c>
      <c r="B93" s="155"/>
      <c r="C93" s="155"/>
      <c r="D93" s="155"/>
      <c r="E93" s="155"/>
      <c r="F93" s="155"/>
      <c r="G93" s="155"/>
      <c r="H93" s="155"/>
      <c r="I93" s="156"/>
      <c r="J93" s="8">
        <f>SUM(J95+J102+J109)</f>
        <v>0</v>
      </c>
    </row>
    <row r="94" spans="1:21" ht="5.0999999999999996" customHeight="1" x14ac:dyDescent="0.3">
      <c r="A94" s="158"/>
      <c r="B94" s="159"/>
      <c r="C94" s="159"/>
      <c r="D94" s="159"/>
      <c r="E94" s="159"/>
      <c r="F94" s="159"/>
      <c r="G94" s="159"/>
      <c r="H94" s="159"/>
      <c r="I94" s="159"/>
      <c r="J94" s="160"/>
    </row>
    <row r="95" spans="1:21" ht="24.75" customHeight="1" x14ac:dyDescent="0.3">
      <c r="A95" s="88"/>
      <c r="B95" s="6"/>
      <c r="C95" s="152" t="s">
        <v>104</v>
      </c>
      <c r="D95" s="152"/>
      <c r="E95" s="152"/>
      <c r="F95" s="152"/>
      <c r="G95" s="152"/>
      <c r="H95" s="152"/>
      <c r="I95" s="152"/>
      <c r="J95" s="4">
        <f>SUM(J96:J101)</f>
        <v>0</v>
      </c>
      <c r="U95" s="3"/>
    </row>
    <row r="96" spans="1:21" ht="24.75" customHeight="1" x14ac:dyDescent="0.3">
      <c r="A96" s="74">
        <v>74</v>
      </c>
      <c r="B96" s="10"/>
      <c r="C96" s="190" t="s">
        <v>358</v>
      </c>
      <c r="D96" s="190"/>
      <c r="E96" s="190"/>
      <c r="F96" s="190"/>
      <c r="G96" s="64" t="s">
        <v>548</v>
      </c>
      <c r="H96" s="133"/>
      <c r="I96" s="65"/>
      <c r="J96" s="9">
        <f t="shared" ref="J96:J110" si="2">ROUND(H96*I96,2)</f>
        <v>0</v>
      </c>
    </row>
    <row r="97" spans="1:21" ht="24.75" customHeight="1" x14ac:dyDescent="0.3">
      <c r="A97" s="74">
        <v>75</v>
      </c>
      <c r="B97" s="10"/>
      <c r="C97" s="190" t="s">
        <v>362</v>
      </c>
      <c r="D97" s="190"/>
      <c r="E97" s="190"/>
      <c r="F97" s="190"/>
      <c r="G97" s="64" t="s">
        <v>548</v>
      </c>
      <c r="H97" s="133"/>
      <c r="I97" s="65"/>
      <c r="J97" s="9">
        <f t="shared" si="2"/>
        <v>0</v>
      </c>
    </row>
    <row r="98" spans="1:21" ht="24.75" customHeight="1" x14ac:dyDescent="0.3">
      <c r="A98" s="82">
        <v>76</v>
      </c>
      <c r="B98" s="98"/>
      <c r="C98" s="191" t="s">
        <v>363</v>
      </c>
      <c r="D98" s="191"/>
      <c r="E98" s="191"/>
      <c r="F98" s="191"/>
      <c r="G98" s="141" t="s">
        <v>364</v>
      </c>
      <c r="H98" s="142"/>
      <c r="I98" s="143"/>
      <c r="J98" s="102">
        <f t="shared" si="2"/>
        <v>0</v>
      </c>
    </row>
    <row r="99" spans="1:21" ht="24.75" customHeight="1" x14ac:dyDescent="0.3">
      <c r="A99" s="74">
        <v>77</v>
      </c>
      <c r="B99" s="10"/>
      <c r="C99" s="190" t="s">
        <v>365</v>
      </c>
      <c r="D99" s="190"/>
      <c r="E99" s="190"/>
      <c r="F99" s="190"/>
      <c r="G99" s="64" t="s">
        <v>548</v>
      </c>
      <c r="H99" s="133"/>
      <c r="I99" s="65"/>
      <c r="J99" s="9">
        <f t="shared" si="2"/>
        <v>0</v>
      </c>
    </row>
    <row r="100" spans="1:21" ht="24.75" customHeight="1" x14ac:dyDescent="0.3">
      <c r="A100" s="74">
        <v>78</v>
      </c>
      <c r="B100" s="10"/>
      <c r="C100" s="190" t="s">
        <v>367</v>
      </c>
      <c r="D100" s="190"/>
      <c r="E100" s="190"/>
      <c r="F100" s="190"/>
      <c r="G100" s="64" t="s">
        <v>580</v>
      </c>
      <c r="H100" s="133"/>
      <c r="I100" s="65"/>
      <c r="J100" s="9">
        <f t="shared" si="2"/>
        <v>0</v>
      </c>
    </row>
    <row r="101" spans="1:21" ht="22.2" customHeight="1" x14ac:dyDescent="0.3">
      <c r="A101" s="82">
        <v>79</v>
      </c>
      <c r="B101" s="98"/>
      <c r="C101" s="191" t="s">
        <v>467</v>
      </c>
      <c r="D101" s="191"/>
      <c r="E101" s="191"/>
      <c r="F101" s="191"/>
      <c r="G101" s="141" t="s">
        <v>580</v>
      </c>
      <c r="H101" s="142"/>
      <c r="I101" s="143"/>
      <c r="J101" s="102">
        <f t="shared" si="2"/>
        <v>0</v>
      </c>
    </row>
    <row r="102" spans="1:21" ht="24.75" customHeight="1" x14ac:dyDescent="0.3">
      <c r="A102" s="88"/>
      <c r="B102" s="6"/>
      <c r="C102" s="152" t="s">
        <v>105</v>
      </c>
      <c r="D102" s="152"/>
      <c r="E102" s="152"/>
      <c r="F102" s="152"/>
      <c r="G102" s="152"/>
      <c r="H102" s="152"/>
      <c r="I102" s="152"/>
      <c r="J102" s="4">
        <f>SUM(J103:J108)</f>
        <v>0</v>
      </c>
      <c r="U102" s="3"/>
    </row>
    <row r="103" spans="1:21" ht="24.75" customHeight="1" x14ac:dyDescent="0.3">
      <c r="A103" s="74">
        <v>80</v>
      </c>
      <c r="B103" s="10"/>
      <c r="C103" s="190" t="s">
        <v>373</v>
      </c>
      <c r="D103" s="190"/>
      <c r="E103" s="190"/>
      <c r="F103" s="190"/>
      <c r="G103" s="64" t="s">
        <v>580</v>
      </c>
      <c r="H103" s="133"/>
      <c r="I103" s="65"/>
      <c r="J103" s="9">
        <f t="shared" si="2"/>
        <v>0</v>
      </c>
    </row>
    <row r="104" spans="1:21" ht="22.2" customHeight="1" x14ac:dyDescent="0.3">
      <c r="A104" s="74">
        <v>81</v>
      </c>
      <c r="B104" s="10"/>
      <c r="C104" s="190" t="s">
        <v>374</v>
      </c>
      <c r="D104" s="190"/>
      <c r="E104" s="190"/>
      <c r="F104" s="190"/>
      <c r="G104" s="64" t="s">
        <v>548</v>
      </c>
      <c r="H104" s="133"/>
      <c r="I104" s="65"/>
      <c r="J104" s="9">
        <f t="shared" si="2"/>
        <v>0</v>
      </c>
    </row>
    <row r="105" spans="1:21" ht="22.2" customHeight="1" x14ac:dyDescent="0.3">
      <c r="A105" s="74">
        <v>82</v>
      </c>
      <c r="B105" s="10"/>
      <c r="C105" s="190" t="s">
        <v>570</v>
      </c>
      <c r="D105" s="190"/>
      <c r="E105" s="190"/>
      <c r="F105" s="190"/>
      <c r="G105" s="64" t="s">
        <v>571</v>
      </c>
      <c r="H105" s="133"/>
      <c r="I105" s="65"/>
      <c r="J105" s="9">
        <f t="shared" si="2"/>
        <v>0</v>
      </c>
    </row>
    <row r="106" spans="1:21" ht="22.2" customHeight="1" x14ac:dyDescent="0.3">
      <c r="A106" s="74">
        <v>83</v>
      </c>
      <c r="B106" s="10"/>
      <c r="C106" s="190" t="s">
        <v>572</v>
      </c>
      <c r="D106" s="190"/>
      <c r="E106" s="190"/>
      <c r="F106" s="190"/>
      <c r="G106" s="64" t="s">
        <v>571</v>
      </c>
      <c r="H106" s="133"/>
      <c r="I106" s="65"/>
      <c r="J106" s="9">
        <f t="shared" si="2"/>
        <v>0</v>
      </c>
      <c r="O106" s="3"/>
    </row>
    <row r="107" spans="1:21" ht="22.2" customHeight="1" x14ac:dyDescent="0.3">
      <c r="A107" s="74">
        <v>84</v>
      </c>
      <c r="B107" s="10"/>
      <c r="C107" s="190" t="s">
        <v>573</v>
      </c>
      <c r="D107" s="190"/>
      <c r="E107" s="190"/>
      <c r="F107" s="190"/>
      <c r="G107" s="64" t="s">
        <v>571</v>
      </c>
      <c r="H107" s="133"/>
      <c r="I107" s="65"/>
      <c r="J107" s="9">
        <f t="shared" si="2"/>
        <v>0</v>
      </c>
    </row>
    <row r="108" spans="1:21" ht="24.75" customHeight="1" x14ac:dyDescent="0.3">
      <c r="A108" s="74">
        <v>85</v>
      </c>
      <c r="B108" s="10"/>
      <c r="C108" s="190" t="s">
        <v>574</v>
      </c>
      <c r="D108" s="190"/>
      <c r="E108" s="190"/>
      <c r="F108" s="190"/>
      <c r="G108" s="64" t="s">
        <v>571</v>
      </c>
      <c r="H108" s="133"/>
      <c r="I108" s="65"/>
      <c r="J108" s="9">
        <f t="shared" si="2"/>
        <v>0</v>
      </c>
    </row>
    <row r="109" spans="1:21" ht="24.75" customHeight="1" x14ac:dyDescent="0.3">
      <c r="A109" s="88"/>
      <c r="B109" s="6"/>
      <c r="C109" s="152" t="s">
        <v>106</v>
      </c>
      <c r="D109" s="152"/>
      <c r="E109" s="152"/>
      <c r="F109" s="152"/>
      <c r="G109" s="152"/>
      <c r="H109" s="152"/>
      <c r="I109" s="152"/>
      <c r="J109" s="4">
        <f>SUM(J110)</f>
        <v>0</v>
      </c>
      <c r="U109" s="3"/>
    </row>
    <row r="110" spans="1:21" ht="24.75" customHeight="1" thickBot="1" x14ac:dyDescent="0.35">
      <c r="A110" s="89">
        <v>86</v>
      </c>
      <c r="B110" s="51"/>
      <c r="C110" s="153" t="s">
        <v>575</v>
      </c>
      <c r="D110" s="153"/>
      <c r="E110" s="153"/>
      <c r="F110" s="153"/>
      <c r="G110" s="52" t="s">
        <v>571</v>
      </c>
      <c r="H110" s="133"/>
      <c r="I110" s="65"/>
      <c r="J110" s="9">
        <f t="shared" si="2"/>
        <v>0</v>
      </c>
    </row>
    <row r="111" spans="1:21" ht="24.75" customHeight="1" thickBot="1" x14ac:dyDescent="0.35">
      <c r="A111" s="154" t="s">
        <v>94</v>
      </c>
      <c r="B111" s="155"/>
      <c r="C111" s="155"/>
      <c r="D111" s="155"/>
      <c r="E111" s="155"/>
      <c r="F111" s="155"/>
      <c r="G111" s="155"/>
      <c r="H111" s="155"/>
      <c r="I111" s="156"/>
      <c r="J111" s="8">
        <f>SUM(J112+J117+J126+J129)</f>
        <v>0</v>
      </c>
    </row>
    <row r="112" spans="1:21" ht="24.75" customHeight="1" x14ac:dyDescent="0.3">
      <c r="A112" s="88"/>
      <c r="B112" s="6"/>
      <c r="C112" s="193" t="s">
        <v>98</v>
      </c>
      <c r="D112" s="194"/>
      <c r="E112" s="194"/>
      <c r="F112" s="194"/>
      <c r="G112" s="194"/>
      <c r="H112" s="194"/>
      <c r="I112" s="195"/>
      <c r="J112" s="4">
        <f>SUM(J113:J116)</f>
        <v>0</v>
      </c>
      <c r="U112" s="3"/>
    </row>
    <row r="113" spans="1:21" ht="24.75" customHeight="1" x14ac:dyDescent="0.3">
      <c r="A113" s="74">
        <v>87</v>
      </c>
      <c r="B113" s="10"/>
      <c r="C113" s="190" t="s">
        <v>393</v>
      </c>
      <c r="D113" s="190"/>
      <c r="E113" s="190"/>
      <c r="F113" s="190"/>
      <c r="G113" s="64" t="s">
        <v>580</v>
      </c>
      <c r="H113" s="133"/>
      <c r="I113" s="65"/>
      <c r="J113" s="9">
        <f t="shared" ref="J113:J131" si="3">ROUND(H113*I113,2)</f>
        <v>0</v>
      </c>
    </row>
    <row r="114" spans="1:21" ht="24.75" customHeight="1" x14ac:dyDescent="0.3">
      <c r="A114" s="82">
        <v>88</v>
      </c>
      <c r="B114" s="98"/>
      <c r="C114" s="191" t="s">
        <v>394</v>
      </c>
      <c r="D114" s="191"/>
      <c r="E114" s="191"/>
      <c r="F114" s="191"/>
      <c r="G114" s="141" t="s">
        <v>580</v>
      </c>
      <c r="H114" s="142"/>
      <c r="I114" s="143"/>
      <c r="J114" s="102">
        <f t="shared" si="3"/>
        <v>0</v>
      </c>
      <c r="U114" s="3"/>
    </row>
    <row r="115" spans="1:21" ht="24.75" customHeight="1" x14ac:dyDescent="0.3">
      <c r="A115" s="82">
        <v>89</v>
      </c>
      <c r="B115" s="98"/>
      <c r="C115" s="191" t="s">
        <v>259</v>
      </c>
      <c r="D115" s="191"/>
      <c r="E115" s="191"/>
      <c r="F115" s="191"/>
      <c r="G115" s="141" t="s">
        <v>580</v>
      </c>
      <c r="H115" s="142"/>
      <c r="I115" s="143"/>
      <c r="J115" s="102">
        <f t="shared" si="3"/>
        <v>0</v>
      </c>
      <c r="U115" s="3"/>
    </row>
    <row r="116" spans="1:21" ht="24.75" customHeight="1" x14ac:dyDescent="0.3">
      <c r="A116" s="74">
        <v>90</v>
      </c>
      <c r="B116" s="10"/>
      <c r="C116" s="190" t="s">
        <v>29</v>
      </c>
      <c r="D116" s="190"/>
      <c r="E116" s="190"/>
      <c r="F116" s="190"/>
      <c r="G116" s="64" t="s">
        <v>571</v>
      </c>
      <c r="H116" s="133"/>
      <c r="I116" s="65"/>
      <c r="J116" s="9">
        <f t="shared" si="3"/>
        <v>0</v>
      </c>
    </row>
    <row r="117" spans="1:21" ht="24.75" customHeight="1" x14ac:dyDescent="0.3">
      <c r="A117" s="88"/>
      <c r="B117" s="6"/>
      <c r="C117" s="152" t="s">
        <v>112</v>
      </c>
      <c r="D117" s="152"/>
      <c r="E117" s="152"/>
      <c r="F117" s="152"/>
      <c r="G117" s="152"/>
      <c r="H117" s="152"/>
      <c r="I117" s="152"/>
      <c r="J117" s="4">
        <f>SUM(J118:J125)</f>
        <v>0</v>
      </c>
      <c r="U117" s="3"/>
    </row>
    <row r="118" spans="1:21" ht="24.75" customHeight="1" x14ac:dyDescent="0.3">
      <c r="A118" s="74">
        <v>91</v>
      </c>
      <c r="B118" s="10"/>
      <c r="C118" s="190" t="s">
        <v>404</v>
      </c>
      <c r="D118" s="190"/>
      <c r="E118" s="190"/>
      <c r="F118" s="190"/>
      <c r="G118" s="64" t="s">
        <v>563</v>
      </c>
      <c r="H118" s="133"/>
      <c r="I118" s="65"/>
      <c r="J118" s="9">
        <f t="shared" si="3"/>
        <v>0</v>
      </c>
      <c r="U118" s="3"/>
    </row>
    <row r="119" spans="1:21" ht="24.75" customHeight="1" x14ac:dyDescent="0.3">
      <c r="A119" s="74">
        <v>92</v>
      </c>
      <c r="B119" s="10"/>
      <c r="C119" s="190" t="s">
        <v>405</v>
      </c>
      <c r="D119" s="190"/>
      <c r="E119" s="190"/>
      <c r="F119" s="190"/>
      <c r="G119" s="64" t="s">
        <v>563</v>
      </c>
      <c r="H119" s="133"/>
      <c r="I119" s="65"/>
      <c r="J119" s="9">
        <f t="shared" si="3"/>
        <v>0</v>
      </c>
    </row>
    <row r="120" spans="1:21" ht="24.75" customHeight="1" x14ac:dyDescent="0.3">
      <c r="A120" s="82">
        <v>93</v>
      </c>
      <c r="B120" s="98"/>
      <c r="C120" s="191" t="s">
        <v>406</v>
      </c>
      <c r="D120" s="191"/>
      <c r="E120" s="191"/>
      <c r="F120" s="191"/>
      <c r="G120" s="141" t="s">
        <v>548</v>
      </c>
      <c r="H120" s="142"/>
      <c r="I120" s="143"/>
      <c r="J120" s="102">
        <f t="shared" si="3"/>
        <v>0</v>
      </c>
    </row>
    <row r="121" spans="1:21" ht="24.75" customHeight="1" x14ac:dyDescent="0.3">
      <c r="A121" s="74">
        <v>94</v>
      </c>
      <c r="B121" s="10"/>
      <c r="C121" s="190" t="s">
        <v>407</v>
      </c>
      <c r="D121" s="190"/>
      <c r="E121" s="190"/>
      <c r="F121" s="190"/>
      <c r="G121" s="64" t="s">
        <v>548</v>
      </c>
      <c r="H121" s="133"/>
      <c r="I121" s="65"/>
      <c r="J121" s="9">
        <f t="shared" si="3"/>
        <v>0</v>
      </c>
      <c r="U121" s="3"/>
    </row>
    <row r="122" spans="1:21" ht="24.75" customHeight="1" x14ac:dyDescent="0.3">
      <c r="A122" s="74">
        <v>95</v>
      </c>
      <c r="B122" s="10"/>
      <c r="C122" s="190" t="s">
        <v>408</v>
      </c>
      <c r="D122" s="190"/>
      <c r="E122" s="190"/>
      <c r="F122" s="190"/>
      <c r="G122" s="64" t="s">
        <v>548</v>
      </c>
      <c r="H122" s="133"/>
      <c r="I122" s="65"/>
      <c r="J122" s="9">
        <f t="shared" si="3"/>
        <v>0</v>
      </c>
    </row>
    <row r="123" spans="1:21" ht="24.75" customHeight="1" x14ac:dyDescent="0.3">
      <c r="A123" s="115">
        <v>96</v>
      </c>
      <c r="B123" s="98"/>
      <c r="C123" s="191" t="s">
        <v>406</v>
      </c>
      <c r="D123" s="191"/>
      <c r="E123" s="191"/>
      <c r="F123" s="191"/>
      <c r="G123" s="141" t="s">
        <v>548</v>
      </c>
      <c r="H123" s="142"/>
      <c r="I123" s="143"/>
      <c r="J123" s="102">
        <f t="shared" si="3"/>
        <v>0</v>
      </c>
    </row>
    <row r="124" spans="1:21" ht="24.75" customHeight="1" x14ac:dyDescent="0.3">
      <c r="A124" s="74">
        <v>97</v>
      </c>
      <c r="B124" s="10"/>
      <c r="C124" s="190" t="s">
        <v>409</v>
      </c>
      <c r="D124" s="190"/>
      <c r="E124" s="190"/>
      <c r="F124" s="190"/>
      <c r="G124" s="64" t="s">
        <v>548</v>
      </c>
      <c r="H124" s="133"/>
      <c r="I124" s="65"/>
      <c r="J124" s="9">
        <f t="shared" si="3"/>
        <v>0</v>
      </c>
      <c r="U124" s="3"/>
    </row>
    <row r="125" spans="1:21" ht="24.75" customHeight="1" x14ac:dyDescent="0.3">
      <c r="A125" s="74">
        <v>98</v>
      </c>
      <c r="B125" s="10"/>
      <c r="C125" s="190" t="s">
        <v>410</v>
      </c>
      <c r="D125" s="190"/>
      <c r="E125" s="190"/>
      <c r="F125" s="190"/>
      <c r="G125" s="64" t="s">
        <v>571</v>
      </c>
      <c r="H125" s="133"/>
      <c r="I125" s="65"/>
      <c r="J125" s="9">
        <f t="shared" si="3"/>
        <v>0</v>
      </c>
      <c r="U125" s="3"/>
    </row>
    <row r="126" spans="1:21" ht="24.75" customHeight="1" x14ac:dyDescent="0.3">
      <c r="A126" s="88"/>
      <c r="B126" s="6"/>
      <c r="C126" s="152" t="s">
        <v>113</v>
      </c>
      <c r="D126" s="152"/>
      <c r="E126" s="152"/>
      <c r="F126" s="152"/>
      <c r="G126" s="152"/>
      <c r="H126" s="152"/>
      <c r="I126" s="152"/>
      <c r="J126" s="4">
        <f>SUM(J127:J128)</f>
        <v>0</v>
      </c>
      <c r="U126" s="3"/>
    </row>
    <row r="127" spans="1:21" ht="24.75" customHeight="1" x14ac:dyDescent="0.3">
      <c r="A127" s="74">
        <v>99</v>
      </c>
      <c r="B127" s="10"/>
      <c r="C127" s="190" t="s">
        <v>414</v>
      </c>
      <c r="D127" s="190"/>
      <c r="E127" s="190"/>
      <c r="F127" s="190"/>
      <c r="G127" s="64" t="s">
        <v>548</v>
      </c>
      <c r="H127" s="133"/>
      <c r="I127" s="65"/>
      <c r="J127" s="9">
        <f t="shared" si="3"/>
        <v>0</v>
      </c>
    </row>
    <row r="128" spans="1:21" ht="24.75" customHeight="1" x14ac:dyDescent="0.3">
      <c r="A128" s="74">
        <v>100</v>
      </c>
      <c r="B128" s="10"/>
      <c r="C128" s="190" t="s">
        <v>415</v>
      </c>
      <c r="D128" s="190"/>
      <c r="E128" s="190"/>
      <c r="F128" s="190"/>
      <c r="G128" s="64" t="s">
        <v>548</v>
      </c>
      <c r="H128" s="133"/>
      <c r="I128" s="65"/>
      <c r="J128" s="9">
        <f t="shared" si="3"/>
        <v>0</v>
      </c>
    </row>
    <row r="129" spans="1:21" ht="24.75" customHeight="1" x14ac:dyDescent="0.3">
      <c r="A129" s="88"/>
      <c r="B129" s="6"/>
      <c r="C129" s="152" t="s">
        <v>332</v>
      </c>
      <c r="D129" s="152"/>
      <c r="E129" s="152"/>
      <c r="F129" s="152"/>
      <c r="G129" s="152"/>
      <c r="H129" s="152"/>
      <c r="I129" s="152"/>
      <c r="J129" s="4">
        <f>SUM(J130:J131)</f>
        <v>0</v>
      </c>
      <c r="U129" s="3"/>
    </row>
    <row r="130" spans="1:21" ht="24.75" customHeight="1" x14ac:dyDescent="0.3">
      <c r="A130" s="74">
        <v>101</v>
      </c>
      <c r="B130" s="10"/>
      <c r="C130" s="190" t="s">
        <v>416</v>
      </c>
      <c r="D130" s="190"/>
      <c r="E130" s="190"/>
      <c r="F130" s="190"/>
      <c r="G130" s="64" t="s">
        <v>548</v>
      </c>
      <c r="H130" s="133"/>
      <c r="I130" s="65"/>
      <c r="J130" s="9">
        <f t="shared" si="3"/>
        <v>0</v>
      </c>
    </row>
    <row r="131" spans="1:21" ht="24.75" customHeight="1" thickBot="1" x14ac:dyDescent="0.35">
      <c r="A131" s="89">
        <v>102</v>
      </c>
      <c r="B131" s="51"/>
      <c r="C131" s="196" t="s">
        <v>417</v>
      </c>
      <c r="D131" s="196"/>
      <c r="E131" s="196"/>
      <c r="F131" s="196"/>
      <c r="G131" s="66" t="s">
        <v>548</v>
      </c>
      <c r="H131" s="133"/>
      <c r="I131" s="65"/>
      <c r="J131" s="9">
        <f t="shared" si="3"/>
        <v>0</v>
      </c>
    </row>
    <row r="132" spans="1:21" ht="34.5" customHeight="1" thickBot="1" x14ac:dyDescent="0.35">
      <c r="A132" s="161" t="s">
        <v>138</v>
      </c>
      <c r="B132" s="162"/>
      <c r="C132" s="162"/>
      <c r="D132" s="162"/>
      <c r="E132" s="162"/>
      <c r="F132" s="162"/>
      <c r="G132" s="162"/>
      <c r="H132" s="162"/>
      <c r="I132" s="163"/>
      <c r="J132" s="7">
        <f>SUM(J133+J171)</f>
        <v>0</v>
      </c>
    </row>
    <row r="133" spans="1:21" ht="24.75" customHeight="1" thickBot="1" x14ac:dyDescent="0.35">
      <c r="A133" s="154" t="s">
        <v>432</v>
      </c>
      <c r="B133" s="155"/>
      <c r="C133" s="155"/>
      <c r="D133" s="155"/>
      <c r="E133" s="155"/>
      <c r="F133" s="155"/>
      <c r="G133" s="155"/>
      <c r="H133" s="155"/>
      <c r="I133" s="156"/>
      <c r="J133" s="8">
        <f>SUM(J135+J143+J154+J158+J161+J164+J169)</f>
        <v>0</v>
      </c>
    </row>
    <row r="134" spans="1:21" ht="5.0999999999999996" customHeight="1" x14ac:dyDescent="0.3">
      <c r="A134" s="158"/>
      <c r="B134" s="159"/>
      <c r="C134" s="159"/>
      <c r="D134" s="159"/>
      <c r="E134" s="159"/>
      <c r="F134" s="159"/>
      <c r="G134" s="159"/>
      <c r="H134" s="159"/>
      <c r="I134" s="159"/>
      <c r="J134" s="160"/>
    </row>
    <row r="135" spans="1:21" ht="24.75" customHeight="1" x14ac:dyDescent="0.3">
      <c r="A135" s="88"/>
      <c r="B135" s="6"/>
      <c r="C135" s="152" t="s">
        <v>132</v>
      </c>
      <c r="D135" s="152"/>
      <c r="E135" s="152"/>
      <c r="F135" s="152"/>
      <c r="G135" s="152"/>
      <c r="H135" s="152"/>
      <c r="I135" s="152"/>
      <c r="J135" s="4">
        <f>SUM(J136:J142)</f>
        <v>0</v>
      </c>
      <c r="U135" s="3"/>
    </row>
    <row r="136" spans="1:21" ht="24.75" customHeight="1" x14ac:dyDescent="0.3">
      <c r="A136" s="74">
        <v>103</v>
      </c>
      <c r="B136" s="10"/>
      <c r="C136" s="190" t="s">
        <v>309</v>
      </c>
      <c r="D136" s="190"/>
      <c r="E136" s="190"/>
      <c r="F136" s="190"/>
      <c r="G136" s="64" t="s">
        <v>40</v>
      </c>
      <c r="H136" s="133"/>
      <c r="I136" s="65"/>
      <c r="J136" s="9">
        <f t="shared" ref="J136:J153" si="4">ROUND(H136*I136,2)</f>
        <v>0</v>
      </c>
    </row>
    <row r="137" spans="1:21" ht="24.75" customHeight="1" x14ac:dyDescent="0.3">
      <c r="A137" s="74">
        <v>104</v>
      </c>
      <c r="B137" s="10"/>
      <c r="C137" s="190" t="s">
        <v>310</v>
      </c>
      <c r="D137" s="190"/>
      <c r="E137" s="190"/>
      <c r="F137" s="190"/>
      <c r="G137" s="64" t="s">
        <v>40</v>
      </c>
      <c r="H137" s="133"/>
      <c r="I137" s="65"/>
      <c r="J137" s="9">
        <f t="shared" si="4"/>
        <v>0</v>
      </c>
    </row>
    <row r="138" spans="1:21" ht="24.75" customHeight="1" x14ac:dyDescent="0.3">
      <c r="A138" s="74">
        <v>105</v>
      </c>
      <c r="B138" s="10"/>
      <c r="C138" s="190" t="s">
        <v>333</v>
      </c>
      <c r="D138" s="190"/>
      <c r="E138" s="190"/>
      <c r="F138" s="190"/>
      <c r="G138" s="64" t="s">
        <v>40</v>
      </c>
      <c r="H138" s="133"/>
      <c r="I138" s="65"/>
      <c r="J138" s="9">
        <f t="shared" si="4"/>
        <v>0</v>
      </c>
    </row>
    <row r="139" spans="1:21" ht="24.75" customHeight="1" x14ac:dyDescent="0.3">
      <c r="A139" s="74">
        <v>106</v>
      </c>
      <c r="B139" s="10"/>
      <c r="C139" s="190" t="s">
        <v>334</v>
      </c>
      <c r="D139" s="190"/>
      <c r="E139" s="190"/>
      <c r="F139" s="190"/>
      <c r="G139" s="64" t="s">
        <v>40</v>
      </c>
      <c r="H139" s="133"/>
      <c r="I139" s="65"/>
      <c r="J139" s="9">
        <f t="shared" si="4"/>
        <v>0</v>
      </c>
    </row>
    <row r="140" spans="1:21" ht="24.75" customHeight="1" x14ac:dyDescent="0.3">
      <c r="A140" s="74">
        <v>107</v>
      </c>
      <c r="B140" s="10"/>
      <c r="C140" s="190" t="s">
        <v>335</v>
      </c>
      <c r="D140" s="190"/>
      <c r="E140" s="190"/>
      <c r="F140" s="190"/>
      <c r="G140" s="64" t="s">
        <v>40</v>
      </c>
      <c r="H140" s="133"/>
      <c r="I140" s="65"/>
      <c r="J140" s="9">
        <f t="shared" si="4"/>
        <v>0</v>
      </c>
    </row>
    <row r="141" spans="1:21" ht="24.75" customHeight="1" x14ac:dyDescent="0.3">
      <c r="A141" s="74">
        <v>108</v>
      </c>
      <c r="B141" s="10"/>
      <c r="C141" s="190" t="s">
        <v>147</v>
      </c>
      <c r="D141" s="190"/>
      <c r="E141" s="190"/>
      <c r="F141" s="190"/>
      <c r="G141" s="64" t="s">
        <v>40</v>
      </c>
      <c r="H141" s="133"/>
      <c r="I141" s="65"/>
      <c r="J141" s="9">
        <f t="shared" si="4"/>
        <v>0</v>
      </c>
    </row>
    <row r="142" spans="1:21" ht="24.75" customHeight="1" x14ac:dyDescent="0.3">
      <c r="A142" s="74">
        <v>109</v>
      </c>
      <c r="B142" s="10"/>
      <c r="C142" s="190" t="s">
        <v>148</v>
      </c>
      <c r="D142" s="190"/>
      <c r="E142" s="190"/>
      <c r="F142" s="190"/>
      <c r="G142" s="64" t="s">
        <v>40</v>
      </c>
      <c r="H142" s="133"/>
      <c r="I142" s="65"/>
      <c r="J142" s="9">
        <f t="shared" si="4"/>
        <v>0</v>
      </c>
    </row>
    <row r="143" spans="1:21" ht="24.75" customHeight="1" x14ac:dyDescent="0.3">
      <c r="A143" s="88"/>
      <c r="B143" s="6"/>
      <c r="C143" s="152" t="s">
        <v>133</v>
      </c>
      <c r="D143" s="152"/>
      <c r="E143" s="152"/>
      <c r="F143" s="152"/>
      <c r="G143" s="152"/>
      <c r="H143" s="152"/>
      <c r="I143" s="152"/>
      <c r="J143" s="4">
        <f>SUM(J144:J153)</f>
        <v>0</v>
      </c>
      <c r="U143" s="3"/>
    </row>
    <row r="144" spans="1:21" ht="24.75" customHeight="1" x14ac:dyDescent="0.3">
      <c r="A144" s="74">
        <v>110</v>
      </c>
      <c r="B144" s="10"/>
      <c r="C144" s="190" t="s">
        <v>336</v>
      </c>
      <c r="D144" s="190"/>
      <c r="E144" s="190"/>
      <c r="F144" s="190"/>
      <c r="G144" s="64" t="s">
        <v>40</v>
      </c>
      <c r="H144" s="133"/>
      <c r="I144" s="65"/>
      <c r="J144" s="9">
        <f t="shared" si="4"/>
        <v>0</v>
      </c>
      <c r="K144" s="24"/>
    </row>
    <row r="145" spans="1:21" ht="24.75" customHeight="1" x14ac:dyDescent="0.3">
      <c r="A145" s="74">
        <v>111</v>
      </c>
      <c r="B145" s="10"/>
      <c r="C145" s="190" t="s">
        <v>337</v>
      </c>
      <c r="D145" s="190"/>
      <c r="E145" s="190"/>
      <c r="F145" s="190"/>
      <c r="G145" s="64" t="s">
        <v>40</v>
      </c>
      <c r="H145" s="133"/>
      <c r="I145" s="65"/>
      <c r="J145" s="9">
        <f t="shared" si="4"/>
        <v>0</v>
      </c>
      <c r="K145" s="24"/>
    </row>
    <row r="146" spans="1:21" ht="24.75" customHeight="1" x14ac:dyDescent="0.3">
      <c r="A146" s="74">
        <v>112</v>
      </c>
      <c r="B146" s="10"/>
      <c r="C146" s="190" t="s">
        <v>338</v>
      </c>
      <c r="D146" s="190"/>
      <c r="E146" s="190"/>
      <c r="F146" s="190"/>
      <c r="G146" s="64" t="s">
        <v>548</v>
      </c>
      <c r="H146" s="133"/>
      <c r="I146" s="65"/>
      <c r="J146" s="9">
        <f t="shared" si="4"/>
        <v>0</v>
      </c>
      <c r="K146" s="24"/>
    </row>
    <row r="147" spans="1:21" ht="24.75" customHeight="1" x14ac:dyDescent="0.3">
      <c r="A147" s="74">
        <v>113</v>
      </c>
      <c r="B147" s="10"/>
      <c r="C147" s="190" t="s">
        <v>339</v>
      </c>
      <c r="D147" s="190"/>
      <c r="E147" s="190"/>
      <c r="F147" s="190"/>
      <c r="G147" s="64" t="s">
        <v>548</v>
      </c>
      <c r="H147" s="133"/>
      <c r="I147" s="65"/>
      <c r="J147" s="9">
        <f t="shared" si="4"/>
        <v>0</v>
      </c>
      <c r="K147" s="24"/>
    </row>
    <row r="148" spans="1:21" ht="24.75" customHeight="1" x14ac:dyDescent="0.3">
      <c r="A148" s="74">
        <v>114</v>
      </c>
      <c r="B148" s="10"/>
      <c r="C148" s="190" t="s">
        <v>340</v>
      </c>
      <c r="D148" s="190"/>
      <c r="E148" s="190"/>
      <c r="F148" s="190"/>
      <c r="G148" s="64" t="s">
        <v>571</v>
      </c>
      <c r="H148" s="133"/>
      <c r="I148" s="65"/>
      <c r="J148" s="9">
        <f t="shared" si="4"/>
        <v>0</v>
      </c>
      <c r="K148" s="24"/>
    </row>
    <row r="149" spans="1:21" ht="24.75" customHeight="1" x14ac:dyDescent="0.3">
      <c r="A149" s="74">
        <v>115</v>
      </c>
      <c r="B149" s="10"/>
      <c r="C149" s="190" t="s">
        <v>341</v>
      </c>
      <c r="D149" s="190"/>
      <c r="E149" s="190"/>
      <c r="F149" s="190"/>
      <c r="G149" s="64" t="s">
        <v>40</v>
      </c>
      <c r="H149" s="133"/>
      <c r="I149" s="65"/>
      <c r="J149" s="9">
        <f t="shared" si="4"/>
        <v>0</v>
      </c>
      <c r="K149" s="24"/>
    </row>
    <row r="150" spans="1:21" ht="24.75" customHeight="1" x14ac:dyDescent="0.3">
      <c r="A150" s="74">
        <v>116</v>
      </c>
      <c r="B150" s="10"/>
      <c r="C150" s="190" t="s">
        <v>342</v>
      </c>
      <c r="D150" s="190"/>
      <c r="E150" s="190"/>
      <c r="F150" s="190"/>
      <c r="G150" s="64" t="s">
        <v>40</v>
      </c>
      <c r="H150" s="133"/>
      <c r="I150" s="65"/>
      <c r="J150" s="9">
        <f t="shared" si="4"/>
        <v>0</v>
      </c>
      <c r="K150" s="24"/>
    </row>
    <row r="151" spans="1:21" ht="24.75" customHeight="1" x14ac:dyDescent="0.3">
      <c r="A151" s="74">
        <v>117</v>
      </c>
      <c r="B151" s="10"/>
      <c r="C151" s="190" t="s">
        <v>343</v>
      </c>
      <c r="D151" s="190"/>
      <c r="E151" s="190"/>
      <c r="F151" s="190"/>
      <c r="G151" s="64" t="s">
        <v>571</v>
      </c>
      <c r="H151" s="133"/>
      <c r="I151" s="65"/>
      <c r="J151" s="9">
        <f t="shared" si="4"/>
        <v>0</v>
      </c>
      <c r="K151" s="24"/>
    </row>
    <row r="152" spans="1:21" ht="24.75" customHeight="1" x14ac:dyDescent="0.3">
      <c r="A152" s="74">
        <v>118</v>
      </c>
      <c r="B152" s="10"/>
      <c r="C152" s="190" t="s">
        <v>149</v>
      </c>
      <c r="D152" s="190"/>
      <c r="E152" s="190"/>
      <c r="F152" s="190"/>
      <c r="G152" s="64" t="s">
        <v>548</v>
      </c>
      <c r="H152" s="133"/>
      <c r="I152" s="65"/>
      <c r="J152" s="9">
        <f t="shared" si="4"/>
        <v>0</v>
      </c>
      <c r="K152" s="24"/>
    </row>
    <row r="153" spans="1:21" ht="24.75" customHeight="1" x14ac:dyDescent="0.3">
      <c r="A153" s="82">
        <v>119</v>
      </c>
      <c r="B153" s="98"/>
      <c r="C153" s="191" t="s">
        <v>150</v>
      </c>
      <c r="D153" s="191"/>
      <c r="E153" s="191"/>
      <c r="F153" s="191"/>
      <c r="G153" s="141" t="s">
        <v>548</v>
      </c>
      <c r="H153" s="142"/>
      <c r="I153" s="143"/>
      <c r="J153" s="102">
        <f t="shared" si="4"/>
        <v>0</v>
      </c>
      <c r="K153" s="24"/>
    </row>
    <row r="154" spans="1:21" ht="24.75" customHeight="1" x14ac:dyDescent="0.3">
      <c r="A154" s="88"/>
      <c r="B154" s="6"/>
      <c r="C154" s="152" t="s">
        <v>134</v>
      </c>
      <c r="D154" s="152"/>
      <c r="E154" s="152"/>
      <c r="F154" s="152"/>
      <c r="G154" s="152"/>
      <c r="H154" s="152"/>
      <c r="I154" s="152"/>
      <c r="J154" s="4">
        <f>SUM(J155:J157)</f>
        <v>0</v>
      </c>
      <c r="U154" s="3"/>
    </row>
    <row r="155" spans="1:21" ht="24.75" customHeight="1" x14ac:dyDescent="0.3">
      <c r="A155" s="74">
        <v>121</v>
      </c>
      <c r="B155" s="10"/>
      <c r="C155" s="190" t="s">
        <v>151</v>
      </c>
      <c r="D155" s="190"/>
      <c r="E155" s="190"/>
      <c r="F155" s="190"/>
      <c r="G155" s="64" t="s">
        <v>580</v>
      </c>
      <c r="H155" s="133"/>
      <c r="I155" s="65"/>
      <c r="J155" s="9">
        <f>ROUND(H155*I155,2)</f>
        <v>0</v>
      </c>
    </row>
    <row r="156" spans="1:21" ht="24.75" customHeight="1" x14ac:dyDescent="0.3">
      <c r="A156" s="82">
        <v>121</v>
      </c>
      <c r="B156" s="98"/>
      <c r="C156" s="191" t="s">
        <v>152</v>
      </c>
      <c r="D156" s="191"/>
      <c r="E156" s="191"/>
      <c r="F156" s="191"/>
      <c r="G156" s="141" t="s">
        <v>580</v>
      </c>
      <c r="H156" s="142"/>
      <c r="I156" s="143"/>
      <c r="J156" s="102">
        <f t="shared" ref="J156:J170" si="5">ROUND(H156*I156,2)</f>
        <v>0</v>
      </c>
    </row>
    <row r="157" spans="1:21" ht="24.75" customHeight="1" x14ac:dyDescent="0.3">
      <c r="A157" s="82">
        <v>122</v>
      </c>
      <c r="B157" s="98"/>
      <c r="C157" s="191" t="s">
        <v>153</v>
      </c>
      <c r="D157" s="191"/>
      <c r="E157" s="191"/>
      <c r="F157" s="191"/>
      <c r="G157" s="141" t="s">
        <v>580</v>
      </c>
      <c r="H157" s="142"/>
      <c r="I157" s="143"/>
      <c r="J157" s="102">
        <f t="shared" si="5"/>
        <v>0</v>
      </c>
    </row>
    <row r="158" spans="1:21" ht="24.75" customHeight="1" x14ac:dyDescent="0.3">
      <c r="A158" s="88"/>
      <c r="B158" s="6"/>
      <c r="C158" s="152" t="s">
        <v>308</v>
      </c>
      <c r="D158" s="152"/>
      <c r="E158" s="152"/>
      <c r="F158" s="152"/>
      <c r="G158" s="152"/>
      <c r="H158" s="152"/>
      <c r="I158" s="152"/>
      <c r="J158" s="4">
        <f>SUM(J159:J160)</f>
        <v>0</v>
      </c>
      <c r="U158" s="3"/>
    </row>
    <row r="159" spans="1:21" ht="24.75" customHeight="1" x14ac:dyDescent="0.3">
      <c r="A159" s="74">
        <v>123</v>
      </c>
      <c r="B159" s="10"/>
      <c r="C159" s="190" t="s">
        <v>154</v>
      </c>
      <c r="D159" s="190"/>
      <c r="E159" s="190"/>
      <c r="F159" s="190"/>
      <c r="G159" s="64" t="s">
        <v>548</v>
      </c>
      <c r="H159" s="133"/>
      <c r="I159" s="65"/>
      <c r="J159" s="9">
        <f t="shared" si="5"/>
        <v>0</v>
      </c>
    </row>
    <row r="160" spans="1:21" ht="24.75" customHeight="1" x14ac:dyDescent="0.3">
      <c r="A160" s="74">
        <v>124</v>
      </c>
      <c r="B160" s="10"/>
      <c r="C160" s="190" t="s">
        <v>155</v>
      </c>
      <c r="D160" s="190"/>
      <c r="E160" s="190"/>
      <c r="F160" s="190"/>
      <c r="G160" s="64" t="s">
        <v>548</v>
      </c>
      <c r="H160" s="133"/>
      <c r="I160" s="65"/>
      <c r="J160" s="9">
        <f t="shared" si="5"/>
        <v>0</v>
      </c>
    </row>
    <row r="161" spans="1:21" ht="24.75" customHeight="1" x14ac:dyDescent="0.3">
      <c r="A161" s="88"/>
      <c r="B161" s="6"/>
      <c r="C161" s="152" t="s">
        <v>546</v>
      </c>
      <c r="D161" s="152"/>
      <c r="E161" s="152"/>
      <c r="F161" s="152"/>
      <c r="G161" s="152"/>
      <c r="H161" s="152"/>
      <c r="I161" s="152"/>
      <c r="J161" s="4">
        <f>SUM(J162:J163)</f>
        <v>0</v>
      </c>
      <c r="U161" s="3"/>
    </row>
    <row r="162" spans="1:21" ht="24.75" customHeight="1" x14ac:dyDescent="0.3">
      <c r="A162" s="74">
        <v>125</v>
      </c>
      <c r="B162" s="10"/>
      <c r="C162" s="190" t="s">
        <v>156</v>
      </c>
      <c r="D162" s="190"/>
      <c r="E162" s="190"/>
      <c r="F162" s="190"/>
      <c r="G162" s="64" t="s">
        <v>548</v>
      </c>
      <c r="H162" s="133"/>
      <c r="I162" s="65"/>
      <c r="J162" s="9">
        <f t="shared" si="5"/>
        <v>0</v>
      </c>
    </row>
    <row r="163" spans="1:21" ht="24.75" customHeight="1" x14ac:dyDescent="0.3">
      <c r="A163" s="74">
        <v>126</v>
      </c>
      <c r="B163" s="10"/>
      <c r="C163" s="190" t="s">
        <v>157</v>
      </c>
      <c r="D163" s="190"/>
      <c r="E163" s="190"/>
      <c r="F163" s="190"/>
      <c r="G163" s="64" t="s">
        <v>548</v>
      </c>
      <c r="H163" s="133"/>
      <c r="I163" s="65"/>
      <c r="J163" s="9">
        <f t="shared" si="5"/>
        <v>0</v>
      </c>
    </row>
    <row r="164" spans="1:21" ht="24.75" customHeight="1" x14ac:dyDescent="0.3">
      <c r="A164" s="88"/>
      <c r="B164" s="6"/>
      <c r="C164" s="152" t="s">
        <v>135</v>
      </c>
      <c r="D164" s="152"/>
      <c r="E164" s="152"/>
      <c r="F164" s="152"/>
      <c r="G164" s="152"/>
      <c r="H164" s="152"/>
      <c r="I164" s="152"/>
      <c r="J164" s="4">
        <f>SUM(J165:J168)</f>
        <v>0</v>
      </c>
      <c r="U164" s="3"/>
    </row>
    <row r="165" spans="1:21" ht="24.75" customHeight="1" x14ac:dyDescent="0.3">
      <c r="A165" s="74">
        <v>127</v>
      </c>
      <c r="B165" s="10"/>
      <c r="C165" s="190" t="s">
        <v>158</v>
      </c>
      <c r="D165" s="190"/>
      <c r="E165" s="190"/>
      <c r="F165" s="190"/>
      <c r="G165" s="64" t="s">
        <v>563</v>
      </c>
      <c r="H165" s="133"/>
      <c r="I165" s="65"/>
      <c r="J165" s="9">
        <f t="shared" si="5"/>
        <v>0</v>
      </c>
    </row>
    <row r="166" spans="1:21" ht="24.75" customHeight="1" x14ac:dyDescent="0.3">
      <c r="A166" s="82">
        <v>128</v>
      </c>
      <c r="B166" s="98"/>
      <c r="C166" s="191" t="s">
        <v>159</v>
      </c>
      <c r="D166" s="191"/>
      <c r="E166" s="191"/>
      <c r="F166" s="191"/>
      <c r="G166" s="141" t="s">
        <v>580</v>
      </c>
      <c r="H166" s="142"/>
      <c r="I166" s="143"/>
      <c r="J166" s="102">
        <f t="shared" si="5"/>
        <v>0</v>
      </c>
    </row>
    <row r="167" spans="1:21" ht="24.75" customHeight="1" x14ac:dyDescent="0.3">
      <c r="A167" s="74">
        <v>129</v>
      </c>
      <c r="B167" s="10"/>
      <c r="C167" s="190" t="s">
        <v>474</v>
      </c>
      <c r="D167" s="190"/>
      <c r="E167" s="190"/>
      <c r="F167" s="190"/>
      <c r="G167" s="64" t="s">
        <v>580</v>
      </c>
      <c r="H167" s="133"/>
      <c r="I167" s="65"/>
      <c r="J167" s="9">
        <f t="shared" si="5"/>
        <v>0</v>
      </c>
    </row>
    <row r="168" spans="1:21" ht="24.75" customHeight="1" x14ac:dyDescent="0.3">
      <c r="A168" s="74">
        <v>130</v>
      </c>
      <c r="B168" s="10"/>
      <c r="C168" s="190" t="s">
        <v>160</v>
      </c>
      <c r="D168" s="190"/>
      <c r="E168" s="190"/>
      <c r="F168" s="190"/>
      <c r="G168" s="64" t="s">
        <v>563</v>
      </c>
      <c r="H168" s="133"/>
      <c r="I168" s="65"/>
      <c r="J168" s="9">
        <f t="shared" si="5"/>
        <v>0</v>
      </c>
    </row>
    <row r="169" spans="1:21" ht="24.75" customHeight="1" x14ac:dyDescent="0.3">
      <c r="A169" s="88"/>
      <c r="B169" s="6"/>
      <c r="C169" s="152" t="s">
        <v>106</v>
      </c>
      <c r="D169" s="152"/>
      <c r="E169" s="152"/>
      <c r="F169" s="152"/>
      <c r="G169" s="152"/>
      <c r="H169" s="152"/>
      <c r="I169" s="152"/>
      <c r="J169" s="4">
        <f>SUM(J170)</f>
        <v>0</v>
      </c>
      <c r="U169" s="3"/>
    </row>
    <row r="170" spans="1:21" ht="24.75" customHeight="1" thickBot="1" x14ac:dyDescent="0.35">
      <c r="A170" s="89">
        <v>131</v>
      </c>
      <c r="B170" s="51"/>
      <c r="C170" s="196" t="s">
        <v>575</v>
      </c>
      <c r="D170" s="196"/>
      <c r="E170" s="196"/>
      <c r="F170" s="196"/>
      <c r="G170" s="66" t="s">
        <v>571</v>
      </c>
      <c r="H170" s="133"/>
      <c r="I170" s="65"/>
      <c r="J170" s="9">
        <f t="shared" si="5"/>
        <v>0</v>
      </c>
    </row>
    <row r="171" spans="1:21" ht="24.75" customHeight="1" thickBot="1" x14ac:dyDescent="0.35">
      <c r="A171" s="154" t="s">
        <v>94</v>
      </c>
      <c r="B171" s="155"/>
      <c r="C171" s="155"/>
      <c r="D171" s="155"/>
      <c r="E171" s="155"/>
      <c r="F171" s="155"/>
      <c r="G171" s="155"/>
      <c r="H171" s="155"/>
      <c r="I171" s="156"/>
      <c r="J171" s="8">
        <f>SUM(J172+J177+J180+J197)</f>
        <v>0</v>
      </c>
    </row>
    <row r="172" spans="1:21" ht="24.75" customHeight="1" x14ac:dyDescent="0.3">
      <c r="A172" s="88"/>
      <c r="B172" s="6"/>
      <c r="C172" s="193" t="s">
        <v>107</v>
      </c>
      <c r="D172" s="194"/>
      <c r="E172" s="194"/>
      <c r="F172" s="194"/>
      <c r="G172" s="194"/>
      <c r="H172" s="194"/>
      <c r="I172" s="195"/>
      <c r="J172" s="4">
        <f>SUM(J173:J176)</f>
        <v>0</v>
      </c>
      <c r="U172" s="3"/>
    </row>
    <row r="173" spans="1:21" ht="24.75" customHeight="1" x14ac:dyDescent="0.3">
      <c r="A173" s="74">
        <v>132</v>
      </c>
      <c r="B173" s="10"/>
      <c r="C173" s="190" t="s">
        <v>378</v>
      </c>
      <c r="D173" s="190"/>
      <c r="E173" s="190"/>
      <c r="F173" s="190"/>
      <c r="G173" s="64" t="s">
        <v>548</v>
      </c>
      <c r="H173" s="133"/>
      <c r="I173" s="65"/>
      <c r="J173" s="9">
        <f t="shared" ref="J173:J179" si="6">ROUND(H173*I173,2)</f>
        <v>0</v>
      </c>
    </row>
    <row r="174" spans="1:21" ht="24.75" customHeight="1" x14ac:dyDescent="0.3">
      <c r="A174" s="82">
        <v>133</v>
      </c>
      <c r="B174" s="98"/>
      <c r="C174" s="191" t="s">
        <v>379</v>
      </c>
      <c r="D174" s="191"/>
      <c r="E174" s="191"/>
      <c r="F174" s="191"/>
      <c r="G174" s="141" t="s">
        <v>380</v>
      </c>
      <c r="H174" s="142"/>
      <c r="I174" s="143"/>
      <c r="J174" s="102">
        <f t="shared" si="6"/>
        <v>0</v>
      </c>
      <c r="U174" s="3"/>
    </row>
    <row r="175" spans="1:21" ht="24.75" customHeight="1" x14ac:dyDescent="0.3">
      <c r="A175" s="74">
        <v>134</v>
      </c>
      <c r="B175" s="10"/>
      <c r="C175" s="190" t="s">
        <v>381</v>
      </c>
      <c r="D175" s="190"/>
      <c r="E175" s="190"/>
      <c r="F175" s="190"/>
      <c r="G175" s="64" t="s">
        <v>548</v>
      </c>
      <c r="H175" s="133"/>
      <c r="I175" s="65"/>
      <c r="J175" s="9">
        <f t="shared" si="6"/>
        <v>0</v>
      </c>
      <c r="U175" s="3"/>
    </row>
    <row r="176" spans="1:21" ht="24.75" customHeight="1" x14ac:dyDescent="0.3">
      <c r="A176" s="74">
        <v>135</v>
      </c>
      <c r="B176" s="10"/>
      <c r="C176" s="190" t="s">
        <v>382</v>
      </c>
      <c r="D176" s="190"/>
      <c r="E176" s="190"/>
      <c r="F176" s="190"/>
      <c r="G176" s="64" t="s">
        <v>571</v>
      </c>
      <c r="H176" s="133"/>
      <c r="I176" s="65"/>
      <c r="J176" s="9">
        <f t="shared" si="6"/>
        <v>0</v>
      </c>
    </row>
    <row r="177" spans="1:21" ht="24.75" customHeight="1" x14ac:dyDescent="0.3">
      <c r="A177" s="88"/>
      <c r="B177" s="6"/>
      <c r="C177" s="152" t="s">
        <v>136</v>
      </c>
      <c r="D177" s="152"/>
      <c r="E177" s="152"/>
      <c r="F177" s="152"/>
      <c r="G177" s="152"/>
      <c r="H177" s="152"/>
      <c r="I177" s="152"/>
      <c r="J177" s="4">
        <f>SUM(J178:J179)</f>
        <v>0</v>
      </c>
      <c r="U177" s="3"/>
    </row>
    <row r="178" spans="1:21" ht="24.75" customHeight="1" x14ac:dyDescent="0.3">
      <c r="A178" s="74">
        <v>136</v>
      </c>
      <c r="B178" s="10"/>
      <c r="C178" s="190" t="s">
        <v>161</v>
      </c>
      <c r="D178" s="190"/>
      <c r="E178" s="190"/>
      <c r="F178" s="190"/>
      <c r="G178" s="64" t="s">
        <v>548</v>
      </c>
      <c r="H178" s="133"/>
      <c r="I178" s="65"/>
      <c r="J178" s="9">
        <f t="shared" si="6"/>
        <v>0</v>
      </c>
    </row>
    <row r="179" spans="1:21" ht="24.75" customHeight="1" x14ac:dyDescent="0.3">
      <c r="A179" s="74">
        <v>137</v>
      </c>
      <c r="B179" s="10"/>
      <c r="C179" s="190" t="s">
        <v>11</v>
      </c>
      <c r="D179" s="190"/>
      <c r="E179" s="190"/>
      <c r="F179" s="190"/>
      <c r="G179" s="64" t="s">
        <v>571</v>
      </c>
      <c r="H179" s="133"/>
      <c r="I179" s="65"/>
      <c r="J179" s="9">
        <f t="shared" si="6"/>
        <v>0</v>
      </c>
      <c r="O179" s="3"/>
    </row>
    <row r="180" spans="1:21" ht="24.75" customHeight="1" x14ac:dyDescent="0.3">
      <c r="A180" s="88"/>
      <c r="B180" s="6"/>
      <c r="C180" s="152" t="s">
        <v>136</v>
      </c>
      <c r="D180" s="152"/>
      <c r="E180" s="152"/>
      <c r="F180" s="152"/>
      <c r="G180" s="152"/>
      <c r="H180" s="152"/>
      <c r="I180" s="152"/>
      <c r="J180" s="4">
        <f>SUM(J181:J196)</f>
        <v>0</v>
      </c>
      <c r="U180" s="3"/>
    </row>
    <row r="181" spans="1:21" ht="24.75" customHeight="1" x14ac:dyDescent="0.3">
      <c r="A181" s="74">
        <v>138</v>
      </c>
      <c r="B181" s="10"/>
      <c r="C181" s="190" t="s">
        <v>396</v>
      </c>
      <c r="D181" s="190"/>
      <c r="E181" s="190"/>
      <c r="F181" s="190"/>
      <c r="G181" s="64" t="s">
        <v>563</v>
      </c>
      <c r="H181" s="133"/>
      <c r="I181" s="65"/>
      <c r="J181" s="9">
        <f>ROUND(H181*I181,2)</f>
        <v>0</v>
      </c>
    </row>
    <row r="182" spans="1:21" ht="24.75" customHeight="1" x14ac:dyDescent="0.3">
      <c r="A182" s="82">
        <v>139</v>
      </c>
      <c r="B182" s="98"/>
      <c r="C182" s="191" t="s">
        <v>397</v>
      </c>
      <c r="D182" s="191"/>
      <c r="E182" s="191"/>
      <c r="F182" s="191"/>
      <c r="G182" s="141" t="s">
        <v>563</v>
      </c>
      <c r="H182" s="142"/>
      <c r="I182" s="143"/>
      <c r="J182" s="102">
        <f t="shared" ref="J182:J200" si="7">ROUND(H182*I182,2)</f>
        <v>0</v>
      </c>
    </row>
    <row r="183" spans="1:21" ht="24.75" customHeight="1" x14ac:dyDescent="0.3">
      <c r="A183" s="74">
        <v>140</v>
      </c>
      <c r="B183" s="10"/>
      <c r="C183" s="190" t="s">
        <v>162</v>
      </c>
      <c r="D183" s="190"/>
      <c r="E183" s="190"/>
      <c r="F183" s="190"/>
      <c r="G183" s="64" t="s">
        <v>563</v>
      </c>
      <c r="H183" s="133"/>
      <c r="I183" s="65"/>
      <c r="J183" s="9">
        <f t="shared" si="7"/>
        <v>0</v>
      </c>
    </row>
    <row r="184" spans="1:21" ht="24.75" customHeight="1" x14ac:dyDescent="0.3">
      <c r="A184" s="82">
        <v>141</v>
      </c>
      <c r="B184" s="98"/>
      <c r="C184" s="191" t="s">
        <v>163</v>
      </c>
      <c r="D184" s="191"/>
      <c r="E184" s="191"/>
      <c r="F184" s="191"/>
      <c r="G184" s="141" t="s">
        <v>580</v>
      </c>
      <c r="H184" s="142"/>
      <c r="I184" s="143"/>
      <c r="J184" s="102">
        <f t="shared" si="7"/>
        <v>0</v>
      </c>
    </row>
    <row r="185" spans="1:21" ht="24.75" customHeight="1" x14ac:dyDescent="0.3">
      <c r="A185" s="74">
        <v>142</v>
      </c>
      <c r="B185" s="10"/>
      <c r="C185" s="190" t="s">
        <v>164</v>
      </c>
      <c r="D185" s="190"/>
      <c r="E185" s="190"/>
      <c r="F185" s="190"/>
      <c r="G185" s="64" t="s">
        <v>563</v>
      </c>
      <c r="H185" s="133"/>
      <c r="I185" s="65"/>
      <c r="J185" s="9">
        <f t="shared" si="7"/>
        <v>0</v>
      </c>
    </row>
    <row r="186" spans="1:21" ht="24.75" customHeight="1" x14ac:dyDescent="0.3">
      <c r="A186" s="82">
        <v>143</v>
      </c>
      <c r="B186" s="98"/>
      <c r="C186" s="191" t="s">
        <v>165</v>
      </c>
      <c r="D186" s="191"/>
      <c r="E186" s="191"/>
      <c r="F186" s="191"/>
      <c r="G186" s="141" t="s">
        <v>580</v>
      </c>
      <c r="H186" s="142"/>
      <c r="I186" s="143"/>
      <c r="J186" s="102">
        <f t="shared" si="7"/>
        <v>0</v>
      </c>
    </row>
    <row r="187" spans="1:21" ht="24.75" customHeight="1" x14ac:dyDescent="0.3">
      <c r="A187" s="82">
        <v>144</v>
      </c>
      <c r="B187" s="98"/>
      <c r="C187" s="191" t="s">
        <v>166</v>
      </c>
      <c r="D187" s="191"/>
      <c r="E187" s="191"/>
      <c r="F187" s="191"/>
      <c r="G187" s="141" t="s">
        <v>580</v>
      </c>
      <c r="H187" s="142"/>
      <c r="I187" s="143"/>
      <c r="J187" s="102">
        <f t="shared" si="7"/>
        <v>0</v>
      </c>
    </row>
    <row r="188" spans="1:21" ht="24.75" customHeight="1" x14ac:dyDescent="0.3">
      <c r="A188" s="82">
        <v>145</v>
      </c>
      <c r="B188" s="98"/>
      <c r="C188" s="191" t="s">
        <v>167</v>
      </c>
      <c r="D188" s="191"/>
      <c r="E188" s="191"/>
      <c r="F188" s="191"/>
      <c r="G188" s="141" t="s">
        <v>580</v>
      </c>
      <c r="H188" s="142"/>
      <c r="I188" s="143"/>
      <c r="J188" s="102">
        <f t="shared" si="7"/>
        <v>0</v>
      </c>
    </row>
    <row r="189" spans="1:21" ht="24.75" customHeight="1" x14ac:dyDescent="0.3">
      <c r="A189" s="74">
        <v>146</v>
      </c>
      <c r="B189" s="10"/>
      <c r="C189" s="190" t="s">
        <v>168</v>
      </c>
      <c r="D189" s="190"/>
      <c r="E189" s="190"/>
      <c r="F189" s="190"/>
      <c r="G189" s="64" t="s">
        <v>563</v>
      </c>
      <c r="H189" s="133"/>
      <c r="I189" s="65"/>
      <c r="J189" s="9">
        <f t="shared" si="7"/>
        <v>0</v>
      </c>
    </row>
    <row r="190" spans="1:21" ht="24.75" customHeight="1" x14ac:dyDescent="0.3">
      <c r="A190" s="82">
        <v>147</v>
      </c>
      <c r="B190" s="98"/>
      <c r="C190" s="191" t="s">
        <v>169</v>
      </c>
      <c r="D190" s="191"/>
      <c r="E190" s="191"/>
      <c r="F190" s="191"/>
      <c r="G190" s="141" t="s">
        <v>580</v>
      </c>
      <c r="H190" s="142"/>
      <c r="I190" s="143"/>
      <c r="J190" s="102">
        <f t="shared" si="7"/>
        <v>0</v>
      </c>
    </row>
    <row r="191" spans="1:21" ht="24.75" customHeight="1" x14ac:dyDescent="0.3">
      <c r="A191" s="74">
        <v>148</v>
      </c>
      <c r="B191" s="10"/>
      <c r="C191" s="190" t="s">
        <v>265</v>
      </c>
      <c r="D191" s="190"/>
      <c r="E191" s="190"/>
      <c r="F191" s="190"/>
      <c r="G191" s="64" t="s">
        <v>364</v>
      </c>
      <c r="H191" s="133"/>
      <c r="I191" s="65"/>
      <c r="J191" s="9">
        <f t="shared" si="7"/>
        <v>0</v>
      </c>
    </row>
    <row r="192" spans="1:21" ht="24.75" customHeight="1" x14ac:dyDescent="0.3">
      <c r="A192" s="82">
        <v>149</v>
      </c>
      <c r="B192" s="98"/>
      <c r="C192" s="191" t="s">
        <v>266</v>
      </c>
      <c r="D192" s="191"/>
      <c r="E192" s="191"/>
      <c r="F192" s="191"/>
      <c r="G192" s="141" t="s">
        <v>563</v>
      </c>
      <c r="H192" s="142"/>
      <c r="I192" s="143"/>
      <c r="J192" s="102">
        <f t="shared" si="7"/>
        <v>0</v>
      </c>
    </row>
    <row r="193" spans="1:21" ht="24.75" customHeight="1" x14ac:dyDescent="0.3">
      <c r="A193" s="82">
        <v>150</v>
      </c>
      <c r="B193" s="98"/>
      <c r="C193" s="191" t="s">
        <v>170</v>
      </c>
      <c r="D193" s="191"/>
      <c r="E193" s="191"/>
      <c r="F193" s="191"/>
      <c r="G193" s="141" t="s">
        <v>563</v>
      </c>
      <c r="H193" s="142"/>
      <c r="I193" s="143"/>
      <c r="J193" s="102">
        <f t="shared" si="7"/>
        <v>0</v>
      </c>
    </row>
    <row r="194" spans="1:21" ht="24.75" customHeight="1" x14ac:dyDescent="0.3">
      <c r="A194" s="82">
        <v>151</v>
      </c>
      <c r="B194" s="98"/>
      <c r="C194" s="191" t="s">
        <v>268</v>
      </c>
      <c r="D194" s="191"/>
      <c r="E194" s="191"/>
      <c r="F194" s="191"/>
      <c r="G194" s="141" t="s">
        <v>580</v>
      </c>
      <c r="H194" s="142"/>
      <c r="I194" s="143"/>
      <c r="J194" s="102">
        <f t="shared" si="7"/>
        <v>0</v>
      </c>
      <c r="O194" s="3"/>
    </row>
    <row r="195" spans="1:21" ht="24.75" customHeight="1" x14ac:dyDescent="0.3">
      <c r="A195" s="82">
        <v>152</v>
      </c>
      <c r="B195" s="98"/>
      <c r="C195" s="191" t="s">
        <v>269</v>
      </c>
      <c r="D195" s="191"/>
      <c r="E195" s="191"/>
      <c r="F195" s="191"/>
      <c r="G195" s="141" t="s">
        <v>580</v>
      </c>
      <c r="H195" s="142"/>
      <c r="I195" s="143"/>
      <c r="J195" s="102">
        <f t="shared" si="7"/>
        <v>0</v>
      </c>
    </row>
    <row r="196" spans="1:21" ht="24.75" customHeight="1" x14ac:dyDescent="0.3">
      <c r="A196" s="74">
        <v>153</v>
      </c>
      <c r="B196" s="10"/>
      <c r="C196" s="190" t="s">
        <v>398</v>
      </c>
      <c r="D196" s="190"/>
      <c r="E196" s="190"/>
      <c r="F196" s="190"/>
      <c r="G196" s="64" t="s">
        <v>571</v>
      </c>
      <c r="H196" s="133"/>
      <c r="I196" s="65"/>
      <c r="J196" s="9">
        <f t="shared" si="7"/>
        <v>0</v>
      </c>
    </row>
    <row r="197" spans="1:21" ht="24.75" customHeight="1" x14ac:dyDescent="0.3">
      <c r="A197" s="88"/>
      <c r="B197" s="6"/>
      <c r="C197" s="152" t="s">
        <v>137</v>
      </c>
      <c r="D197" s="152"/>
      <c r="E197" s="152"/>
      <c r="F197" s="152"/>
      <c r="G197" s="152"/>
      <c r="H197" s="152"/>
      <c r="I197" s="152"/>
      <c r="J197" s="4">
        <f>SUM(J198:J200)</f>
        <v>0</v>
      </c>
      <c r="U197" s="3"/>
    </row>
    <row r="198" spans="1:21" ht="24.75" customHeight="1" x14ac:dyDescent="0.3">
      <c r="A198" s="74">
        <v>154</v>
      </c>
      <c r="B198" s="10"/>
      <c r="C198" s="190" t="s">
        <v>399</v>
      </c>
      <c r="D198" s="190"/>
      <c r="E198" s="190"/>
      <c r="F198" s="190"/>
      <c r="G198" s="64" t="s">
        <v>548</v>
      </c>
      <c r="H198" s="133"/>
      <c r="I198" s="65"/>
      <c r="J198" s="9">
        <f t="shared" si="7"/>
        <v>0</v>
      </c>
    </row>
    <row r="199" spans="1:21" ht="24.75" customHeight="1" x14ac:dyDescent="0.3">
      <c r="A199" s="82">
        <v>155</v>
      </c>
      <c r="B199" s="98"/>
      <c r="C199" s="191" t="s">
        <v>400</v>
      </c>
      <c r="D199" s="191"/>
      <c r="E199" s="191"/>
      <c r="F199" s="191"/>
      <c r="G199" s="141" t="s">
        <v>548</v>
      </c>
      <c r="H199" s="142"/>
      <c r="I199" s="143"/>
      <c r="J199" s="102">
        <f t="shared" si="7"/>
        <v>0</v>
      </c>
    </row>
    <row r="200" spans="1:21" ht="24.75" customHeight="1" thickBot="1" x14ac:dyDescent="0.35">
      <c r="A200" s="106">
        <v>156</v>
      </c>
      <c r="B200" s="55"/>
      <c r="C200" s="192" t="s">
        <v>403</v>
      </c>
      <c r="D200" s="192"/>
      <c r="E200" s="192"/>
      <c r="F200" s="192"/>
      <c r="G200" s="67" t="s">
        <v>571</v>
      </c>
      <c r="H200" s="134"/>
      <c r="I200" s="68"/>
      <c r="J200" s="63">
        <f t="shared" si="7"/>
        <v>0</v>
      </c>
    </row>
    <row r="201" spans="1:21" ht="6.6" customHeight="1" x14ac:dyDescent="0.3">
      <c r="A201" s="92"/>
      <c r="B201" s="29"/>
      <c r="C201" s="40"/>
      <c r="D201" s="40"/>
      <c r="E201" s="40"/>
      <c r="F201" s="40"/>
      <c r="G201" s="41"/>
      <c r="H201" s="135"/>
      <c r="I201" s="24"/>
      <c r="J201" s="39"/>
    </row>
    <row r="202" spans="1:21" ht="64.5" customHeight="1" x14ac:dyDescent="0.3">
      <c r="A202" s="170" t="s">
        <v>588</v>
      </c>
      <c r="B202" s="170"/>
      <c r="C202" s="170"/>
      <c r="D202" s="170"/>
      <c r="E202" s="170"/>
      <c r="F202" s="170"/>
      <c r="G202" s="170"/>
      <c r="H202" s="170"/>
      <c r="I202" s="170"/>
      <c r="J202" s="170"/>
    </row>
    <row r="203" spans="1:21" ht="9.6" customHeight="1" x14ac:dyDescent="0.3">
      <c r="A203" s="92"/>
      <c r="B203" s="29"/>
      <c r="C203" s="40"/>
      <c r="D203" s="40"/>
      <c r="E203" s="40"/>
      <c r="F203" s="40"/>
      <c r="G203" s="41"/>
      <c r="H203" s="135"/>
      <c r="I203" s="24"/>
      <c r="J203" s="39"/>
    </row>
    <row r="204" spans="1:21" ht="67.5" customHeight="1" x14ac:dyDescent="0.3">
      <c r="A204" s="172" t="s">
        <v>433</v>
      </c>
      <c r="B204" s="172"/>
      <c r="C204" s="172"/>
      <c r="D204" s="172"/>
      <c r="E204" s="172"/>
      <c r="F204" s="172"/>
      <c r="G204" s="172"/>
      <c r="H204" s="172"/>
      <c r="I204" s="172"/>
      <c r="J204" s="172"/>
    </row>
    <row r="206" spans="1:21" x14ac:dyDescent="0.3">
      <c r="A206" s="171" t="s">
        <v>434</v>
      </c>
      <c r="B206" s="171"/>
      <c r="C206" s="171"/>
      <c r="D206" s="171"/>
      <c r="E206" s="171"/>
      <c r="F206" s="171"/>
      <c r="G206" s="171"/>
      <c r="H206" s="171"/>
      <c r="I206" s="171"/>
      <c r="J206" s="171"/>
    </row>
    <row r="208" spans="1:21" ht="15" customHeight="1" x14ac:dyDescent="0.3">
      <c r="C208" s="5" t="s">
        <v>428</v>
      </c>
      <c r="D208" s="5"/>
      <c r="E208" s="5"/>
      <c r="F208" s="5"/>
      <c r="H208" s="13" t="s">
        <v>430</v>
      </c>
    </row>
    <row r="209" spans="3:8" ht="15" customHeight="1" x14ac:dyDescent="0.3"/>
    <row r="210" spans="3:8" ht="15" customHeight="1" x14ac:dyDescent="0.3"/>
    <row r="211" spans="3:8" ht="15" customHeight="1" x14ac:dyDescent="0.3"/>
    <row r="212" spans="3:8" ht="15" customHeight="1" x14ac:dyDescent="0.3">
      <c r="C212" s="5" t="s">
        <v>429</v>
      </c>
      <c r="D212" s="5"/>
      <c r="E212" s="5"/>
      <c r="F212" s="5"/>
      <c r="H212" s="13" t="s">
        <v>431</v>
      </c>
    </row>
  </sheetData>
  <mergeCells count="198">
    <mergeCell ref="A202:J202"/>
    <mergeCell ref="C12:F12"/>
    <mergeCell ref="C13:F13"/>
    <mergeCell ref="C19:F19"/>
    <mergeCell ref="C20:F20"/>
    <mergeCell ref="C21:F21"/>
    <mergeCell ref="C14:F14"/>
    <mergeCell ref="C15:F15"/>
    <mergeCell ref="C16:F16"/>
    <mergeCell ref="C17:F17"/>
    <mergeCell ref="C18:F18"/>
    <mergeCell ref="C22:I22"/>
    <mergeCell ref="C23:F23"/>
    <mergeCell ref="C24:F24"/>
    <mergeCell ref="C25:F25"/>
    <mergeCell ref="C26:F26"/>
    <mergeCell ref="C29:F29"/>
    <mergeCell ref="C30:F30"/>
    <mergeCell ref="C37:I37"/>
    <mergeCell ref="C38:F38"/>
    <mergeCell ref="A39:I39"/>
    <mergeCell ref="C40:I40"/>
    <mergeCell ref="C41:F41"/>
    <mergeCell ref="C42:F42"/>
    <mergeCell ref="C35:F35"/>
    <mergeCell ref="C36:F36"/>
    <mergeCell ref="A1:J1"/>
    <mergeCell ref="C6:F6"/>
    <mergeCell ref="A8:I8"/>
    <mergeCell ref="A9:I9"/>
    <mergeCell ref="A10:J10"/>
    <mergeCell ref="C11:I11"/>
    <mergeCell ref="C27:F27"/>
    <mergeCell ref="C28:F28"/>
    <mergeCell ref="C33:F33"/>
    <mergeCell ref="C34:F34"/>
    <mergeCell ref="C31:F31"/>
    <mergeCell ref="C32:F32"/>
    <mergeCell ref="C59:F59"/>
    <mergeCell ref="C60:F60"/>
    <mergeCell ref="C53:F53"/>
    <mergeCell ref="C54:F54"/>
    <mergeCell ref="C55:F55"/>
    <mergeCell ref="C56:F56"/>
    <mergeCell ref="C57:F57"/>
    <mergeCell ref="C58:F58"/>
    <mergeCell ref="C43:F43"/>
    <mergeCell ref="C44:F44"/>
    <mergeCell ref="C50:F50"/>
    <mergeCell ref="C51:I51"/>
    <mergeCell ref="C52:F52"/>
    <mergeCell ref="C45:I45"/>
    <mergeCell ref="C46:F46"/>
    <mergeCell ref="C47:F47"/>
    <mergeCell ref="C48:F48"/>
    <mergeCell ref="C49:F49"/>
    <mergeCell ref="C61:F61"/>
    <mergeCell ref="C62:F62"/>
    <mergeCell ref="C63:F63"/>
    <mergeCell ref="C64:F64"/>
    <mergeCell ref="C65:F65"/>
    <mergeCell ref="C66:F66"/>
    <mergeCell ref="C67:F67"/>
    <mergeCell ref="C69:I69"/>
    <mergeCell ref="C70:F70"/>
    <mergeCell ref="C77:F77"/>
    <mergeCell ref="C78:F78"/>
    <mergeCell ref="C79:F79"/>
    <mergeCell ref="C80:F80"/>
    <mergeCell ref="C81:F81"/>
    <mergeCell ref="C82:F82"/>
    <mergeCell ref="C75:F75"/>
    <mergeCell ref="C76:F76"/>
    <mergeCell ref="C68:F68"/>
    <mergeCell ref="C71:F71"/>
    <mergeCell ref="C72:F72"/>
    <mergeCell ref="C73:F73"/>
    <mergeCell ref="C74:F74"/>
    <mergeCell ref="C83:F83"/>
    <mergeCell ref="C84:F84"/>
    <mergeCell ref="A92:I92"/>
    <mergeCell ref="A93:I93"/>
    <mergeCell ref="A94:J94"/>
    <mergeCell ref="C196:F196"/>
    <mergeCell ref="C99:F99"/>
    <mergeCell ref="C100:F100"/>
    <mergeCell ref="C101:F101"/>
    <mergeCell ref="C190:F190"/>
    <mergeCell ref="C90:F90"/>
    <mergeCell ref="C91:F91"/>
    <mergeCell ref="C85:F85"/>
    <mergeCell ref="C86:F86"/>
    <mergeCell ref="C87:F87"/>
    <mergeCell ref="C88:F88"/>
    <mergeCell ref="C89:F89"/>
    <mergeCell ref="C191:F191"/>
    <mergeCell ref="C192:F192"/>
    <mergeCell ref="C95:I95"/>
    <mergeCell ref="C96:F96"/>
    <mergeCell ref="C97:F97"/>
    <mergeCell ref="C98:F98"/>
    <mergeCell ref="C102:I102"/>
    <mergeCell ref="C103:F103"/>
    <mergeCell ref="C186:F186"/>
    <mergeCell ref="C187:F187"/>
    <mergeCell ref="C188:F188"/>
    <mergeCell ref="C189:F189"/>
    <mergeCell ref="C108:F108"/>
    <mergeCell ref="C183:F183"/>
    <mergeCell ref="C104:F104"/>
    <mergeCell ref="C105:F105"/>
    <mergeCell ref="C106:F106"/>
    <mergeCell ref="C107:F107"/>
    <mergeCell ref="C178:F178"/>
    <mergeCell ref="C179:F179"/>
    <mergeCell ref="C113:F113"/>
    <mergeCell ref="C114:F114"/>
    <mergeCell ref="C150:F150"/>
    <mergeCell ref="C159:F159"/>
    <mergeCell ref="C181:F181"/>
    <mergeCell ref="C182:F182"/>
    <mergeCell ref="C174:F174"/>
    <mergeCell ref="C175:F175"/>
    <mergeCell ref="C184:F184"/>
    <mergeCell ref="C185:F185"/>
    <mergeCell ref="C109:I109"/>
    <mergeCell ref="C110:F110"/>
    <mergeCell ref="C165:F165"/>
    <mergeCell ref="C129:I129"/>
    <mergeCell ref="C141:F141"/>
    <mergeCell ref="C123:F123"/>
    <mergeCell ref="C124:F124"/>
    <mergeCell ref="C194:F194"/>
    <mergeCell ref="C195:F195"/>
    <mergeCell ref="C176:F176"/>
    <mergeCell ref="C193:F193"/>
    <mergeCell ref="C115:F115"/>
    <mergeCell ref="C116:F116"/>
    <mergeCell ref="A134:J134"/>
    <mergeCell ref="C135:I135"/>
    <mergeCell ref="C136:F136"/>
    <mergeCell ref="C125:F125"/>
    <mergeCell ref="C137:F137"/>
    <mergeCell ref="C138:F138"/>
    <mergeCell ref="C127:F127"/>
    <mergeCell ref="C128:F128"/>
    <mergeCell ref="C170:F170"/>
    <mergeCell ref="C152:F152"/>
    <mergeCell ref="C153:F153"/>
    <mergeCell ref="C155:F155"/>
    <mergeCell ref="C197:I197"/>
    <mergeCell ref="A111:I111"/>
    <mergeCell ref="C162:F162"/>
    <mergeCell ref="C163:F163"/>
    <mergeCell ref="C167:F167"/>
    <mergeCell ref="C168:F168"/>
    <mergeCell ref="C177:I177"/>
    <mergeCell ref="C180:I180"/>
    <mergeCell ref="C139:F139"/>
    <mergeCell ref="C140:F140"/>
    <mergeCell ref="C166:F166"/>
    <mergeCell ref="C144:F144"/>
    <mergeCell ref="C145:F145"/>
    <mergeCell ref="C146:F146"/>
    <mergeCell ref="C147:F147"/>
    <mergeCell ref="C148:F148"/>
    <mergeCell ref="C149:F149"/>
    <mergeCell ref="C112:I112"/>
    <mergeCell ref="C143:I143"/>
    <mergeCell ref="C117:I117"/>
    <mergeCell ref="C118:F118"/>
    <mergeCell ref="C126:I126"/>
    <mergeCell ref="A132:I132"/>
    <mergeCell ref="A133:I133"/>
    <mergeCell ref="A204:J204"/>
    <mergeCell ref="A206:J206"/>
    <mergeCell ref="C154:I154"/>
    <mergeCell ref="C158:I158"/>
    <mergeCell ref="C161:I161"/>
    <mergeCell ref="C142:F142"/>
    <mergeCell ref="C119:F119"/>
    <mergeCell ref="C120:F120"/>
    <mergeCell ref="C121:F121"/>
    <mergeCell ref="C122:F122"/>
    <mergeCell ref="C151:F151"/>
    <mergeCell ref="C200:F200"/>
    <mergeCell ref="C198:F198"/>
    <mergeCell ref="C199:F199"/>
    <mergeCell ref="C130:F130"/>
    <mergeCell ref="C172:I172"/>
    <mergeCell ref="C173:F173"/>
    <mergeCell ref="C131:F131"/>
    <mergeCell ref="C164:I164"/>
    <mergeCell ref="C169:I169"/>
    <mergeCell ref="A171:I171"/>
    <mergeCell ref="C156:F156"/>
    <mergeCell ref="C157:F157"/>
    <mergeCell ref="C160:F160"/>
  </mergeCells>
  <phoneticPr fontId="11" type="noConversion"/>
  <pageMargins left="0.75" right="0.75" top="1" bottom="1" header="0.4921259845" footer="0.4921259845"/>
  <pageSetup paperSize="9" scale="8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2"/>
  <sheetViews>
    <sheetView tabSelected="1" workbookViewId="0">
      <selection activeCell="P7" sqref="P7"/>
    </sheetView>
  </sheetViews>
  <sheetFormatPr defaultRowHeight="14.4" x14ac:dyDescent="0.3"/>
  <cols>
    <col min="1" max="1" width="5" style="85" customWidth="1"/>
    <col min="2" max="2" width="1.44140625" customWidth="1"/>
    <col min="3" max="6" width="11" customWidth="1"/>
    <col min="7" max="7" width="6" customWidth="1"/>
    <col min="8" max="8" width="12" style="11" customWidth="1"/>
    <col min="9" max="9" width="12" style="14" customWidth="1"/>
    <col min="10" max="10" width="16" style="14" customWidth="1"/>
  </cols>
  <sheetData>
    <row r="1" spans="1:21" x14ac:dyDescent="0.3">
      <c r="A1" s="165" t="s">
        <v>587</v>
      </c>
      <c r="B1" s="165"/>
      <c r="C1" s="165"/>
      <c r="D1" s="165"/>
      <c r="E1" s="165"/>
      <c r="F1" s="165"/>
      <c r="G1" s="165"/>
      <c r="H1" s="165"/>
      <c r="I1" s="165"/>
      <c r="J1" s="165"/>
    </row>
    <row r="3" spans="1:21" x14ac:dyDescent="0.3">
      <c r="A3" s="84" t="s">
        <v>139</v>
      </c>
      <c r="B3" s="1"/>
      <c r="C3" s="1"/>
      <c r="D3" s="1"/>
      <c r="E3" s="1"/>
      <c r="F3" s="1"/>
    </row>
    <row r="5" spans="1:21" ht="15" thickBot="1" x14ac:dyDescent="0.35"/>
    <row r="6" spans="1:21" ht="29.4" thickBot="1" x14ac:dyDescent="0.35">
      <c r="A6" s="86" t="s">
        <v>422</v>
      </c>
      <c r="B6" s="2"/>
      <c r="C6" s="166" t="s">
        <v>423</v>
      </c>
      <c r="D6" s="166"/>
      <c r="E6" s="166"/>
      <c r="F6" s="166"/>
      <c r="G6" s="2" t="s">
        <v>424</v>
      </c>
      <c r="H6" s="12" t="s">
        <v>425</v>
      </c>
      <c r="I6" s="15" t="s">
        <v>426</v>
      </c>
      <c r="J6" s="16" t="s">
        <v>427</v>
      </c>
    </row>
    <row r="7" spans="1:21" ht="54" customHeight="1" thickBot="1" x14ac:dyDescent="0.35">
      <c r="A7" s="87"/>
      <c r="B7" s="18"/>
      <c r="C7" s="204" t="s">
        <v>140</v>
      </c>
      <c r="D7" s="204"/>
      <c r="E7" s="204"/>
      <c r="F7" s="204"/>
      <c r="G7" s="204"/>
      <c r="H7" s="204"/>
      <c r="I7" s="205"/>
      <c r="J7" s="16">
        <f>SUM(J8)</f>
        <v>0</v>
      </c>
    </row>
    <row r="8" spans="1:21" ht="34.5" customHeight="1" thickBot="1" x14ac:dyDescent="0.35">
      <c r="A8" s="161" t="s">
        <v>141</v>
      </c>
      <c r="B8" s="162"/>
      <c r="C8" s="162"/>
      <c r="D8" s="162"/>
      <c r="E8" s="162"/>
      <c r="F8" s="162"/>
      <c r="G8" s="162"/>
      <c r="H8" s="162"/>
      <c r="I8" s="163"/>
      <c r="J8" s="7">
        <f>SUM(J9)</f>
        <v>0</v>
      </c>
    </row>
    <row r="9" spans="1:21" ht="24.75" customHeight="1" thickBot="1" x14ac:dyDescent="0.35">
      <c r="A9" s="154" t="s">
        <v>171</v>
      </c>
      <c r="B9" s="155"/>
      <c r="C9" s="155"/>
      <c r="D9" s="155"/>
      <c r="E9" s="155"/>
      <c r="F9" s="155"/>
      <c r="G9" s="155"/>
      <c r="H9" s="155"/>
      <c r="I9" s="156"/>
      <c r="J9" s="8">
        <f>SUM(J11+J45+J75+J77)</f>
        <v>0</v>
      </c>
    </row>
    <row r="10" spans="1:21" ht="5.0999999999999996" customHeight="1" x14ac:dyDescent="0.3">
      <c r="A10" s="158"/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21" ht="24.75" customHeight="1" x14ac:dyDescent="0.3">
      <c r="A11" s="88"/>
      <c r="B11" s="6"/>
      <c r="C11" s="167" t="s">
        <v>172</v>
      </c>
      <c r="D11" s="168"/>
      <c r="E11" s="168"/>
      <c r="F11" s="168"/>
      <c r="G11" s="168"/>
      <c r="H11" s="168"/>
      <c r="I11" s="169"/>
      <c r="J11" s="4">
        <f>SUM(J12:J44)</f>
        <v>0</v>
      </c>
      <c r="U11" s="3"/>
    </row>
    <row r="12" spans="1:21" ht="24.75" customHeight="1" x14ac:dyDescent="0.3">
      <c r="A12" s="74" t="s">
        <v>436</v>
      </c>
      <c r="B12" s="10"/>
      <c r="C12" s="201" t="s">
        <v>174</v>
      </c>
      <c r="D12" s="201"/>
      <c r="E12" s="201"/>
      <c r="F12" s="201"/>
      <c r="G12" s="26" t="s">
        <v>580</v>
      </c>
      <c r="H12" s="144"/>
      <c r="I12" s="27"/>
      <c r="J12" s="9">
        <f>ROUND(H12*I12,2)</f>
        <v>0</v>
      </c>
    </row>
    <row r="13" spans="1:21" ht="24.75" customHeight="1" x14ac:dyDescent="0.3">
      <c r="A13" s="82" t="s">
        <v>437</v>
      </c>
      <c r="B13" s="98"/>
      <c r="C13" s="203" t="s">
        <v>175</v>
      </c>
      <c r="D13" s="203"/>
      <c r="E13" s="203"/>
      <c r="F13" s="203"/>
      <c r="G13" s="147" t="s">
        <v>580</v>
      </c>
      <c r="H13" s="148"/>
      <c r="I13" s="149"/>
      <c r="J13" s="102">
        <f t="shared" ref="J13:J80" si="0">ROUND(H13*I13,2)</f>
        <v>0</v>
      </c>
    </row>
    <row r="14" spans="1:21" ht="24.75" customHeight="1" x14ac:dyDescent="0.3">
      <c r="A14" s="74" t="s">
        <v>438</v>
      </c>
      <c r="B14" s="10"/>
      <c r="C14" s="201" t="s">
        <v>176</v>
      </c>
      <c r="D14" s="201"/>
      <c r="E14" s="201"/>
      <c r="F14" s="201"/>
      <c r="G14" s="26" t="s">
        <v>580</v>
      </c>
      <c r="H14" s="144"/>
      <c r="I14" s="27"/>
      <c r="J14" s="9">
        <f t="shared" si="0"/>
        <v>0</v>
      </c>
    </row>
    <row r="15" spans="1:21" ht="24.75" customHeight="1" x14ac:dyDescent="0.3">
      <c r="A15" s="82" t="s">
        <v>439</v>
      </c>
      <c r="B15" s="98"/>
      <c r="C15" s="203" t="s">
        <v>177</v>
      </c>
      <c r="D15" s="203"/>
      <c r="E15" s="203"/>
      <c r="F15" s="203"/>
      <c r="G15" s="147" t="s">
        <v>580</v>
      </c>
      <c r="H15" s="148"/>
      <c r="I15" s="149"/>
      <c r="J15" s="102">
        <f t="shared" si="0"/>
        <v>0</v>
      </c>
    </row>
    <row r="16" spans="1:21" ht="24.75" customHeight="1" x14ac:dyDescent="0.3">
      <c r="A16" s="74" t="s">
        <v>440</v>
      </c>
      <c r="B16" s="10"/>
      <c r="C16" s="201" t="s">
        <v>178</v>
      </c>
      <c r="D16" s="201"/>
      <c r="E16" s="201"/>
      <c r="F16" s="201"/>
      <c r="G16" s="26" t="s">
        <v>580</v>
      </c>
      <c r="H16" s="144"/>
      <c r="I16" s="27"/>
      <c r="J16" s="9">
        <f t="shared" si="0"/>
        <v>0</v>
      </c>
    </row>
    <row r="17" spans="1:15" ht="24.75" customHeight="1" x14ac:dyDescent="0.3">
      <c r="A17" s="82" t="s">
        <v>441</v>
      </c>
      <c r="B17" s="98"/>
      <c r="C17" s="203" t="s">
        <v>179</v>
      </c>
      <c r="D17" s="203"/>
      <c r="E17" s="203"/>
      <c r="F17" s="203"/>
      <c r="G17" s="147" t="s">
        <v>580</v>
      </c>
      <c r="H17" s="148"/>
      <c r="I17" s="149"/>
      <c r="J17" s="102">
        <f t="shared" si="0"/>
        <v>0</v>
      </c>
    </row>
    <row r="18" spans="1:15" ht="24.75" customHeight="1" x14ac:dyDescent="0.3">
      <c r="A18" s="74" t="s">
        <v>442</v>
      </c>
      <c r="B18" s="10"/>
      <c r="C18" s="201" t="s">
        <v>180</v>
      </c>
      <c r="D18" s="201"/>
      <c r="E18" s="201"/>
      <c r="F18" s="201"/>
      <c r="G18" s="26" t="s">
        <v>580</v>
      </c>
      <c r="H18" s="144"/>
      <c r="I18" s="27"/>
      <c r="J18" s="9">
        <f t="shared" si="0"/>
        <v>0</v>
      </c>
    </row>
    <row r="19" spans="1:15" ht="24.75" customHeight="1" x14ac:dyDescent="0.3">
      <c r="A19" s="74" t="s">
        <v>443</v>
      </c>
      <c r="B19" s="10"/>
      <c r="C19" s="201" t="s">
        <v>181</v>
      </c>
      <c r="D19" s="201"/>
      <c r="E19" s="201"/>
      <c r="F19" s="201"/>
      <c r="G19" s="26" t="s">
        <v>580</v>
      </c>
      <c r="H19" s="144"/>
      <c r="I19" s="27"/>
      <c r="J19" s="9">
        <f t="shared" si="0"/>
        <v>0</v>
      </c>
    </row>
    <row r="20" spans="1:15" ht="24.75" customHeight="1" x14ac:dyDescent="0.3">
      <c r="A20" s="82" t="s">
        <v>444</v>
      </c>
      <c r="B20" s="98"/>
      <c r="C20" s="203" t="s">
        <v>182</v>
      </c>
      <c r="D20" s="203"/>
      <c r="E20" s="203"/>
      <c r="F20" s="203"/>
      <c r="G20" s="147" t="s">
        <v>580</v>
      </c>
      <c r="H20" s="148"/>
      <c r="I20" s="149"/>
      <c r="J20" s="102">
        <f t="shared" si="0"/>
        <v>0</v>
      </c>
      <c r="O20" s="3"/>
    </row>
    <row r="21" spans="1:15" ht="24.75" customHeight="1" x14ac:dyDescent="0.3">
      <c r="A21" s="74" t="s">
        <v>445</v>
      </c>
      <c r="B21" s="10"/>
      <c r="C21" s="201" t="s">
        <v>183</v>
      </c>
      <c r="D21" s="201"/>
      <c r="E21" s="201"/>
      <c r="F21" s="201"/>
      <c r="G21" s="26" t="s">
        <v>580</v>
      </c>
      <c r="H21" s="144"/>
      <c r="I21" s="27"/>
      <c r="J21" s="9">
        <f t="shared" si="0"/>
        <v>0</v>
      </c>
    </row>
    <row r="22" spans="1:15" ht="24.75" customHeight="1" x14ac:dyDescent="0.3">
      <c r="A22" s="82" t="s">
        <v>446</v>
      </c>
      <c r="B22" s="98"/>
      <c r="C22" s="203" t="s">
        <v>184</v>
      </c>
      <c r="D22" s="203"/>
      <c r="E22" s="203"/>
      <c r="F22" s="203"/>
      <c r="G22" s="147" t="s">
        <v>580</v>
      </c>
      <c r="H22" s="148"/>
      <c r="I22" s="149"/>
      <c r="J22" s="102">
        <f t="shared" si="0"/>
        <v>0</v>
      </c>
    </row>
    <row r="23" spans="1:15" ht="24.75" customHeight="1" x14ac:dyDescent="0.3">
      <c r="A23" s="74" t="s">
        <v>447</v>
      </c>
      <c r="B23" s="10"/>
      <c r="C23" s="201" t="s">
        <v>185</v>
      </c>
      <c r="D23" s="201"/>
      <c r="E23" s="201"/>
      <c r="F23" s="201"/>
      <c r="G23" s="26" t="s">
        <v>580</v>
      </c>
      <c r="H23" s="144"/>
      <c r="I23" s="27"/>
      <c r="J23" s="9">
        <f t="shared" si="0"/>
        <v>0</v>
      </c>
    </row>
    <row r="24" spans="1:15" ht="24.75" customHeight="1" x14ac:dyDescent="0.3">
      <c r="A24" s="82" t="s">
        <v>448</v>
      </c>
      <c r="B24" s="98"/>
      <c r="C24" s="203" t="s">
        <v>186</v>
      </c>
      <c r="D24" s="203"/>
      <c r="E24" s="203"/>
      <c r="F24" s="203"/>
      <c r="G24" s="147" t="s">
        <v>580</v>
      </c>
      <c r="H24" s="148"/>
      <c r="I24" s="149"/>
      <c r="J24" s="102">
        <f t="shared" si="0"/>
        <v>0</v>
      </c>
    </row>
    <row r="25" spans="1:15" ht="24.75" customHeight="1" x14ac:dyDescent="0.3">
      <c r="A25" s="74" t="s">
        <v>449</v>
      </c>
      <c r="B25" s="10"/>
      <c r="C25" s="201" t="s">
        <v>187</v>
      </c>
      <c r="D25" s="201"/>
      <c r="E25" s="201"/>
      <c r="F25" s="201"/>
      <c r="G25" s="26" t="s">
        <v>580</v>
      </c>
      <c r="H25" s="144"/>
      <c r="I25" s="27"/>
      <c r="J25" s="9">
        <f t="shared" si="0"/>
        <v>0</v>
      </c>
    </row>
    <row r="26" spans="1:15" ht="24.75" customHeight="1" x14ac:dyDescent="0.3">
      <c r="A26" s="82" t="s">
        <v>450</v>
      </c>
      <c r="B26" s="98"/>
      <c r="C26" s="203" t="s">
        <v>188</v>
      </c>
      <c r="D26" s="203"/>
      <c r="E26" s="203"/>
      <c r="F26" s="203"/>
      <c r="G26" s="147" t="s">
        <v>580</v>
      </c>
      <c r="H26" s="148"/>
      <c r="I26" s="149"/>
      <c r="J26" s="102">
        <f t="shared" si="0"/>
        <v>0</v>
      </c>
    </row>
    <row r="27" spans="1:15" ht="24.75" customHeight="1" x14ac:dyDescent="0.3">
      <c r="A27" s="74" t="s">
        <v>451</v>
      </c>
      <c r="B27" s="10"/>
      <c r="C27" s="201" t="s">
        <v>189</v>
      </c>
      <c r="D27" s="201"/>
      <c r="E27" s="201"/>
      <c r="F27" s="201"/>
      <c r="G27" s="26" t="s">
        <v>580</v>
      </c>
      <c r="H27" s="144"/>
      <c r="I27" s="27"/>
      <c r="J27" s="9">
        <f t="shared" si="0"/>
        <v>0</v>
      </c>
    </row>
    <row r="28" spans="1:15" ht="24.75" customHeight="1" x14ac:dyDescent="0.3">
      <c r="A28" s="82" t="s">
        <v>452</v>
      </c>
      <c r="B28" s="98"/>
      <c r="C28" s="203" t="s">
        <v>190</v>
      </c>
      <c r="D28" s="203"/>
      <c r="E28" s="203"/>
      <c r="F28" s="203"/>
      <c r="G28" s="147" t="s">
        <v>580</v>
      </c>
      <c r="H28" s="148"/>
      <c r="I28" s="149"/>
      <c r="J28" s="102">
        <f t="shared" si="0"/>
        <v>0</v>
      </c>
    </row>
    <row r="29" spans="1:15" ht="24.75" customHeight="1" x14ac:dyDescent="0.3">
      <c r="A29" s="82" t="s">
        <v>453</v>
      </c>
      <c r="B29" s="98"/>
      <c r="C29" s="203" t="s">
        <v>191</v>
      </c>
      <c r="D29" s="203"/>
      <c r="E29" s="203"/>
      <c r="F29" s="203"/>
      <c r="G29" s="147" t="s">
        <v>580</v>
      </c>
      <c r="H29" s="148"/>
      <c r="I29" s="149"/>
      <c r="J29" s="102">
        <f t="shared" si="0"/>
        <v>0</v>
      </c>
    </row>
    <row r="30" spans="1:15" ht="24.75" customHeight="1" x14ac:dyDescent="0.3">
      <c r="A30" s="82" t="s">
        <v>454</v>
      </c>
      <c r="B30" s="98"/>
      <c r="C30" s="203" t="s">
        <v>192</v>
      </c>
      <c r="D30" s="203"/>
      <c r="E30" s="203"/>
      <c r="F30" s="203"/>
      <c r="G30" s="147" t="s">
        <v>580</v>
      </c>
      <c r="H30" s="148"/>
      <c r="I30" s="149"/>
      <c r="J30" s="102">
        <f t="shared" si="0"/>
        <v>0</v>
      </c>
    </row>
    <row r="31" spans="1:15" ht="24.75" customHeight="1" x14ac:dyDescent="0.3">
      <c r="A31" s="82" t="s">
        <v>455</v>
      </c>
      <c r="B31" s="98"/>
      <c r="C31" s="203" t="s">
        <v>193</v>
      </c>
      <c r="D31" s="203"/>
      <c r="E31" s="203"/>
      <c r="F31" s="203"/>
      <c r="G31" s="147" t="s">
        <v>580</v>
      </c>
      <c r="H31" s="148"/>
      <c r="I31" s="149"/>
      <c r="J31" s="102">
        <f t="shared" si="0"/>
        <v>0</v>
      </c>
    </row>
    <row r="32" spans="1:15" ht="24.75" customHeight="1" x14ac:dyDescent="0.3">
      <c r="A32" s="82" t="s">
        <v>456</v>
      </c>
      <c r="B32" s="98"/>
      <c r="C32" s="203" t="s">
        <v>194</v>
      </c>
      <c r="D32" s="203"/>
      <c r="E32" s="203"/>
      <c r="F32" s="203"/>
      <c r="G32" s="147" t="s">
        <v>580</v>
      </c>
      <c r="H32" s="148"/>
      <c r="I32" s="149"/>
      <c r="J32" s="102">
        <f t="shared" si="0"/>
        <v>0</v>
      </c>
    </row>
    <row r="33" spans="1:21" ht="22.2" customHeight="1" x14ac:dyDescent="0.3">
      <c r="A33" s="82" t="s">
        <v>457</v>
      </c>
      <c r="B33" s="98"/>
      <c r="C33" s="203" t="s">
        <v>195</v>
      </c>
      <c r="D33" s="203"/>
      <c r="E33" s="203"/>
      <c r="F33" s="203"/>
      <c r="G33" s="147" t="s">
        <v>196</v>
      </c>
      <c r="H33" s="148"/>
      <c r="I33" s="149"/>
      <c r="J33" s="102">
        <f t="shared" si="0"/>
        <v>0</v>
      </c>
    </row>
    <row r="34" spans="1:21" ht="22.2" customHeight="1" x14ac:dyDescent="0.3">
      <c r="A34" s="82" t="s">
        <v>458</v>
      </c>
      <c r="B34" s="98"/>
      <c r="C34" s="203" t="s">
        <v>197</v>
      </c>
      <c r="D34" s="203"/>
      <c r="E34" s="203"/>
      <c r="F34" s="203"/>
      <c r="G34" s="147" t="s">
        <v>580</v>
      </c>
      <c r="H34" s="148"/>
      <c r="I34" s="149"/>
      <c r="J34" s="102">
        <f t="shared" si="0"/>
        <v>0</v>
      </c>
    </row>
    <row r="35" spans="1:21" ht="22.2" customHeight="1" x14ac:dyDescent="0.3">
      <c r="A35" s="74" t="s">
        <v>459</v>
      </c>
      <c r="B35" s="10"/>
      <c r="C35" s="201" t="s">
        <v>198</v>
      </c>
      <c r="D35" s="201"/>
      <c r="E35" s="201"/>
      <c r="F35" s="201"/>
      <c r="G35" s="26" t="s">
        <v>199</v>
      </c>
      <c r="H35" s="144"/>
      <c r="I35" s="27"/>
      <c r="J35" s="9">
        <f t="shared" si="0"/>
        <v>0</v>
      </c>
      <c r="O35" s="3"/>
    </row>
    <row r="36" spans="1:21" ht="22.2" customHeight="1" x14ac:dyDescent="0.3">
      <c r="A36" s="74" t="s">
        <v>460</v>
      </c>
      <c r="B36" s="10"/>
      <c r="C36" s="201" t="s">
        <v>200</v>
      </c>
      <c r="D36" s="201"/>
      <c r="E36" s="201"/>
      <c r="F36" s="201"/>
      <c r="G36" s="26" t="s">
        <v>563</v>
      </c>
      <c r="H36" s="144"/>
      <c r="I36" s="27"/>
      <c r="J36" s="9">
        <f t="shared" si="0"/>
        <v>0</v>
      </c>
    </row>
    <row r="37" spans="1:21" ht="24.75" customHeight="1" x14ac:dyDescent="0.3">
      <c r="A37" s="82">
        <v>26</v>
      </c>
      <c r="B37" s="98"/>
      <c r="C37" s="203" t="s">
        <v>201</v>
      </c>
      <c r="D37" s="203"/>
      <c r="E37" s="203"/>
      <c r="F37" s="203"/>
      <c r="G37" s="147" t="s">
        <v>563</v>
      </c>
      <c r="H37" s="148"/>
      <c r="I37" s="149"/>
      <c r="J37" s="102">
        <f t="shared" si="0"/>
        <v>0</v>
      </c>
    </row>
    <row r="38" spans="1:21" ht="24.75" customHeight="1" x14ac:dyDescent="0.3">
      <c r="A38" s="74">
        <v>27</v>
      </c>
      <c r="B38" s="10"/>
      <c r="C38" s="201" t="s">
        <v>200</v>
      </c>
      <c r="D38" s="201"/>
      <c r="E38" s="201"/>
      <c r="F38" s="201"/>
      <c r="G38" s="26" t="s">
        <v>563</v>
      </c>
      <c r="H38" s="144"/>
      <c r="I38" s="27"/>
      <c r="J38" s="9">
        <f t="shared" si="0"/>
        <v>0</v>
      </c>
    </row>
    <row r="39" spans="1:21" ht="24.75" customHeight="1" x14ac:dyDescent="0.3">
      <c r="A39" s="82">
        <v>28</v>
      </c>
      <c r="B39" s="98"/>
      <c r="C39" s="203" t="s">
        <v>202</v>
      </c>
      <c r="D39" s="203"/>
      <c r="E39" s="203"/>
      <c r="F39" s="203"/>
      <c r="G39" s="147" t="s">
        <v>563</v>
      </c>
      <c r="H39" s="148"/>
      <c r="I39" s="149"/>
      <c r="J39" s="102">
        <f t="shared" si="0"/>
        <v>0</v>
      </c>
    </row>
    <row r="40" spans="1:21" ht="24.75" customHeight="1" x14ac:dyDescent="0.3">
      <c r="A40" s="74">
        <v>29</v>
      </c>
      <c r="B40" s="10"/>
      <c r="C40" s="201" t="s">
        <v>203</v>
      </c>
      <c r="D40" s="201"/>
      <c r="E40" s="201"/>
      <c r="F40" s="201"/>
      <c r="G40" s="26" t="s">
        <v>563</v>
      </c>
      <c r="H40" s="144"/>
      <c r="I40" s="27"/>
      <c r="J40" s="9">
        <f t="shared" si="0"/>
        <v>0</v>
      </c>
    </row>
    <row r="41" spans="1:21" ht="24.75" customHeight="1" x14ac:dyDescent="0.3">
      <c r="A41" s="82">
        <v>30</v>
      </c>
      <c r="B41" s="98"/>
      <c r="C41" s="203" t="s">
        <v>204</v>
      </c>
      <c r="D41" s="203"/>
      <c r="E41" s="203"/>
      <c r="F41" s="203"/>
      <c r="G41" s="147" t="s">
        <v>563</v>
      </c>
      <c r="H41" s="148"/>
      <c r="I41" s="149"/>
      <c r="J41" s="102">
        <f t="shared" si="0"/>
        <v>0</v>
      </c>
    </row>
    <row r="42" spans="1:21" ht="24.75" customHeight="1" x14ac:dyDescent="0.3">
      <c r="A42" s="74">
        <v>31</v>
      </c>
      <c r="B42" s="10"/>
      <c r="C42" s="201" t="s">
        <v>205</v>
      </c>
      <c r="D42" s="201"/>
      <c r="E42" s="201"/>
      <c r="F42" s="201"/>
      <c r="G42" s="26" t="s">
        <v>206</v>
      </c>
      <c r="H42" s="144"/>
      <c r="I42" s="27"/>
      <c r="J42" s="9">
        <f t="shared" si="0"/>
        <v>0</v>
      </c>
    </row>
    <row r="43" spans="1:21" ht="24.75" customHeight="1" x14ac:dyDescent="0.3">
      <c r="A43" s="74">
        <v>32</v>
      </c>
      <c r="B43" s="10"/>
      <c r="C43" s="201" t="s">
        <v>207</v>
      </c>
      <c r="D43" s="201"/>
      <c r="E43" s="201"/>
      <c r="F43" s="201"/>
      <c r="G43" s="26" t="s">
        <v>563</v>
      </c>
      <c r="H43" s="144"/>
      <c r="I43" s="27"/>
      <c r="J43" s="9">
        <f t="shared" si="0"/>
        <v>0</v>
      </c>
    </row>
    <row r="44" spans="1:21" ht="24.75" customHeight="1" x14ac:dyDescent="0.3">
      <c r="A44" s="74">
        <v>33</v>
      </c>
      <c r="B44" s="10"/>
      <c r="C44" s="201" t="s">
        <v>208</v>
      </c>
      <c r="D44" s="201"/>
      <c r="E44" s="201"/>
      <c r="F44" s="201"/>
      <c r="G44" s="26" t="s">
        <v>563</v>
      </c>
      <c r="H44" s="144"/>
      <c r="I44" s="27"/>
      <c r="J44" s="9">
        <f t="shared" si="0"/>
        <v>0</v>
      </c>
    </row>
    <row r="45" spans="1:21" ht="24.75" customHeight="1" x14ac:dyDescent="0.3">
      <c r="A45" s="88"/>
      <c r="B45" s="6"/>
      <c r="C45" s="152" t="s">
        <v>173</v>
      </c>
      <c r="D45" s="152"/>
      <c r="E45" s="152"/>
      <c r="F45" s="152"/>
      <c r="G45" s="152"/>
      <c r="H45" s="152"/>
      <c r="I45" s="152"/>
      <c r="J45" s="4">
        <f>SUM(J46:J74)</f>
        <v>0</v>
      </c>
      <c r="U45" s="3"/>
    </row>
    <row r="46" spans="1:21" ht="24.75" customHeight="1" x14ac:dyDescent="0.3">
      <c r="A46" s="74">
        <v>34</v>
      </c>
      <c r="B46" s="10"/>
      <c r="C46" s="201" t="s">
        <v>209</v>
      </c>
      <c r="D46" s="201"/>
      <c r="E46" s="201"/>
      <c r="F46" s="201"/>
      <c r="G46" s="26" t="s">
        <v>563</v>
      </c>
      <c r="H46" s="144"/>
      <c r="I46" s="27"/>
      <c r="J46" s="9">
        <f t="shared" si="0"/>
        <v>0</v>
      </c>
    </row>
    <row r="47" spans="1:21" ht="24.75" customHeight="1" x14ac:dyDescent="0.3">
      <c r="A47" s="82">
        <v>35</v>
      </c>
      <c r="B47" s="98"/>
      <c r="C47" s="203" t="s">
        <v>210</v>
      </c>
      <c r="D47" s="203"/>
      <c r="E47" s="203"/>
      <c r="F47" s="203"/>
      <c r="G47" s="147" t="s">
        <v>563</v>
      </c>
      <c r="H47" s="148"/>
      <c r="I47" s="149"/>
      <c r="J47" s="102">
        <f t="shared" si="0"/>
        <v>0</v>
      </c>
    </row>
    <row r="48" spans="1:21" ht="24.75" customHeight="1" x14ac:dyDescent="0.3">
      <c r="A48" s="74">
        <v>36</v>
      </c>
      <c r="B48" s="10"/>
      <c r="C48" s="201" t="s">
        <v>211</v>
      </c>
      <c r="D48" s="201"/>
      <c r="E48" s="201"/>
      <c r="F48" s="201"/>
      <c r="G48" s="26" t="s">
        <v>580</v>
      </c>
      <c r="H48" s="144"/>
      <c r="I48" s="27"/>
      <c r="J48" s="9">
        <f t="shared" si="0"/>
        <v>0</v>
      </c>
    </row>
    <row r="49" spans="1:21" ht="24.75" customHeight="1" x14ac:dyDescent="0.3">
      <c r="A49" s="82">
        <v>37</v>
      </c>
      <c r="B49" s="98"/>
      <c r="C49" s="203" t="s">
        <v>212</v>
      </c>
      <c r="D49" s="203"/>
      <c r="E49" s="203"/>
      <c r="F49" s="203"/>
      <c r="G49" s="147" t="s">
        <v>580</v>
      </c>
      <c r="H49" s="148"/>
      <c r="I49" s="149"/>
      <c r="J49" s="102">
        <f t="shared" si="0"/>
        <v>0</v>
      </c>
    </row>
    <row r="50" spans="1:21" ht="34.5" customHeight="1" x14ac:dyDescent="0.3">
      <c r="A50" s="74">
        <v>38</v>
      </c>
      <c r="B50" s="10"/>
      <c r="C50" s="201" t="s">
        <v>213</v>
      </c>
      <c r="D50" s="201"/>
      <c r="E50" s="201"/>
      <c r="F50" s="201"/>
      <c r="G50" s="26" t="s">
        <v>563</v>
      </c>
      <c r="H50" s="144"/>
      <c r="I50" s="27"/>
      <c r="J50" s="9">
        <f t="shared" si="0"/>
        <v>0</v>
      </c>
      <c r="U50" s="3"/>
    </row>
    <row r="51" spans="1:21" ht="24.75" customHeight="1" x14ac:dyDescent="0.3">
      <c r="A51" s="82">
        <v>39</v>
      </c>
      <c r="B51" s="98"/>
      <c r="C51" s="203" t="s">
        <v>214</v>
      </c>
      <c r="D51" s="203"/>
      <c r="E51" s="203"/>
      <c r="F51" s="203"/>
      <c r="G51" s="147" t="s">
        <v>364</v>
      </c>
      <c r="H51" s="148"/>
      <c r="I51" s="149"/>
      <c r="J51" s="102">
        <f t="shared" si="0"/>
        <v>0</v>
      </c>
      <c r="U51" s="3"/>
    </row>
    <row r="52" spans="1:21" ht="24.75" customHeight="1" x14ac:dyDescent="0.3">
      <c r="A52" s="74">
        <v>40</v>
      </c>
      <c r="B52" s="10"/>
      <c r="C52" s="201" t="s">
        <v>215</v>
      </c>
      <c r="D52" s="201"/>
      <c r="E52" s="201"/>
      <c r="F52" s="201"/>
      <c r="G52" s="26" t="s">
        <v>563</v>
      </c>
      <c r="H52" s="144"/>
      <c r="I52" s="27"/>
      <c r="J52" s="9">
        <f t="shared" si="0"/>
        <v>0</v>
      </c>
    </row>
    <row r="53" spans="1:21" ht="24.75" customHeight="1" x14ac:dyDescent="0.3">
      <c r="A53" s="82">
        <v>41</v>
      </c>
      <c r="B53" s="98"/>
      <c r="C53" s="203" t="s">
        <v>216</v>
      </c>
      <c r="D53" s="203"/>
      <c r="E53" s="203"/>
      <c r="F53" s="203"/>
      <c r="G53" s="147" t="s">
        <v>364</v>
      </c>
      <c r="H53" s="148"/>
      <c r="I53" s="149"/>
      <c r="J53" s="102">
        <f t="shared" si="0"/>
        <v>0</v>
      </c>
    </row>
    <row r="54" spans="1:21" ht="24.75" customHeight="1" x14ac:dyDescent="0.3">
      <c r="A54" s="74">
        <v>42</v>
      </c>
      <c r="B54" s="10"/>
      <c r="C54" s="201" t="s">
        <v>217</v>
      </c>
      <c r="D54" s="201"/>
      <c r="E54" s="201"/>
      <c r="F54" s="201"/>
      <c r="G54" s="26" t="s">
        <v>580</v>
      </c>
      <c r="H54" s="144"/>
      <c r="I54" s="27"/>
      <c r="J54" s="9">
        <f t="shared" si="0"/>
        <v>0</v>
      </c>
      <c r="U54" s="3"/>
    </row>
    <row r="55" spans="1:21" ht="24.75" customHeight="1" x14ac:dyDescent="0.3">
      <c r="A55" s="82">
        <v>43</v>
      </c>
      <c r="B55" s="98"/>
      <c r="C55" s="203" t="s">
        <v>218</v>
      </c>
      <c r="D55" s="203"/>
      <c r="E55" s="203"/>
      <c r="F55" s="203"/>
      <c r="G55" s="147" t="s">
        <v>580</v>
      </c>
      <c r="H55" s="148"/>
      <c r="I55" s="149"/>
      <c r="J55" s="102">
        <f t="shared" si="0"/>
        <v>0</v>
      </c>
    </row>
    <row r="56" spans="1:21" ht="24.75" customHeight="1" x14ac:dyDescent="0.3">
      <c r="A56" s="74">
        <v>44</v>
      </c>
      <c r="B56" s="10"/>
      <c r="C56" s="201" t="s">
        <v>219</v>
      </c>
      <c r="D56" s="201"/>
      <c r="E56" s="201"/>
      <c r="F56" s="201"/>
      <c r="G56" s="26" t="s">
        <v>563</v>
      </c>
      <c r="H56" s="144"/>
      <c r="I56" s="27"/>
      <c r="J56" s="9">
        <f t="shared" si="0"/>
        <v>0</v>
      </c>
      <c r="U56" s="3"/>
    </row>
    <row r="57" spans="1:21" ht="24.75" customHeight="1" x14ac:dyDescent="0.3">
      <c r="A57" s="82">
        <v>45</v>
      </c>
      <c r="B57" s="98"/>
      <c r="C57" s="203" t="s">
        <v>220</v>
      </c>
      <c r="D57" s="203"/>
      <c r="E57" s="203"/>
      <c r="F57" s="203"/>
      <c r="G57" s="147" t="s">
        <v>364</v>
      </c>
      <c r="H57" s="148"/>
      <c r="I57" s="149"/>
      <c r="J57" s="102">
        <f t="shared" si="0"/>
        <v>0</v>
      </c>
      <c r="U57" s="3"/>
    </row>
    <row r="58" spans="1:21" ht="24.75" customHeight="1" x14ac:dyDescent="0.3">
      <c r="A58" s="74">
        <v>46</v>
      </c>
      <c r="B58" s="10"/>
      <c r="C58" s="201" t="s">
        <v>221</v>
      </c>
      <c r="D58" s="201"/>
      <c r="E58" s="201"/>
      <c r="F58" s="201"/>
      <c r="G58" s="26" t="s">
        <v>563</v>
      </c>
      <c r="H58" s="144"/>
      <c r="I58" s="27"/>
      <c r="J58" s="9">
        <f t="shared" si="0"/>
        <v>0</v>
      </c>
      <c r="U58" s="3"/>
    </row>
    <row r="59" spans="1:21" ht="24.75" customHeight="1" x14ac:dyDescent="0.3">
      <c r="A59" s="82">
        <v>47</v>
      </c>
      <c r="B59" s="98"/>
      <c r="C59" s="203" t="s">
        <v>220</v>
      </c>
      <c r="D59" s="203"/>
      <c r="E59" s="203"/>
      <c r="F59" s="203"/>
      <c r="G59" s="147" t="s">
        <v>364</v>
      </c>
      <c r="H59" s="148"/>
      <c r="I59" s="149"/>
      <c r="J59" s="102">
        <f t="shared" si="0"/>
        <v>0</v>
      </c>
    </row>
    <row r="60" spans="1:21" ht="24.75" customHeight="1" x14ac:dyDescent="0.3">
      <c r="A60" s="74">
        <v>48</v>
      </c>
      <c r="B60" s="10"/>
      <c r="C60" s="201" t="s">
        <v>222</v>
      </c>
      <c r="D60" s="201"/>
      <c r="E60" s="201"/>
      <c r="F60" s="201"/>
      <c r="G60" s="26" t="s">
        <v>580</v>
      </c>
      <c r="H60" s="144"/>
      <c r="I60" s="27"/>
      <c r="J60" s="9">
        <f t="shared" si="0"/>
        <v>0</v>
      </c>
    </row>
    <row r="61" spans="1:21" ht="24.75" customHeight="1" x14ac:dyDescent="0.3">
      <c r="A61" s="82">
        <v>49</v>
      </c>
      <c r="B61" s="98"/>
      <c r="C61" s="203" t="s">
        <v>223</v>
      </c>
      <c r="D61" s="203"/>
      <c r="E61" s="203"/>
      <c r="F61" s="203"/>
      <c r="G61" s="147" t="s">
        <v>580</v>
      </c>
      <c r="H61" s="148"/>
      <c r="I61" s="149"/>
      <c r="J61" s="102">
        <f t="shared" si="0"/>
        <v>0</v>
      </c>
      <c r="U61" s="3"/>
    </row>
    <row r="62" spans="1:21" ht="24.75" customHeight="1" x14ac:dyDescent="0.3">
      <c r="A62" s="74">
        <v>50</v>
      </c>
      <c r="B62" s="10"/>
      <c r="C62" s="201" t="s">
        <v>224</v>
      </c>
      <c r="D62" s="201"/>
      <c r="E62" s="201"/>
      <c r="F62" s="201"/>
      <c r="G62" s="26" t="s">
        <v>580</v>
      </c>
      <c r="H62" s="144"/>
      <c r="I62" s="27"/>
      <c r="J62" s="9">
        <f t="shared" si="0"/>
        <v>0</v>
      </c>
    </row>
    <row r="63" spans="1:21" ht="24.75" customHeight="1" x14ac:dyDescent="0.3">
      <c r="A63" s="82">
        <v>51</v>
      </c>
      <c r="B63" s="98"/>
      <c r="C63" s="203" t="s">
        <v>225</v>
      </c>
      <c r="D63" s="203"/>
      <c r="E63" s="203"/>
      <c r="F63" s="203"/>
      <c r="G63" s="147" t="s">
        <v>580</v>
      </c>
      <c r="H63" s="148"/>
      <c r="I63" s="149"/>
      <c r="J63" s="102">
        <f t="shared" si="0"/>
        <v>0</v>
      </c>
      <c r="U63" s="3"/>
    </row>
    <row r="64" spans="1:21" ht="24.75" customHeight="1" x14ac:dyDescent="0.3">
      <c r="A64" s="74">
        <v>52</v>
      </c>
      <c r="B64" s="10"/>
      <c r="C64" s="201" t="s">
        <v>226</v>
      </c>
      <c r="D64" s="201"/>
      <c r="E64" s="201"/>
      <c r="F64" s="201"/>
      <c r="G64" s="26" t="s">
        <v>580</v>
      </c>
      <c r="H64" s="144"/>
      <c r="I64" s="27"/>
      <c r="J64" s="9">
        <f t="shared" si="0"/>
        <v>0</v>
      </c>
      <c r="U64" s="3"/>
    </row>
    <row r="65" spans="1:21" ht="24.75" customHeight="1" x14ac:dyDescent="0.3">
      <c r="A65" s="82">
        <v>53</v>
      </c>
      <c r="B65" s="98"/>
      <c r="C65" s="203" t="s">
        <v>227</v>
      </c>
      <c r="D65" s="203"/>
      <c r="E65" s="203"/>
      <c r="F65" s="203"/>
      <c r="G65" s="147" t="s">
        <v>580</v>
      </c>
      <c r="H65" s="148"/>
      <c r="I65" s="149"/>
      <c r="J65" s="102">
        <f t="shared" si="0"/>
        <v>0</v>
      </c>
      <c r="U65" s="3"/>
    </row>
    <row r="66" spans="1:21" ht="24.75" customHeight="1" x14ac:dyDescent="0.3">
      <c r="A66" s="74">
        <v>54</v>
      </c>
      <c r="B66" s="10"/>
      <c r="C66" s="201" t="s">
        <v>228</v>
      </c>
      <c r="D66" s="201"/>
      <c r="E66" s="201"/>
      <c r="F66" s="201"/>
      <c r="G66" s="26" t="s">
        <v>580</v>
      </c>
      <c r="H66" s="144"/>
      <c r="I66" s="27"/>
      <c r="J66" s="9">
        <f t="shared" si="0"/>
        <v>0</v>
      </c>
    </row>
    <row r="67" spans="1:21" ht="24.75" customHeight="1" x14ac:dyDescent="0.3">
      <c r="A67" s="82">
        <v>55</v>
      </c>
      <c r="B67" s="98"/>
      <c r="C67" s="203" t="s">
        <v>229</v>
      </c>
      <c r="D67" s="203"/>
      <c r="E67" s="203"/>
      <c r="F67" s="203"/>
      <c r="G67" s="147" t="s">
        <v>580</v>
      </c>
      <c r="H67" s="148"/>
      <c r="I67" s="149"/>
      <c r="J67" s="102">
        <f t="shared" si="0"/>
        <v>0</v>
      </c>
      <c r="U67" s="3"/>
    </row>
    <row r="68" spans="1:21" ht="24.75" customHeight="1" x14ac:dyDescent="0.3">
      <c r="A68" s="74">
        <v>56</v>
      </c>
      <c r="B68" s="10"/>
      <c r="C68" s="201" t="s">
        <v>230</v>
      </c>
      <c r="D68" s="201"/>
      <c r="E68" s="201"/>
      <c r="F68" s="201"/>
      <c r="G68" s="26" t="s">
        <v>580</v>
      </c>
      <c r="H68" s="144"/>
      <c r="I68" s="27"/>
      <c r="J68" s="9">
        <f t="shared" si="0"/>
        <v>0</v>
      </c>
    </row>
    <row r="69" spans="1:21" ht="24.75" customHeight="1" x14ac:dyDescent="0.3">
      <c r="A69" s="82">
        <v>57</v>
      </c>
      <c r="B69" s="98"/>
      <c r="C69" s="203" t="s">
        <v>231</v>
      </c>
      <c r="D69" s="203"/>
      <c r="E69" s="203"/>
      <c r="F69" s="203"/>
      <c r="G69" s="147" t="s">
        <v>580</v>
      </c>
      <c r="H69" s="148"/>
      <c r="I69" s="149"/>
      <c r="J69" s="102">
        <f t="shared" si="0"/>
        <v>0</v>
      </c>
    </row>
    <row r="70" spans="1:21" ht="24.75" customHeight="1" x14ac:dyDescent="0.3">
      <c r="A70" s="74">
        <v>58</v>
      </c>
      <c r="B70" s="10"/>
      <c r="C70" s="201" t="s">
        <v>232</v>
      </c>
      <c r="D70" s="201"/>
      <c r="E70" s="201"/>
      <c r="F70" s="201"/>
      <c r="G70" s="26" t="s">
        <v>206</v>
      </c>
      <c r="H70" s="144"/>
      <c r="I70" s="27"/>
      <c r="J70" s="9">
        <f t="shared" si="0"/>
        <v>0</v>
      </c>
      <c r="U70" s="3"/>
    </row>
    <row r="71" spans="1:21" ht="24.75" customHeight="1" x14ac:dyDescent="0.3">
      <c r="A71" s="74">
        <v>59</v>
      </c>
      <c r="B71" s="10"/>
      <c r="C71" s="201" t="s">
        <v>233</v>
      </c>
      <c r="D71" s="201"/>
      <c r="E71" s="201"/>
      <c r="F71" s="201"/>
      <c r="G71" s="26" t="s">
        <v>206</v>
      </c>
      <c r="H71" s="144"/>
      <c r="I71" s="27"/>
      <c r="J71" s="9">
        <f t="shared" si="0"/>
        <v>0</v>
      </c>
    </row>
    <row r="72" spans="1:21" ht="24.75" customHeight="1" x14ac:dyDescent="0.3">
      <c r="A72" s="74">
        <v>60</v>
      </c>
      <c r="B72" s="10"/>
      <c r="C72" s="201" t="s">
        <v>234</v>
      </c>
      <c r="D72" s="201"/>
      <c r="E72" s="201"/>
      <c r="F72" s="201"/>
      <c r="G72" s="26" t="s">
        <v>563</v>
      </c>
      <c r="H72" s="144"/>
      <c r="I72" s="27"/>
      <c r="J72" s="9">
        <f t="shared" si="0"/>
        <v>0</v>
      </c>
    </row>
    <row r="73" spans="1:21" ht="24.75" customHeight="1" x14ac:dyDescent="0.3">
      <c r="A73" s="74">
        <v>61</v>
      </c>
      <c r="B73" s="10"/>
      <c r="C73" s="201" t="s">
        <v>235</v>
      </c>
      <c r="D73" s="201"/>
      <c r="E73" s="201"/>
      <c r="F73" s="201"/>
      <c r="G73" s="26" t="s">
        <v>580</v>
      </c>
      <c r="H73" s="144"/>
      <c r="I73" s="27"/>
      <c r="J73" s="9">
        <f t="shared" si="0"/>
        <v>0</v>
      </c>
      <c r="U73" s="3"/>
    </row>
    <row r="74" spans="1:21" ht="24.75" customHeight="1" x14ac:dyDescent="0.3">
      <c r="A74" s="74">
        <v>62</v>
      </c>
      <c r="B74" s="10"/>
      <c r="C74" s="201" t="s">
        <v>236</v>
      </c>
      <c r="D74" s="201"/>
      <c r="E74" s="201"/>
      <c r="F74" s="201"/>
      <c r="G74" s="26" t="s">
        <v>563</v>
      </c>
      <c r="H74" s="144"/>
      <c r="I74" s="27"/>
      <c r="J74" s="9">
        <f t="shared" si="0"/>
        <v>0</v>
      </c>
      <c r="U74" s="3"/>
    </row>
    <row r="75" spans="1:21" ht="24.75" customHeight="1" x14ac:dyDescent="0.3">
      <c r="A75" s="88"/>
      <c r="B75" s="6"/>
      <c r="C75" s="200" t="s">
        <v>142</v>
      </c>
      <c r="D75" s="152"/>
      <c r="E75" s="152"/>
      <c r="F75" s="152"/>
      <c r="G75" s="152"/>
      <c r="H75" s="152"/>
      <c r="I75" s="152"/>
      <c r="J75" s="4">
        <f>SUM(J76)</f>
        <v>0</v>
      </c>
      <c r="U75" s="3"/>
    </row>
    <row r="76" spans="1:21" ht="24.75" customHeight="1" x14ac:dyDescent="0.3">
      <c r="A76" s="74">
        <v>63</v>
      </c>
      <c r="B76" s="10"/>
      <c r="C76" s="201" t="s">
        <v>237</v>
      </c>
      <c r="D76" s="201"/>
      <c r="E76" s="201"/>
      <c r="F76" s="201"/>
      <c r="G76" s="26" t="s">
        <v>206</v>
      </c>
      <c r="H76" s="144"/>
      <c r="I76" s="27"/>
      <c r="J76" s="9">
        <f t="shared" si="0"/>
        <v>0</v>
      </c>
      <c r="U76" s="3"/>
    </row>
    <row r="77" spans="1:21" ht="24.75" customHeight="1" x14ac:dyDescent="0.3">
      <c r="A77" s="88"/>
      <c r="B77" s="6"/>
      <c r="C77" s="200" t="s">
        <v>143</v>
      </c>
      <c r="D77" s="152"/>
      <c r="E77" s="152"/>
      <c r="F77" s="152"/>
      <c r="G77" s="152"/>
      <c r="H77" s="152"/>
      <c r="I77" s="152"/>
      <c r="J77" s="4">
        <f>SUM(J78:J80)</f>
        <v>0</v>
      </c>
      <c r="U77" s="3"/>
    </row>
    <row r="78" spans="1:21" ht="24.75" customHeight="1" x14ac:dyDescent="0.3">
      <c r="A78" s="74">
        <v>64</v>
      </c>
      <c r="B78" s="10"/>
      <c r="C78" s="201" t="s">
        <v>238</v>
      </c>
      <c r="D78" s="201"/>
      <c r="E78" s="201"/>
      <c r="F78" s="201"/>
      <c r="G78" s="26" t="s">
        <v>206</v>
      </c>
      <c r="H78" s="144"/>
      <c r="I78" s="27"/>
      <c r="J78" s="9">
        <f t="shared" si="0"/>
        <v>0</v>
      </c>
    </row>
    <row r="79" spans="1:21" ht="24.75" customHeight="1" x14ac:dyDescent="0.3">
      <c r="A79" s="74">
        <v>65</v>
      </c>
      <c r="B79" s="10"/>
      <c r="C79" s="201" t="s">
        <v>239</v>
      </c>
      <c r="D79" s="201"/>
      <c r="E79" s="201"/>
      <c r="F79" s="201"/>
      <c r="G79" s="26" t="s">
        <v>206</v>
      </c>
      <c r="H79" s="144"/>
      <c r="I79" s="27"/>
      <c r="J79" s="9">
        <f t="shared" si="0"/>
        <v>0</v>
      </c>
      <c r="U79" s="3"/>
    </row>
    <row r="80" spans="1:21" ht="24.75" customHeight="1" thickBot="1" x14ac:dyDescent="0.35">
      <c r="A80" s="106">
        <v>66</v>
      </c>
      <c r="B80" s="55"/>
      <c r="C80" s="202" t="s">
        <v>240</v>
      </c>
      <c r="D80" s="202"/>
      <c r="E80" s="202"/>
      <c r="F80" s="202"/>
      <c r="G80" s="69" t="s">
        <v>206</v>
      </c>
      <c r="H80" s="145"/>
      <c r="I80" s="70"/>
      <c r="J80" s="63">
        <f t="shared" si="0"/>
        <v>0</v>
      </c>
    </row>
    <row r="81" spans="1:10" ht="5.4" customHeight="1" x14ac:dyDescent="0.3">
      <c r="A81" s="92"/>
      <c r="B81" s="29"/>
      <c r="C81" s="42"/>
      <c r="D81" s="42"/>
      <c r="E81" s="42"/>
      <c r="F81" s="42"/>
      <c r="G81" s="43"/>
      <c r="H81" s="146"/>
      <c r="I81" s="44"/>
      <c r="J81" s="32"/>
    </row>
    <row r="82" spans="1:10" ht="63.75" customHeight="1" x14ac:dyDescent="0.3">
      <c r="A82" s="170" t="s">
        <v>588</v>
      </c>
      <c r="B82" s="170"/>
      <c r="C82" s="170"/>
      <c r="D82" s="170"/>
      <c r="E82" s="170"/>
      <c r="F82" s="170"/>
      <c r="G82" s="170"/>
      <c r="H82" s="170"/>
      <c r="I82" s="170"/>
      <c r="J82" s="170"/>
    </row>
    <row r="83" spans="1:10" ht="6.6" customHeight="1" x14ac:dyDescent="0.3">
      <c r="A83" s="92"/>
      <c r="B83" s="29"/>
      <c r="C83" s="42"/>
      <c r="D83" s="42"/>
      <c r="E83" s="42"/>
      <c r="F83" s="42"/>
      <c r="G83" s="43"/>
      <c r="H83" s="146"/>
      <c r="I83" s="44"/>
      <c r="J83" s="32"/>
    </row>
    <row r="84" spans="1:10" ht="63" customHeight="1" x14ac:dyDescent="0.3">
      <c r="A84" s="172" t="s">
        <v>433</v>
      </c>
      <c r="B84" s="172"/>
      <c r="C84" s="172"/>
      <c r="D84" s="172"/>
      <c r="E84" s="172"/>
      <c r="F84" s="172"/>
      <c r="G84" s="172"/>
      <c r="H84" s="172"/>
      <c r="I84" s="172"/>
      <c r="J84" s="172"/>
    </row>
    <row r="86" spans="1:10" x14ac:dyDescent="0.3">
      <c r="A86" s="171" t="s">
        <v>434</v>
      </c>
      <c r="B86" s="171"/>
      <c r="C86" s="171"/>
      <c r="D86" s="171"/>
      <c r="E86" s="171"/>
      <c r="F86" s="171"/>
      <c r="G86" s="171"/>
      <c r="H86" s="171"/>
      <c r="I86" s="171"/>
      <c r="J86" s="171"/>
    </row>
    <row r="88" spans="1:10" ht="15" customHeight="1" x14ac:dyDescent="0.3">
      <c r="C88" s="5" t="s">
        <v>428</v>
      </c>
      <c r="D88" s="5"/>
      <c r="E88" s="5"/>
      <c r="F88" s="5"/>
      <c r="H88" s="13" t="s">
        <v>430</v>
      </c>
    </row>
    <row r="89" spans="1:10" ht="15" customHeight="1" x14ac:dyDescent="0.3"/>
    <row r="90" spans="1:10" ht="15" customHeight="1" x14ac:dyDescent="0.3"/>
    <row r="91" spans="1:10" ht="15" customHeight="1" x14ac:dyDescent="0.3"/>
    <row r="92" spans="1:10" ht="15" customHeight="1" x14ac:dyDescent="0.3">
      <c r="C92" s="5" t="s">
        <v>429</v>
      </c>
      <c r="D92" s="5"/>
      <c r="E92" s="5"/>
      <c r="F92" s="5"/>
      <c r="H92" s="13" t="s">
        <v>431</v>
      </c>
    </row>
  </sheetData>
  <mergeCells count="79">
    <mergeCell ref="C17:F17"/>
    <mergeCell ref="A1:J1"/>
    <mergeCell ref="C6:F6"/>
    <mergeCell ref="A8:I8"/>
    <mergeCell ref="A9:I9"/>
    <mergeCell ref="A10:J10"/>
    <mergeCell ref="C11:I11"/>
    <mergeCell ref="C7:I7"/>
    <mergeCell ref="C12:F12"/>
    <mergeCell ref="C13:F13"/>
    <mergeCell ref="C14:F14"/>
    <mergeCell ref="C15:F15"/>
    <mergeCell ref="C16:F16"/>
    <mergeCell ref="C30:F30"/>
    <mergeCell ref="C22:F22"/>
    <mergeCell ref="C23:F23"/>
    <mergeCell ref="C24:F24"/>
    <mergeCell ref="C18:F18"/>
    <mergeCell ref="C19:F19"/>
    <mergeCell ref="C20:F20"/>
    <mergeCell ref="C21:F21"/>
    <mergeCell ref="C25:F25"/>
    <mergeCell ref="C26:F26"/>
    <mergeCell ref="C27:F27"/>
    <mergeCell ref="C28:F28"/>
    <mergeCell ref="C29:F29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56:F56"/>
    <mergeCell ref="C43:F43"/>
    <mergeCell ref="C44:F44"/>
    <mergeCell ref="C48:F48"/>
    <mergeCell ref="C49:F49"/>
    <mergeCell ref="C50:F50"/>
    <mergeCell ref="C45:I45"/>
    <mergeCell ref="C46:F46"/>
    <mergeCell ref="C47:F47"/>
    <mergeCell ref="C51:F51"/>
    <mergeCell ref="C52:F52"/>
    <mergeCell ref="C53:F53"/>
    <mergeCell ref="C54:F54"/>
    <mergeCell ref="C55:F55"/>
    <mergeCell ref="C71:F71"/>
    <mergeCell ref="C57:F57"/>
    <mergeCell ref="C58:F58"/>
    <mergeCell ref="C63:F63"/>
    <mergeCell ref="C64:F64"/>
    <mergeCell ref="C65:F65"/>
    <mergeCell ref="C59:F59"/>
    <mergeCell ref="C60:F60"/>
    <mergeCell ref="C61:F61"/>
    <mergeCell ref="C62:F62"/>
    <mergeCell ref="C66:F66"/>
    <mergeCell ref="C67:F67"/>
    <mergeCell ref="C68:F68"/>
    <mergeCell ref="C69:F69"/>
    <mergeCell ref="C70:F70"/>
    <mergeCell ref="C77:I77"/>
    <mergeCell ref="C72:F72"/>
    <mergeCell ref="C73:F73"/>
    <mergeCell ref="A84:J84"/>
    <mergeCell ref="A86:J86"/>
    <mergeCell ref="C78:F78"/>
    <mergeCell ref="C79:F79"/>
    <mergeCell ref="C80:F80"/>
    <mergeCell ref="C74:F74"/>
    <mergeCell ref="C76:F76"/>
    <mergeCell ref="C75:I75"/>
    <mergeCell ref="A82:J82"/>
  </mergeCells>
  <phoneticPr fontId="11" type="noConversion"/>
  <pageMargins left="0.75" right="0.75" top="1" bottom="1" header="0.4921259845" footer="0.4921259845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</vt:i4>
      </vt:variant>
    </vt:vector>
  </HeadingPairs>
  <TitlesOfParts>
    <vt:vector size="8" baseType="lpstr">
      <vt:lpstr>FC1</vt:lpstr>
      <vt:lpstr>FC2</vt:lpstr>
      <vt:lpstr>FC3</vt:lpstr>
      <vt:lpstr>FC4</vt:lpstr>
      <vt:lpstr>FC5</vt:lpstr>
      <vt:lpstr>FC6</vt:lpstr>
      <vt:lpstr>'FC1'!Názvy_tlače</vt:lpstr>
      <vt:lpstr>'FC1'!Oblasť_tlače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Lenovo</cp:lastModifiedBy>
  <cp:lastPrinted>2018-11-07T12:49:19Z</cp:lastPrinted>
  <dcterms:created xsi:type="dcterms:W3CDTF">2018-05-09T10:20:18Z</dcterms:created>
  <dcterms:modified xsi:type="dcterms:W3CDTF">2018-11-07T13:23:22Z</dcterms:modified>
</cp:coreProperties>
</file>