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5. Janka\112_2021 Bypass kyveta\04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2" r:id="rId5"/>
    <sheet name="Príloha č. 6" sheetId="15" r:id="rId6"/>
    <sheet name="Príloha č. 7  " sheetId="16" r:id="rId7"/>
  </sheets>
  <definedNames>
    <definedName name="_xlnm.Print_Area" localSheetId="0">'Príloha č. 1'!$A$1:$D$31</definedName>
    <definedName name="_xlnm.Print_Area" localSheetId="1">'Príloha č. 2 '!$A$1:$G$35</definedName>
    <definedName name="_xlnm.Print_Area" localSheetId="2">'Príloha č. 3'!$A$1:$N$23</definedName>
    <definedName name="_xlnm.Print_Area" localSheetId="3">'Príloha č. 4'!$A$1:$L$21</definedName>
    <definedName name="_xlnm.Print_Area" localSheetId="4">'Príloha č. 5'!$A$1:$D$20</definedName>
    <definedName name="_xlnm.Print_Area" localSheetId="5">'Príloha č. 6'!$A$1:$D$20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1" l="1"/>
  <c r="C6" i="16" l="1"/>
  <c r="C7" i="16"/>
  <c r="C8" i="16"/>
  <c r="A2" i="1" l="1"/>
  <c r="A2" i="12"/>
  <c r="A2" i="14"/>
  <c r="M8" i="11" l="1"/>
  <c r="N8" i="11" s="1"/>
  <c r="K8" i="11"/>
  <c r="L8" i="11" s="1"/>
  <c r="M9" i="11" l="1"/>
  <c r="N9" i="11"/>
  <c r="A2" i="16"/>
  <c r="B15" i="16"/>
  <c r="B14" i="16"/>
  <c r="C9" i="16"/>
  <c r="A2" i="15"/>
  <c r="C9" i="15"/>
  <c r="C8" i="15"/>
  <c r="C7" i="15"/>
  <c r="D19" i="15"/>
  <c r="D19" i="12"/>
  <c r="I20" i="14"/>
  <c r="M17" i="11"/>
  <c r="B15" i="15"/>
  <c r="B14" i="15"/>
  <c r="C6" i="15"/>
  <c r="C6" i="12"/>
  <c r="B15" i="11"/>
  <c r="B18" i="14"/>
  <c r="B17" i="14"/>
  <c r="B15" i="12"/>
  <c r="C9" i="12"/>
  <c r="C8" i="12"/>
  <c r="C7" i="12"/>
  <c r="C10" i="11"/>
  <c r="C11" i="11"/>
  <c r="C13" i="11"/>
  <c r="C12" i="11"/>
  <c r="B16" i="11"/>
  <c r="B14" i="12"/>
</calcChain>
</file>

<file path=xl/sharedStrings.xml><?xml version="1.0" encoding="utf-8"?>
<sst xmlns="http://schemas.openxmlformats.org/spreadsheetml/2006/main" count="185" uniqueCount="88">
  <si>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</si>
  <si>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</si>
  <si>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</si>
  <si>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</si>
  <si>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</si>
  <si>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</si>
  <si>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</si>
  <si>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</si>
  <si>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</si>
  <si>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</si>
  <si>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</si>
  <si>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</si>
  <si>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</si>
  <si>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</si>
  <si>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</si>
  <si>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</si>
  <si>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</si>
  <si>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</si>
  <si>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</si>
  <si>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</si>
  <si>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</si>
  <si>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</si>
  <si>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</si>
  <si>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</si>
  <si>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</si>
  <si>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</si>
  <si>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</si>
  <si>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</si>
  <si>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</si>
  <si>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</si>
  <si>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</si>
  <si>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</si>
  <si>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</si>
  <si>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</si>
  <si>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</si>
  <si>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</si>
  <si>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</si>
  <si>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</si>
  <si>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</si>
  <si>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</si>
  <si>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</si>
  <si>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</si>
  <si>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</si>
  <si>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</si>
  <si>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</si>
  <si>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</si>
  <si>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</si>
  <si>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</si>
  <si>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</si>
  <si>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</si>
  <si>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</si>
  <si>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</si>
  <si>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</si>
  <si>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</si>
  <si>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</si>
  <si>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</si>
  <si>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</si>
  <si>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</si>
  <si>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</si>
  <si>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</si>
  <si>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</si>
  <si>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</si>
  <si>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</si>
  <si>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</si>
  <si>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</si>
  <si>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</si>
  <si>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</si>
  <si>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</si>
  <si>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</si>
  <si>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</si>
  <si>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</si>
  <si>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</si>
  <si>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VYHLÁSENIE UCHÁDZAČA
O ULOŽENOM ZÁKAZE ÚČASTI
VO VEREJNOM OBSTARÁVANÍ</t>
  </si>
  <si>
    <t>Špeciálny zdravotnícky materiál pre by-pass kyveta</t>
  </si>
  <si>
    <t>Položka č. 1 - Špeciálny zdravotnícky materiál pre by-pass kyveta</t>
  </si>
  <si>
    <t>Plniaci objem: 220 m</t>
  </si>
  <si>
    <t>Plocha aktívnej filtračnej membrány: 900 cm štvorcové</t>
  </si>
  <si>
    <t>Veľkosť otvorov membrány: 0.2 mikrometer</t>
  </si>
  <si>
    <t>Pokles tlaku pri prietoku 5 litrov/min.: 150 mm Hg</t>
  </si>
  <si>
    <t>Pokles tlaku pri prietoku 1 liter/min.: 25 mm Hg</t>
  </si>
  <si>
    <t>Exspirácia: 24 mes.</t>
  </si>
  <si>
    <t>Špeciálny zdravotnícky materiál pre by -pass kyveta na odstránenie kryštálov, nečistôt a infekčných zárodkov z plniacich roztokov pre zahájenie by-passu:</t>
  </si>
  <si>
    <t>konektory 1/2" na vstupe aj výstupe,</t>
  </si>
  <si>
    <t>predpojená s 10 cm PVC hadicou priemeru 1/2" x 3/32 k urýchlenému pripojeniu k okruhu,</t>
  </si>
  <si>
    <t>jednotlivo sterilne zabalené k okamžitému použitiu,</t>
  </si>
  <si>
    <t>skladovanie pri izbovej teplote.</t>
  </si>
  <si>
    <t>Predpokladané množstvo na zmluvné obdobie 
24 mesiacov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</si>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</sst>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6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49" fontId="13" fillId="0" borderId="50" xfId="0" applyNumberFormat="1" applyFont="1" applyBorder="1" applyAlignment="1" applyProtection="1">
      <alignment horizontal="center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55" xfId="0" applyNumberFormat="1" applyFont="1" applyBorder="1" applyAlignment="1" applyProtection="1">
      <alignment horizontal="center" vertical="center" wrapText="1"/>
      <protection locked="0"/>
    </xf>
    <xf numFmtId="49" fontId="13" fillId="0" borderId="56" xfId="0" applyNumberFormat="1" applyFont="1" applyBorder="1" applyAlignment="1" applyProtection="1">
      <alignment horizontal="left" vertical="center" wrapText="1"/>
      <protection locked="0"/>
    </xf>
    <xf numFmtId="49" fontId="13" fillId="0" borderId="57" xfId="0" applyNumberFormat="1" applyFont="1" applyBorder="1" applyAlignment="1" applyProtection="1">
      <alignment horizontal="left" vertical="center" wrapText="1"/>
      <protection locked="0"/>
    </xf>
    <xf numFmtId="49" fontId="13" fillId="0" borderId="58" xfId="0" applyNumberFormat="1" applyFont="1" applyBorder="1" applyAlignment="1" applyProtection="1">
      <alignment horizontal="center" vertical="center" wrapText="1"/>
      <protection locked="0"/>
    </xf>
    <xf numFmtId="49" fontId="13" fillId="0" borderId="59" xfId="0" applyNumberFormat="1" applyFont="1" applyBorder="1" applyAlignment="1" applyProtection="1">
      <alignment horizontal="center" vertical="center" wrapText="1"/>
      <protection locked="0"/>
    </xf>
    <xf numFmtId="49" fontId="13" fillId="0" borderId="60" xfId="0" applyNumberFormat="1" applyFont="1" applyBorder="1" applyAlignment="1" applyProtection="1">
      <alignment horizontal="center" vertical="center" wrapText="1"/>
      <protection locked="0"/>
    </xf>
    <xf numFmtId="49" fontId="13" fillId="0" borderId="61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5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60" xfId="0" applyNumberFormat="1" applyFont="1" applyFill="1" applyBorder="1" applyAlignment="1">
      <alignment horizontal="center" vertical="top" wrapText="1"/>
    </xf>
    <xf numFmtId="49" fontId="16" fillId="4" borderId="68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9" xfId="0" applyNumberFormat="1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7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 applyProtection="1">
      <alignment horizontal="center" vertical="center" wrapText="1"/>
      <protection locked="0"/>
    </xf>
    <xf numFmtId="0" fontId="13" fillId="0" borderId="73" xfId="0" applyFont="1" applyBorder="1" applyAlignment="1" applyProtection="1">
      <alignment horizontal="center" vertical="center" wrapText="1"/>
      <protection locked="0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13" fillId="2" borderId="76" xfId="0" applyFont="1" applyFill="1" applyBorder="1" applyAlignment="1" applyProtection="1">
      <alignment horizontal="center" vertical="center" wrapText="1"/>
      <protection locked="0"/>
    </xf>
    <xf numFmtId="9" fontId="13" fillId="0" borderId="21" xfId="0" applyNumberFormat="1" applyFont="1" applyBorder="1" applyAlignment="1" applyProtection="1">
      <alignment horizontal="center" vertical="center" wrapText="1"/>
      <protection locked="0"/>
    </xf>
    <xf numFmtId="9" fontId="13" fillId="0" borderId="57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1" fillId="0" borderId="5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83" xfId="0" applyNumberFormat="1" applyFont="1" applyBorder="1" applyAlignment="1" applyProtection="1">
      <alignment horizontal="center" vertical="center" wrapText="1"/>
      <protection locked="0"/>
    </xf>
    <xf numFmtId="0" fontId="1" fillId="0" borderId="84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3" fillId="0" borderId="77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167" fontId="13" fillId="0" borderId="57" xfId="0" applyNumberFormat="1" applyFont="1" applyBorder="1" applyAlignment="1" applyProtection="1">
      <alignment horizontal="right" vertical="center" wrapText="1"/>
      <protection locked="0"/>
    </xf>
    <xf numFmtId="9" fontId="13" fillId="0" borderId="77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82" xfId="0" applyFont="1" applyFill="1" applyBorder="1" applyAlignment="1">
      <alignment horizontal="left" vertical="center"/>
    </xf>
    <xf numFmtId="0" fontId="8" fillId="0" borderId="52" xfId="0" applyFont="1" applyBorder="1" applyAlignment="1">
      <alignment horizontal="center" vertical="center" wrapText="1"/>
    </xf>
    <xf numFmtId="16" fontId="8" fillId="0" borderId="52" xfId="0" applyNumberFormat="1" applyFont="1" applyBorder="1" applyAlignment="1">
      <alignment horizontal="center" vertical="center" wrapText="1"/>
    </xf>
    <xf numFmtId="16" fontId="8" fillId="0" borderId="55" xfId="0" applyNumberFormat="1" applyFont="1" applyBorder="1" applyAlignment="1">
      <alignment horizontal="center" vertical="center" wrapText="1"/>
    </xf>
    <xf numFmtId="49" fontId="1" fillId="0" borderId="91" xfId="0" applyNumberFormat="1" applyFont="1" applyBorder="1" applyAlignment="1">
      <alignment horizontal="center" vertical="center" wrapText="1"/>
    </xf>
    <xf numFmtId="0" fontId="1" fillId="0" borderId="9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/>
    </xf>
    <xf numFmtId="0" fontId="6" fillId="0" borderId="87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88" xfId="0" applyFont="1" applyFill="1" applyBorder="1" applyAlignment="1">
      <alignment horizontal="left" vertical="center"/>
    </xf>
    <xf numFmtId="0" fontId="6" fillId="0" borderId="85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63" xfId="0" applyNumberFormat="1" applyFont="1" applyFill="1" applyBorder="1" applyAlignment="1">
      <alignment horizontal="left" vertical="top" wrapText="1"/>
    </xf>
    <xf numFmtId="49" fontId="16" fillId="4" borderId="36" xfId="0" applyNumberFormat="1" applyFont="1" applyFill="1" applyBorder="1" applyAlignment="1">
      <alignment horizontal="left" vertical="top" wrapText="1"/>
    </xf>
    <xf numFmtId="49" fontId="16" fillId="4" borderId="64" xfId="0" applyNumberFormat="1" applyFont="1" applyFill="1" applyBorder="1" applyAlignment="1">
      <alignment horizontal="left" vertical="top" wrapText="1"/>
    </xf>
    <xf numFmtId="49" fontId="16" fillId="4" borderId="67" xfId="0" applyNumberFormat="1" applyFont="1" applyFill="1" applyBorder="1" applyAlignment="1">
      <alignment horizontal="left" vertical="top" wrapText="1"/>
    </xf>
    <xf numFmtId="0" fontId="16" fillId="4" borderId="65" xfId="0" applyFont="1" applyFill="1" applyBorder="1" applyAlignment="1">
      <alignment horizontal="center" vertical="top" wrapText="1"/>
    </xf>
    <xf numFmtId="0" fontId="16" fillId="4" borderId="66" xfId="0" applyFont="1" applyFill="1" applyBorder="1" applyAlignment="1">
      <alignment horizontal="center" vertical="top" wrapText="1"/>
    </xf>
    <xf numFmtId="49" fontId="9" fillId="2" borderId="89" xfId="0" applyNumberFormat="1" applyFont="1" applyFill="1" applyBorder="1" applyAlignment="1">
      <alignment horizontal="left" vertical="center"/>
    </xf>
    <xf numFmtId="49" fontId="9" fillId="2" borderId="90" xfId="0" applyNumberFormat="1" applyFont="1" applyFill="1" applyBorder="1" applyAlignment="1">
      <alignment horizontal="left" vertical="center"/>
    </xf>
    <xf numFmtId="49" fontId="9" fillId="2" borderId="66" xfId="0" applyNumberFormat="1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87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88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6" fillId="0" borderId="71" xfId="0" applyFont="1" applyFill="1" applyBorder="1" applyAlignment="1" applyProtection="1">
      <alignment horizontal="center" vertical="top" wrapText="1"/>
      <protection locked="0"/>
    </xf>
    <xf numFmtId="0" fontId="16" fillId="0" borderId="74" xfId="0" applyFont="1" applyFill="1" applyBorder="1" applyAlignment="1" applyProtection="1">
      <alignment horizontal="center" vertical="top" wrapText="1"/>
      <protection locked="0"/>
    </xf>
    <xf numFmtId="3" fontId="13" fillId="0" borderId="78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9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3" fontId="16" fillId="0" borderId="70" xfId="0" applyNumberFormat="1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horizontal="center" vertical="top" wrapText="1"/>
      <protection locked="0"/>
    </xf>
    <xf numFmtId="0" fontId="16" fillId="0" borderId="45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42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46" xfId="0" applyFont="1" applyBorder="1" applyAlignment="1" applyProtection="1">
      <alignment horizontal="center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4">
    <cellStyle name="Hypertextové prepojenie" xfId="1" builtinId="8"/>
    <cellStyle name="Normálna" xfId="0" builtinId="0"/>
    <cellStyle name="Normálna 2" xfId="3"/>
    <cellStyle name="normálne 2 2" xfId="2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5" t="s">
        <v>11</v>
      </c>
      <c r="B1" s="175"/>
    </row>
    <row r="2" spans="1:10" x14ac:dyDescent="0.25">
      <c r="A2" s="176" t="str">
        <f>'Príloha č. 2 '!A2:G2</f>
        <v>Špeciálny zdravotnícky materiál pre by-pass kyveta</v>
      </c>
      <c r="B2" s="176"/>
      <c r="C2" s="176"/>
      <c r="D2" s="176"/>
    </row>
    <row r="3" spans="1:10" ht="24.95" customHeight="1" x14ac:dyDescent="0.25">
      <c r="A3" s="169"/>
      <c r="B3" s="169"/>
      <c r="C3" s="169"/>
    </row>
    <row r="4" spans="1:10" ht="36" customHeight="1" x14ac:dyDescent="0.3">
      <c r="A4" s="170" t="s">
        <v>34</v>
      </c>
      <c r="B4" s="171"/>
      <c r="C4" s="171"/>
      <c r="D4" s="171"/>
      <c r="E4" s="2"/>
      <c r="F4" s="2"/>
      <c r="G4" s="2"/>
      <c r="H4" s="2"/>
      <c r="I4" s="2"/>
      <c r="J4" s="2"/>
    </row>
    <row r="6" spans="1:10" x14ac:dyDescent="0.25">
      <c r="A6" s="162" t="s">
        <v>0</v>
      </c>
      <c r="B6" s="162"/>
      <c r="C6" s="172"/>
      <c r="D6" s="172"/>
      <c r="F6" s="16"/>
    </row>
    <row r="7" spans="1:10" x14ac:dyDescent="0.25">
      <c r="A7" s="162" t="s">
        <v>1</v>
      </c>
      <c r="B7" s="162"/>
      <c r="C7" s="167"/>
      <c r="D7" s="167"/>
    </row>
    <row r="8" spans="1:10" x14ac:dyDescent="0.25">
      <c r="A8" s="162" t="s">
        <v>2</v>
      </c>
      <c r="B8" s="162"/>
      <c r="C8" s="167"/>
      <c r="D8" s="167"/>
    </row>
    <row r="9" spans="1:10" x14ac:dyDescent="0.25">
      <c r="A9" s="162" t="s">
        <v>3</v>
      </c>
      <c r="B9" s="162"/>
      <c r="C9" s="167"/>
      <c r="D9" s="167"/>
    </row>
    <row r="10" spans="1:10" x14ac:dyDescent="0.25">
      <c r="A10" s="3"/>
      <c r="B10" s="3"/>
      <c r="C10" s="3"/>
    </row>
    <row r="11" spans="1:10" x14ac:dyDescent="0.25">
      <c r="A11" s="174" t="s">
        <v>47</v>
      </c>
      <c r="B11" s="174"/>
      <c r="C11" s="174"/>
      <c r="D11" s="5"/>
      <c r="E11" s="5"/>
      <c r="F11" s="5"/>
      <c r="G11" s="5"/>
      <c r="H11" s="5"/>
      <c r="I11" s="5"/>
      <c r="J11" s="5"/>
    </row>
    <row r="12" spans="1:10" x14ac:dyDescent="0.25">
      <c r="A12" s="162" t="s">
        <v>4</v>
      </c>
      <c r="B12" s="162"/>
      <c r="C12" s="165"/>
      <c r="D12" s="165"/>
    </row>
    <row r="13" spans="1:10" x14ac:dyDescent="0.25">
      <c r="A13" s="162" t="s">
        <v>18</v>
      </c>
      <c r="B13" s="162"/>
      <c r="C13" s="164"/>
      <c r="D13" s="164"/>
    </row>
    <row r="14" spans="1:10" x14ac:dyDescent="0.25">
      <c r="A14" s="162" t="s">
        <v>5</v>
      </c>
      <c r="B14" s="162"/>
      <c r="C14" s="164"/>
      <c r="D14" s="164"/>
    </row>
    <row r="15" spans="1:10" x14ac:dyDescent="0.25">
      <c r="A15" s="162" t="s">
        <v>6</v>
      </c>
      <c r="B15" s="162"/>
      <c r="C15" s="163"/>
      <c r="D15" s="164"/>
    </row>
    <row r="17" spans="1:10" ht="14.25" customHeight="1" x14ac:dyDescent="0.25">
      <c r="A17" s="174" t="s">
        <v>48</v>
      </c>
      <c r="B17" s="174"/>
      <c r="C17" s="174"/>
      <c r="D17" s="5"/>
      <c r="E17" s="5"/>
      <c r="F17" s="5"/>
      <c r="G17" s="5"/>
      <c r="H17" s="5"/>
      <c r="I17" s="5"/>
      <c r="J17" s="5"/>
    </row>
    <row r="18" spans="1:10" x14ac:dyDescent="0.25">
      <c r="A18" s="162" t="s">
        <v>4</v>
      </c>
      <c r="B18" s="162"/>
      <c r="C18" s="165"/>
      <c r="D18" s="165"/>
    </row>
    <row r="19" spans="1:10" x14ac:dyDescent="0.25">
      <c r="A19" s="162" t="s">
        <v>18</v>
      </c>
      <c r="B19" s="162"/>
      <c r="C19" s="164"/>
      <c r="D19" s="164"/>
    </row>
    <row r="20" spans="1:10" x14ac:dyDescent="0.25">
      <c r="A20" s="162" t="s">
        <v>5</v>
      </c>
      <c r="B20" s="162"/>
      <c r="C20" s="164"/>
      <c r="D20" s="164"/>
    </row>
    <row r="21" spans="1:10" x14ac:dyDescent="0.25">
      <c r="A21" s="162" t="s">
        <v>6</v>
      </c>
      <c r="B21" s="162"/>
      <c r="C21" s="163"/>
      <c r="D21" s="164"/>
    </row>
    <row r="22" spans="1:10" x14ac:dyDescent="0.25">
      <c r="A22" s="3"/>
      <c r="B22" s="3"/>
      <c r="C22" s="3"/>
    </row>
    <row r="23" spans="1:10" ht="24.95" customHeight="1" x14ac:dyDescent="0.25">
      <c r="A23" s="169"/>
      <c r="B23" s="169"/>
      <c r="C23" s="169"/>
    </row>
    <row r="24" spans="1:10" x14ac:dyDescent="0.25">
      <c r="A24" s="1" t="s">
        <v>7</v>
      </c>
      <c r="B24" s="167"/>
      <c r="C24" s="167"/>
    </row>
    <row r="25" spans="1:10" x14ac:dyDescent="0.25">
      <c r="A25" s="4" t="s">
        <v>9</v>
      </c>
      <c r="B25" s="168"/>
      <c r="C25" s="168"/>
    </row>
    <row r="28" spans="1:10" x14ac:dyDescent="0.25">
      <c r="C28" s="103" t="s">
        <v>59</v>
      </c>
      <c r="D28" s="3"/>
    </row>
    <row r="29" spans="1:10" x14ac:dyDescent="0.25">
      <c r="C29" s="103" t="s">
        <v>60</v>
      </c>
      <c r="D29" s="107"/>
    </row>
    <row r="30" spans="1:10" ht="28.5" customHeight="1" x14ac:dyDescent="0.25">
      <c r="D30" s="106"/>
    </row>
    <row r="32" spans="1:10" s="9" customFormat="1" ht="11.25" x14ac:dyDescent="0.2">
      <c r="A32" s="173" t="s">
        <v>10</v>
      </c>
      <c r="B32" s="173"/>
    </row>
    <row r="33" spans="1:5" s="10" customFormat="1" ht="15" customHeight="1" x14ac:dyDescent="0.2">
      <c r="A33" s="13"/>
      <c r="B33" s="166" t="s">
        <v>12</v>
      </c>
      <c r="C33" s="166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6" priority="18">
      <formula>LEN(TRIM(C6))=0</formula>
    </cfRule>
  </conditionalFormatting>
  <conditionalFormatting sqref="C7:D9">
    <cfRule type="containsBlanks" dxfId="35" priority="15">
      <formula>LEN(TRIM(C7))=0</formula>
    </cfRule>
  </conditionalFormatting>
  <conditionalFormatting sqref="C12:D12 C14:D15">
    <cfRule type="containsBlanks" dxfId="34" priority="14">
      <formula>LEN(TRIM(C12))=0</formula>
    </cfRule>
  </conditionalFormatting>
  <conditionalFormatting sqref="A33:B33">
    <cfRule type="containsBlanks" dxfId="33" priority="13">
      <formula>LEN(TRIM(A33))=0</formula>
    </cfRule>
  </conditionalFormatting>
  <conditionalFormatting sqref="B24:C25">
    <cfRule type="containsBlanks" dxfId="32" priority="6">
      <formula>LEN(TRIM(B24))=0</formula>
    </cfRule>
  </conditionalFormatting>
  <conditionalFormatting sqref="C13:D13">
    <cfRule type="containsBlanks" dxfId="31" priority="5">
      <formula>LEN(TRIM(C13))=0</formula>
    </cfRule>
  </conditionalFormatting>
  <conditionalFormatting sqref="C18:D18 C20:D21">
    <cfRule type="containsBlanks" dxfId="30" priority="4">
      <formula>LEN(TRIM(C18))=0</formula>
    </cfRule>
  </conditionalFormatting>
  <conditionalFormatting sqref="C19:D19">
    <cfRule type="containsBlanks" dxfId="29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8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62" t="s">
        <v>11</v>
      </c>
      <c r="B1" s="162"/>
      <c r="C1" s="162"/>
      <c r="D1" s="162"/>
      <c r="E1" s="124"/>
    </row>
    <row r="2" spans="1:13" ht="15" customHeight="1" x14ac:dyDescent="0.25">
      <c r="A2" s="192" t="s">
        <v>73</v>
      </c>
      <c r="B2" s="192"/>
      <c r="C2" s="192"/>
      <c r="D2" s="192"/>
      <c r="E2" s="192"/>
      <c r="F2" s="192"/>
      <c r="G2" s="192"/>
    </row>
    <row r="3" spans="1:13" ht="9.9499999999999993" customHeight="1" x14ac:dyDescent="0.25">
      <c r="A3" s="193"/>
      <c r="B3" s="193"/>
      <c r="C3" s="193"/>
      <c r="D3" s="193"/>
      <c r="E3" s="193"/>
      <c r="F3" s="193"/>
    </row>
    <row r="4" spans="1:13" ht="18.75" customHeight="1" x14ac:dyDescent="0.3">
      <c r="A4" s="170" t="s">
        <v>19</v>
      </c>
      <c r="B4" s="170"/>
      <c r="C4" s="170"/>
      <c r="D4" s="170"/>
      <c r="E4" s="170"/>
      <c r="F4" s="170"/>
      <c r="G4" s="170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194" t="s">
        <v>61</v>
      </c>
      <c r="B6" s="195"/>
      <c r="C6" s="195"/>
      <c r="D6" s="195"/>
      <c r="E6" s="195"/>
      <c r="F6" s="198" t="s">
        <v>64</v>
      </c>
      <c r="G6" s="199"/>
    </row>
    <row r="7" spans="1:13" s="7" customFormat="1" ht="29.25" customHeight="1" thickBot="1" x14ac:dyDescent="0.3">
      <c r="A7" s="196"/>
      <c r="B7" s="197"/>
      <c r="C7" s="197"/>
      <c r="D7" s="197"/>
      <c r="E7" s="197"/>
      <c r="F7" s="104" t="s">
        <v>62</v>
      </c>
      <c r="G7" s="105" t="s">
        <v>63</v>
      </c>
    </row>
    <row r="8" spans="1:13" s="6" customFormat="1" ht="27.75" customHeight="1" x14ac:dyDescent="0.25">
      <c r="A8" s="200" t="s">
        <v>74</v>
      </c>
      <c r="B8" s="201"/>
      <c r="C8" s="201"/>
      <c r="D8" s="201"/>
      <c r="E8" s="201"/>
      <c r="F8" s="201"/>
      <c r="G8" s="202"/>
    </row>
    <row r="9" spans="1:13" s="6" customFormat="1" ht="22.5" customHeight="1" x14ac:dyDescent="0.25">
      <c r="A9" s="157" t="s">
        <v>13</v>
      </c>
      <c r="B9" s="203" t="s">
        <v>75</v>
      </c>
      <c r="C9" s="204"/>
      <c r="D9" s="204"/>
      <c r="E9" s="205"/>
      <c r="F9" s="109"/>
      <c r="G9" s="131"/>
    </row>
    <row r="10" spans="1:13" s="6" customFormat="1" ht="22.5" customHeight="1" x14ac:dyDescent="0.25">
      <c r="A10" s="157" t="s">
        <v>14</v>
      </c>
      <c r="B10" s="186" t="s">
        <v>76</v>
      </c>
      <c r="C10" s="187"/>
      <c r="D10" s="187"/>
      <c r="E10" s="188"/>
      <c r="F10" s="126"/>
      <c r="G10" s="132"/>
    </row>
    <row r="11" spans="1:13" s="6" customFormat="1" ht="22.5" customHeight="1" x14ac:dyDescent="0.25">
      <c r="A11" s="157" t="s">
        <v>15</v>
      </c>
      <c r="B11" s="186" t="s">
        <v>77</v>
      </c>
      <c r="C11" s="187"/>
      <c r="D11" s="187"/>
      <c r="E11" s="188"/>
      <c r="F11" s="126"/>
      <c r="G11" s="132"/>
    </row>
    <row r="12" spans="1:13" s="6" customFormat="1" ht="22.5" customHeight="1" x14ac:dyDescent="0.25">
      <c r="A12" s="157" t="s">
        <v>16</v>
      </c>
      <c r="B12" s="154" t="s">
        <v>78</v>
      </c>
      <c r="C12" s="155"/>
      <c r="D12" s="155"/>
      <c r="E12" s="156"/>
      <c r="F12" s="126"/>
      <c r="G12" s="132"/>
    </row>
    <row r="13" spans="1:13" s="6" customFormat="1" ht="22.5" customHeight="1" x14ac:dyDescent="0.25">
      <c r="A13" s="158" t="s">
        <v>23</v>
      </c>
      <c r="B13" s="154" t="s">
        <v>79</v>
      </c>
      <c r="C13" s="155"/>
      <c r="D13" s="155"/>
      <c r="E13" s="156"/>
      <c r="F13" s="126"/>
      <c r="G13" s="132"/>
    </row>
    <row r="14" spans="1:13" s="6" customFormat="1" ht="22.5" customHeight="1" x14ac:dyDescent="0.25">
      <c r="A14" s="158" t="s">
        <v>24</v>
      </c>
      <c r="B14" s="154" t="s">
        <v>80</v>
      </c>
      <c r="C14" s="155"/>
      <c r="D14" s="155"/>
      <c r="E14" s="156"/>
      <c r="F14" s="126"/>
      <c r="G14" s="132"/>
    </row>
    <row r="15" spans="1:13" s="6" customFormat="1" ht="39.950000000000003" customHeight="1" x14ac:dyDescent="0.25">
      <c r="A15" s="158" t="s">
        <v>25</v>
      </c>
      <c r="B15" s="206" t="s">
        <v>81</v>
      </c>
      <c r="C15" s="207"/>
      <c r="D15" s="207"/>
      <c r="E15" s="208"/>
      <c r="F15" s="126"/>
      <c r="G15" s="132"/>
    </row>
    <row r="16" spans="1:13" s="6" customFormat="1" ht="22.5" customHeight="1" x14ac:dyDescent="0.25">
      <c r="A16" s="158">
        <v>44203</v>
      </c>
      <c r="B16" s="186" t="s">
        <v>82</v>
      </c>
      <c r="C16" s="187"/>
      <c r="D16" s="187"/>
      <c r="E16" s="188"/>
      <c r="F16" s="126"/>
      <c r="G16" s="132"/>
    </row>
    <row r="17" spans="1:8" s="6" customFormat="1" ht="30" customHeight="1" x14ac:dyDescent="0.25">
      <c r="A17" s="158">
        <v>44234</v>
      </c>
      <c r="B17" s="206" t="s">
        <v>83</v>
      </c>
      <c r="C17" s="207"/>
      <c r="D17" s="207"/>
      <c r="E17" s="208"/>
      <c r="F17" s="126"/>
      <c r="G17" s="132"/>
    </row>
    <row r="18" spans="1:8" s="6" customFormat="1" ht="22.5" customHeight="1" x14ac:dyDescent="0.25">
      <c r="A18" s="158">
        <v>44262</v>
      </c>
      <c r="B18" s="186" t="s">
        <v>84</v>
      </c>
      <c r="C18" s="187"/>
      <c r="D18" s="187"/>
      <c r="E18" s="188"/>
      <c r="F18" s="126"/>
      <c r="G18" s="132"/>
    </row>
    <row r="19" spans="1:8" s="6" customFormat="1" ht="22.5" customHeight="1" thickBot="1" x14ac:dyDescent="0.3">
      <c r="A19" s="159">
        <v>44293</v>
      </c>
      <c r="B19" s="189" t="s">
        <v>85</v>
      </c>
      <c r="C19" s="190"/>
      <c r="D19" s="190"/>
      <c r="E19" s="191"/>
      <c r="F19" s="160"/>
      <c r="G19" s="161"/>
    </row>
    <row r="20" spans="1:8" s="6" customFormat="1" ht="17.25" customHeight="1" x14ac:dyDescent="0.25">
      <c r="A20" s="129"/>
      <c r="B20" s="130"/>
      <c r="C20" s="130"/>
      <c r="D20" s="130"/>
      <c r="E20" s="130"/>
      <c r="F20" s="127"/>
      <c r="G20" s="128"/>
    </row>
    <row r="21" spans="1:8" s="17" customFormat="1" ht="28.35" customHeight="1" x14ac:dyDescent="0.25">
      <c r="A21" s="182" t="s">
        <v>33</v>
      </c>
      <c r="B21" s="182"/>
      <c r="C21" s="182"/>
      <c r="D21" s="182"/>
      <c r="E21" s="182"/>
      <c r="F21" s="182"/>
      <c r="G21" s="182"/>
    </row>
    <row r="22" spans="1:8" ht="30" customHeight="1" x14ac:dyDescent="0.25">
      <c r="A22" s="178" t="s">
        <v>0</v>
      </c>
      <c r="B22" s="178"/>
      <c r="C22" s="178"/>
      <c r="D22" s="178"/>
      <c r="E22" s="179"/>
      <c r="F22" s="179"/>
    </row>
    <row r="23" spans="1:8" ht="15" customHeight="1" x14ac:dyDescent="0.25">
      <c r="A23" s="178" t="s">
        <v>1</v>
      </c>
      <c r="B23" s="178"/>
      <c r="C23" s="178"/>
      <c r="D23" s="178"/>
      <c r="E23" s="179"/>
      <c r="F23" s="179"/>
    </row>
    <row r="24" spans="1:8" ht="15" customHeight="1" x14ac:dyDescent="0.25">
      <c r="A24" s="178" t="s">
        <v>2</v>
      </c>
      <c r="B24" s="178"/>
      <c r="C24" s="178"/>
      <c r="D24" s="178"/>
      <c r="E24" s="179"/>
      <c r="F24" s="179"/>
    </row>
    <row r="25" spans="1:8" ht="15" customHeight="1" x14ac:dyDescent="0.25">
      <c r="A25" s="178" t="s">
        <v>3</v>
      </c>
      <c r="B25" s="178"/>
      <c r="C25" s="178"/>
      <c r="D25" s="178"/>
      <c r="E25" s="179"/>
      <c r="F25" s="179"/>
    </row>
    <row r="26" spans="1:8" s="14" customFormat="1" ht="30" customHeight="1" x14ac:dyDescent="0.25">
      <c r="A26" s="183" t="s">
        <v>17</v>
      </c>
      <c r="B26" s="183"/>
      <c r="C26" s="183"/>
      <c r="D26" s="183"/>
      <c r="E26" s="183"/>
      <c r="F26" s="183"/>
      <c r="G26" s="183"/>
    </row>
    <row r="27" spans="1:8" s="7" customFormat="1" ht="15.75" customHeight="1" x14ac:dyDescent="0.25">
      <c r="A27" s="178" t="s">
        <v>4</v>
      </c>
      <c r="B27" s="178"/>
      <c r="C27" s="178"/>
      <c r="D27" s="178"/>
      <c r="E27" s="184"/>
      <c r="F27" s="184"/>
      <c r="H27" s="4"/>
    </row>
    <row r="28" spans="1:8" s="7" customFormat="1" ht="15" customHeight="1" x14ac:dyDescent="0.25">
      <c r="A28" s="185" t="s">
        <v>18</v>
      </c>
      <c r="B28" s="185"/>
      <c r="C28" s="185"/>
      <c r="D28" s="185"/>
      <c r="E28" s="179"/>
      <c r="F28" s="179"/>
      <c r="H28" s="14"/>
    </row>
    <row r="29" spans="1:8" s="7" customFormat="1" ht="15" customHeight="1" x14ac:dyDescent="0.25">
      <c r="A29" s="178" t="s">
        <v>5</v>
      </c>
      <c r="B29" s="178"/>
      <c r="C29" s="178"/>
      <c r="D29" s="178"/>
      <c r="E29" s="179"/>
      <c r="F29" s="179"/>
      <c r="H29" s="14"/>
    </row>
    <row r="30" spans="1:8" s="7" customFormat="1" ht="15" customHeight="1" x14ac:dyDescent="0.25">
      <c r="A30" s="178" t="s">
        <v>6</v>
      </c>
      <c r="B30" s="178"/>
      <c r="C30" s="178"/>
      <c r="D30" s="178"/>
      <c r="E30" s="179"/>
      <c r="F30" s="179"/>
      <c r="H30" s="14"/>
    </row>
    <row r="32" spans="1:8" ht="15" customHeight="1" x14ac:dyDescent="0.25">
      <c r="A32" s="3" t="s">
        <v>7</v>
      </c>
      <c r="B32" s="162"/>
      <c r="C32" s="162"/>
      <c r="D32" s="162"/>
    </row>
    <row r="33" spans="1:8" ht="15" customHeight="1" x14ac:dyDescent="0.25">
      <c r="A33" s="3" t="s">
        <v>8</v>
      </c>
      <c r="B33" s="180"/>
      <c r="C33" s="180"/>
      <c r="D33" s="180"/>
      <c r="E33" s="103" t="s">
        <v>59</v>
      </c>
      <c r="G33" s="100"/>
    </row>
    <row r="34" spans="1:8" ht="15" customHeight="1" x14ac:dyDescent="0.25">
      <c r="E34" s="103" t="s">
        <v>60</v>
      </c>
      <c r="F34" s="181"/>
      <c r="G34" s="181"/>
    </row>
    <row r="35" spans="1:8" ht="15" customHeight="1" x14ac:dyDescent="0.25">
      <c r="F35" s="103"/>
    </row>
    <row r="36" spans="1:8" ht="9.75" customHeight="1" x14ac:dyDescent="0.25">
      <c r="F36" s="103"/>
    </row>
    <row r="37" spans="1:8" s="9" customFormat="1" ht="15" customHeight="1" x14ac:dyDescent="0.2">
      <c r="A37" s="173" t="s">
        <v>10</v>
      </c>
      <c r="B37" s="173"/>
      <c r="C37" s="173"/>
      <c r="D37" s="173"/>
      <c r="E37" s="125"/>
    </row>
    <row r="38" spans="1:8" s="10" customFormat="1" ht="15" customHeight="1" x14ac:dyDescent="0.2">
      <c r="A38" s="13"/>
      <c r="B38" s="177" t="s">
        <v>12</v>
      </c>
      <c r="C38" s="177"/>
      <c r="D38" s="177"/>
      <c r="G38" s="11"/>
      <c r="H38" s="12"/>
    </row>
  </sheetData>
  <mergeCells count="38">
    <mergeCell ref="B18:E18"/>
    <mergeCell ref="B19:E19"/>
    <mergeCell ref="A1:D1"/>
    <mergeCell ref="A2:G2"/>
    <mergeCell ref="A3:F3"/>
    <mergeCell ref="A4:G4"/>
    <mergeCell ref="A6:E7"/>
    <mergeCell ref="F6:G6"/>
    <mergeCell ref="A8:G8"/>
    <mergeCell ref="B9:E9"/>
    <mergeCell ref="B10:E10"/>
    <mergeCell ref="B11:E11"/>
    <mergeCell ref="B15:E15"/>
    <mergeCell ref="B16:E16"/>
    <mergeCell ref="B17:E17"/>
    <mergeCell ref="A21:G21"/>
    <mergeCell ref="A22:D22"/>
    <mergeCell ref="E22:F22"/>
    <mergeCell ref="A29:D29"/>
    <mergeCell ref="E29:F29"/>
    <mergeCell ref="A23:D23"/>
    <mergeCell ref="E23:F23"/>
    <mergeCell ref="A24:D24"/>
    <mergeCell ref="E24:F24"/>
    <mergeCell ref="A25:D25"/>
    <mergeCell ref="E25:F25"/>
    <mergeCell ref="A26:G26"/>
    <mergeCell ref="A27:D27"/>
    <mergeCell ref="E27:F27"/>
    <mergeCell ref="A28:D28"/>
    <mergeCell ref="E28:F28"/>
    <mergeCell ref="B38:D38"/>
    <mergeCell ref="A30:D30"/>
    <mergeCell ref="E30:F30"/>
    <mergeCell ref="B32:D32"/>
    <mergeCell ref="B33:D33"/>
    <mergeCell ref="F34:G34"/>
    <mergeCell ref="A37:D37"/>
  </mergeCells>
  <conditionalFormatting sqref="E22:F25">
    <cfRule type="containsBlanks" dxfId="28" priority="9">
      <formula>LEN(TRIM(E22))=0</formula>
    </cfRule>
  </conditionalFormatting>
  <conditionalFormatting sqref="E22:F25">
    <cfRule type="containsBlanks" dxfId="27" priority="8">
      <formula>LEN(TRIM(E22))=0</formula>
    </cfRule>
  </conditionalFormatting>
  <conditionalFormatting sqref="B32:D33">
    <cfRule type="containsBlanks" dxfId="26" priority="7">
      <formula>LEN(TRIM(B32))=0</formula>
    </cfRule>
  </conditionalFormatting>
  <conditionalFormatting sqref="E27:F27">
    <cfRule type="containsBlanks" dxfId="25" priority="6">
      <formula>LEN(TRIM(E27))=0</formula>
    </cfRule>
  </conditionalFormatting>
  <conditionalFormatting sqref="E28:F30">
    <cfRule type="containsBlanks" dxfId="24" priority="5">
      <formula>LEN(TRIM(E28))=0</formula>
    </cfRule>
  </conditionalFormatting>
  <conditionalFormatting sqref="E27:F30">
    <cfRule type="containsBlanks" dxfId="23" priority="4">
      <formula>LEN(TRIM(E27))=0</formula>
    </cfRule>
  </conditionalFormatting>
  <conditionalFormatting sqref="A38">
    <cfRule type="containsBlanks" dxfId="22" priority="3">
      <formula>LEN(TRIM(A38))=0</formula>
    </cfRule>
  </conditionalFormatting>
  <conditionalFormatting sqref="F34:G34">
    <cfRule type="containsBlanks" dxfId="21" priority="1">
      <formula>LEN(TRIM(F34))=0</formula>
    </cfRule>
  </conditionalFormatting>
  <conditionalFormatting sqref="F34:G34">
    <cfRule type="containsBlanks" dxfId="20" priority="2">
      <formula>LEN(TRIM(F34))=0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3"/>
  <sheetViews>
    <sheetView showGridLines="0" zoomScale="90" zoomScaleNormal="90" workbookViewId="0">
      <selection activeCell="A2" sqref="A2:L2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09" t="s">
        <v>11</v>
      </c>
      <c r="B1" s="209"/>
      <c r="C1" s="43"/>
      <c r="D1" s="43"/>
    </row>
    <row r="2" spans="1:14" ht="15" customHeight="1" x14ac:dyDescent="0.25">
      <c r="A2" s="210" t="str">
        <f>'Príloha č. 2 '!A2:G2</f>
        <v>Špeciálny zdravotnícky materiál pre by-pass kyveta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4" ht="15" customHeight="1" x14ac:dyDescent="0.25">
      <c r="A3" s="211"/>
      <c r="B3" s="211"/>
      <c r="C3" s="211"/>
      <c r="D3" s="211"/>
      <c r="E3" s="211"/>
      <c r="F3" s="44"/>
      <c r="G3" s="44"/>
      <c r="H3" s="44"/>
    </row>
    <row r="4" spans="1:14" s="26" customFormat="1" ht="60.75" customHeight="1" x14ac:dyDescent="0.25">
      <c r="A4" s="220" t="s">
        <v>55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1:14" s="19" customFormat="1" ht="31.5" customHeight="1" x14ac:dyDescent="0.25">
      <c r="A5" s="212" t="s">
        <v>20</v>
      </c>
      <c r="B5" s="216" t="s">
        <v>28</v>
      </c>
      <c r="C5" s="212" t="s">
        <v>29</v>
      </c>
      <c r="D5" s="214" t="s">
        <v>87</v>
      </c>
      <c r="E5" s="218" t="s">
        <v>21</v>
      </c>
      <c r="F5" s="218" t="s">
        <v>37</v>
      </c>
      <c r="G5" s="216" t="s">
        <v>36</v>
      </c>
      <c r="H5" s="216" t="s">
        <v>38</v>
      </c>
      <c r="I5" s="223" t="s">
        <v>56</v>
      </c>
      <c r="J5" s="224"/>
      <c r="K5" s="224"/>
      <c r="L5" s="225"/>
      <c r="M5" s="221" t="s">
        <v>57</v>
      </c>
      <c r="N5" s="222"/>
    </row>
    <row r="6" spans="1:14" s="19" customFormat="1" ht="45" customHeight="1" x14ac:dyDescent="0.25">
      <c r="A6" s="213"/>
      <c r="B6" s="217"/>
      <c r="C6" s="213"/>
      <c r="D6" s="215"/>
      <c r="E6" s="219"/>
      <c r="F6" s="219"/>
      <c r="G6" s="217"/>
      <c r="H6" s="217"/>
      <c r="I6" s="133" t="s">
        <v>30</v>
      </c>
      <c r="J6" s="134" t="s">
        <v>32</v>
      </c>
      <c r="K6" s="134" t="s">
        <v>22</v>
      </c>
      <c r="L6" s="135" t="s">
        <v>31</v>
      </c>
      <c r="M6" s="136" t="s">
        <v>30</v>
      </c>
      <c r="N6" s="137" t="s">
        <v>31</v>
      </c>
    </row>
    <row r="7" spans="1:14" s="150" customFormat="1" ht="9.75" customHeight="1" x14ac:dyDescent="0.25">
      <c r="A7" s="145" t="s">
        <v>13</v>
      </c>
      <c r="B7" s="146" t="s">
        <v>14</v>
      </c>
      <c r="C7" s="147" t="s">
        <v>15</v>
      </c>
      <c r="D7" s="148" t="s">
        <v>16</v>
      </c>
      <c r="E7" s="149" t="s">
        <v>23</v>
      </c>
      <c r="F7" s="149" t="s">
        <v>24</v>
      </c>
      <c r="G7" s="149" t="s">
        <v>25</v>
      </c>
      <c r="H7" s="149" t="s">
        <v>26</v>
      </c>
      <c r="I7" s="149" t="s">
        <v>27</v>
      </c>
      <c r="J7" s="149" t="s">
        <v>39</v>
      </c>
      <c r="K7" s="149" t="s">
        <v>40</v>
      </c>
      <c r="L7" s="149" t="s">
        <v>41</v>
      </c>
      <c r="M7" s="149" t="s">
        <v>42</v>
      </c>
      <c r="N7" s="149" t="s">
        <v>43</v>
      </c>
    </row>
    <row r="8" spans="1:14" s="36" customFormat="1" ht="32.1" customHeight="1" thickBot="1" x14ac:dyDescent="0.3">
      <c r="A8" s="20" t="s">
        <v>13</v>
      </c>
      <c r="B8" s="39" t="s">
        <v>73</v>
      </c>
      <c r="C8" s="20" t="s">
        <v>35</v>
      </c>
      <c r="D8" s="38">
        <v>400</v>
      </c>
      <c r="E8" s="21"/>
      <c r="F8" s="113"/>
      <c r="G8" s="113"/>
      <c r="H8" s="113"/>
      <c r="I8" s="142"/>
      <c r="J8" s="22"/>
      <c r="K8" s="151">
        <f>I8*J8</f>
        <v>0</v>
      </c>
      <c r="L8" s="152">
        <f>I8+K8</f>
        <v>0</v>
      </c>
      <c r="M8" s="153">
        <f>D8*I8</f>
        <v>0</v>
      </c>
      <c r="N8" s="152">
        <f>M8+(M8*J8)</f>
        <v>0</v>
      </c>
    </row>
    <row r="9" spans="1:14" s="37" customFormat="1" ht="24.95" customHeight="1" thickBot="1" x14ac:dyDescent="0.3">
      <c r="A9" s="23"/>
      <c r="B9" s="24"/>
      <c r="C9" s="24"/>
      <c r="D9" s="24"/>
      <c r="E9" s="25"/>
      <c r="F9" s="25"/>
      <c r="G9" s="25"/>
      <c r="H9" s="25"/>
      <c r="I9" s="24"/>
      <c r="J9" s="24"/>
      <c r="K9" s="24"/>
      <c r="L9" s="24"/>
      <c r="M9" s="143">
        <f>SUM(M8:M8)</f>
        <v>0</v>
      </c>
      <c r="N9" s="144">
        <f>SUM(N8:N8)</f>
        <v>0</v>
      </c>
    </row>
    <row r="10" spans="1:14" s="26" customFormat="1" ht="30" customHeight="1" x14ac:dyDescent="0.25">
      <c r="A10" s="229" t="s">
        <v>0</v>
      </c>
      <c r="B10" s="229"/>
      <c r="C10" s="184" t="str">
        <f>IF('Príloha č. 1'!$C$6="","",'Príloha č. 1'!$C$6)</f>
        <v/>
      </c>
      <c r="D10" s="184"/>
    </row>
    <row r="11" spans="1:14" s="26" customFormat="1" ht="15" customHeight="1" x14ac:dyDescent="0.25">
      <c r="A11" s="226" t="s">
        <v>1</v>
      </c>
      <c r="B11" s="226"/>
      <c r="C11" s="179" t="str">
        <f>IF('Príloha č. 1'!$C$7="","",'Príloha č. 1'!$C$7)</f>
        <v/>
      </c>
      <c r="D11" s="179"/>
    </row>
    <row r="12" spans="1:14" s="26" customFormat="1" x14ac:dyDescent="0.25">
      <c r="A12" s="226" t="s">
        <v>2</v>
      </c>
      <c r="B12" s="226"/>
      <c r="C12" s="179" t="str">
        <f>IF('Príloha č. 1'!$C$8="","",'Príloha č. 1'!$C$8)</f>
        <v/>
      </c>
      <c r="D12" s="179"/>
    </row>
    <row r="13" spans="1:14" s="26" customFormat="1" x14ac:dyDescent="0.25">
      <c r="A13" s="226" t="s">
        <v>3</v>
      </c>
      <c r="B13" s="226"/>
      <c r="C13" s="179" t="str">
        <f>IF('Príloha č. 1'!$C$9="","",'Príloha č. 1'!$C$9)</f>
        <v/>
      </c>
      <c r="D13" s="179"/>
    </row>
    <row r="14" spans="1:14" x14ac:dyDescent="0.25">
      <c r="C14" s="40"/>
      <c r="D14" s="27"/>
      <c r="E14" s="27"/>
      <c r="F14" s="43"/>
      <c r="G14" s="43"/>
      <c r="H14" s="43"/>
    </row>
    <row r="15" spans="1:14" ht="15" customHeight="1" x14ac:dyDescent="0.25">
      <c r="A15" s="18" t="s">
        <v>7</v>
      </c>
      <c r="B15" s="99" t="str">
        <f>IF('Príloha č. 1'!B24:C24="","",'Príloha č. 1'!B24:C24)</f>
        <v/>
      </c>
      <c r="F15" s="43"/>
      <c r="G15" s="43"/>
      <c r="H15" s="43"/>
      <c r="L15" s="102"/>
    </row>
    <row r="16" spans="1:14" ht="15" customHeight="1" x14ac:dyDescent="0.25">
      <c r="A16" s="18" t="s">
        <v>8</v>
      </c>
      <c r="B16" s="42" t="str">
        <f>IF('Príloha č. 1'!B25:C25="","",'Príloha č. 1'!B25:C25)</f>
        <v/>
      </c>
      <c r="C16" s="40"/>
      <c r="D16" s="27"/>
      <c r="E16" s="27"/>
      <c r="F16" s="43"/>
      <c r="G16" s="43"/>
      <c r="H16" s="43"/>
      <c r="L16" s="103" t="s">
        <v>59</v>
      </c>
      <c r="M16" s="100"/>
    </row>
    <row r="17" spans="1:14" x14ac:dyDescent="0.25">
      <c r="F17" s="43"/>
      <c r="G17" s="43"/>
      <c r="H17" s="43"/>
      <c r="K17" s="26"/>
      <c r="L17" s="103" t="s">
        <v>60</v>
      </c>
      <c r="M17" s="181" t="str">
        <f>IF('Príloha č. 1'!$D$29="","",'Príloha č. 1'!$D$29)</f>
        <v/>
      </c>
      <c r="N17" s="181"/>
    </row>
    <row r="18" spans="1:14" x14ac:dyDescent="0.25">
      <c r="F18" s="98"/>
      <c r="G18" s="98"/>
      <c r="H18" s="98"/>
      <c r="K18" s="26"/>
      <c r="L18" s="103"/>
      <c r="M18" s="29"/>
      <c r="N18" s="29"/>
    </row>
    <row r="19" spans="1:14" s="27" customFormat="1" x14ac:dyDescent="0.25">
      <c r="A19" s="227" t="s">
        <v>10</v>
      </c>
      <c r="B19" s="227"/>
      <c r="C19" s="40"/>
      <c r="K19" s="18"/>
      <c r="L19" s="18"/>
      <c r="N19" s="18"/>
    </row>
    <row r="20" spans="1:14" s="29" customFormat="1" ht="15" customHeight="1" x14ac:dyDescent="0.25">
      <c r="A20" s="28"/>
      <c r="B20" s="228" t="s">
        <v>12</v>
      </c>
      <c r="C20" s="228"/>
      <c r="D20" s="228"/>
      <c r="E20" s="228"/>
      <c r="F20" s="41"/>
      <c r="G20" s="41"/>
      <c r="H20" s="41"/>
    </row>
    <row r="21" spans="1:14" s="34" customFormat="1" ht="5.85" customHeight="1" thickBot="1" x14ac:dyDescent="0.3">
      <c r="A21" s="18"/>
      <c r="B21" s="30"/>
      <c r="C21" s="30"/>
      <c r="D21" s="30"/>
      <c r="E21" s="31"/>
      <c r="F21" s="31"/>
      <c r="G21" s="31"/>
      <c r="H21" s="31"/>
      <c r="I21" s="33"/>
      <c r="J21" s="32"/>
      <c r="M21" s="33"/>
    </row>
    <row r="22" spans="1:14" s="34" customFormat="1" ht="15.75" thickBot="1" x14ac:dyDescent="0.3">
      <c r="A22" s="35"/>
      <c r="B22" s="30" t="s">
        <v>58</v>
      </c>
      <c r="C22" s="30"/>
      <c r="D22" s="30"/>
      <c r="E22" s="31"/>
      <c r="F22" s="31"/>
      <c r="G22" s="31"/>
      <c r="H22" s="31"/>
      <c r="I22" s="33"/>
      <c r="J22" s="32"/>
      <c r="M22" s="33"/>
    </row>
    <row r="23" spans="1:14" ht="27" customHeight="1" x14ac:dyDescent="0.25">
      <c r="A23" s="226" t="s">
        <v>70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</row>
  </sheetData>
  <mergeCells count="26">
    <mergeCell ref="C10:D10"/>
    <mergeCell ref="C11:D11"/>
    <mergeCell ref="C12:D12"/>
    <mergeCell ref="C13:D13"/>
    <mergeCell ref="A23:N23"/>
    <mergeCell ref="A19:B19"/>
    <mergeCell ref="B20:E20"/>
    <mergeCell ref="A12:B12"/>
    <mergeCell ref="A13:B13"/>
    <mergeCell ref="A10:B10"/>
    <mergeCell ref="A11:B11"/>
    <mergeCell ref="M17:N17"/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</mergeCells>
  <conditionalFormatting sqref="B15:B16">
    <cfRule type="containsBlanks" dxfId="19" priority="12">
      <formula>LEN(TRIM(B15))=0</formula>
    </cfRule>
  </conditionalFormatting>
  <conditionalFormatting sqref="C10:D13">
    <cfRule type="containsBlanks" dxfId="18" priority="4">
      <formula>LEN(TRIM(C10))=0</formula>
    </cfRule>
  </conditionalFormatting>
  <conditionalFormatting sqref="M17:N17">
    <cfRule type="containsBlanks" dxfId="17" priority="1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5: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91"/>
    <col min="72" max="16384" width="9.140625" style="1"/>
  </cols>
  <sheetData>
    <row r="1" spans="1:71" s="59" customFormat="1" ht="15" customHeight="1" x14ac:dyDescent="0.25">
      <c r="A1" s="209" t="s">
        <v>11</v>
      </c>
      <c r="B1" s="209"/>
      <c r="C1" s="55"/>
      <c r="D1" s="55"/>
      <c r="E1" s="18"/>
      <c r="F1" s="18"/>
      <c r="G1" s="18"/>
      <c r="H1" s="18"/>
      <c r="I1" s="18"/>
      <c r="J1" s="18"/>
      <c r="K1" s="18"/>
      <c r="L1" s="1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s="61" customFormat="1" ht="14.25" x14ac:dyDescent="0.2">
      <c r="A2" s="210" t="str">
        <f>'Príloha č. 2 '!A2:G2</f>
        <v>Špeciálny zdravotnícky materiál pre by-pass kyveta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</row>
    <row r="3" spans="1:71" s="18" customFormat="1" ht="15" customHeight="1" x14ac:dyDescent="0.25">
      <c r="A3" s="211"/>
      <c r="B3" s="211"/>
      <c r="C3" s="211"/>
      <c r="D3" s="211"/>
      <c r="E3" s="211"/>
      <c r="F3" s="56"/>
      <c r="G3" s="56"/>
      <c r="H3" s="56"/>
    </row>
    <row r="4" spans="1:71" s="63" customFormat="1" ht="30" customHeight="1" x14ac:dyDescent="0.25">
      <c r="A4" s="255" t="s">
        <v>46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5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</row>
    <row r="5" spans="1:71" s="64" customFormat="1" ht="30" customHeight="1" thickBot="1" x14ac:dyDescent="0.3">
      <c r="A5" s="256" t="s">
        <v>74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71" s="92" customFormat="1" ht="15" customHeight="1" x14ac:dyDescent="0.25">
      <c r="A6" s="250" t="s">
        <v>20</v>
      </c>
      <c r="B6" s="240" t="s">
        <v>49</v>
      </c>
      <c r="C6" s="242" t="s">
        <v>50</v>
      </c>
      <c r="D6" s="244" t="s">
        <v>37</v>
      </c>
      <c r="E6" s="246" t="s">
        <v>51</v>
      </c>
      <c r="F6" s="248" t="s">
        <v>52</v>
      </c>
      <c r="G6" s="252" t="s">
        <v>53</v>
      </c>
      <c r="H6" s="237" t="s">
        <v>54</v>
      </c>
      <c r="I6" s="239" t="s">
        <v>69</v>
      </c>
      <c r="J6" s="239"/>
      <c r="K6" s="239"/>
      <c r="L6" s="230" t="s">
        <v>86</v>
      </c>
    </row>
    <row r="7" spans="1:71" s="92" customFormat="1" ht="48.75" customHeight="1" x14ac:dyDescent="0.25">
      <c r="A7" s="251"/>
      <c r="B7" s="241"/>
      <c r="C7" s="243"/>
      <c r="D7" s="245"/>
      <c r="E7" s="247"/>
      <c r="F7" s="249"/>
      <c r="G7" s="253"/>
      <c r="H7" s="238"/>
      <c r="I7" s="114" t="s">
        <v>30</v>
      </c>
      <c r="J7" s="115" t="s">
        <v>71</v>
      </c>
      <c r="K7" s="115" t="s">
        <v>31</v>
      </c>
      <c r="L7" s="231"/>
    </row>
    <row r="8" spans="1:71" s="72" customFormat="1" ht="12" customHeight="1" x14ac:dyDescent="0.25">
      <c r="A8" s="110" t="s">
        <v>13</v>
      </c>
      <c r="B8" s="111" t="s">
        <v>14</v>
      </c>
      <c r="C8" s="111" t="s">
        <v>15</v>
      </c>
      <c r="D8" s="93" t="s">
        <v>16</v>
      </c>
      <c r="E8" s="112" t="s">
        <v>23</v>
      </c>
      <c r="F8" s="93" t="s">
        <v>24</v>
      </c>
      <c r="G8" s="112" t="s">
        <v>25</v>
      </c>
      <c r="H8" s="94" t="s">
        <v>26</v>
      </c>
      <c r="I8" s="116" t="s">
        <v>27</v>
      </c>
      <c r="J8" s="116" t="s">
        <v>39</v>
      </c>
      <c r="K8" s="116" t="s">
        <v>40</v>
      </c>
      <c r="L8" s="117" t="s">
        <v>41</v>
      </c>
    </row>
    <row r="9" spans="1:71" s="72" customFormat="1" ht="24.95" customHeight="1" x14ac:dyDescent="0.25">
      <c r="A9" s="65"/>
      <c r="B9" s="66"/>
      <c r="C9" s="67"/>
      <c r="D9" s="68"/>
      <c r="E9" s="69"/>
      <c r="F9" s="70"/>
      <c r="G9" s="71"/>
      <c r="H9" s="95"/>
      <c r="I9" s="138"/>
      <c r="J9" s="141"/>
      <c r="K9" s="138"/>
      <c r="L9" s="232">
        <v>400</v>
      </c>
    </row>
    <row r="10" spans="1:71" s="72" customFormat="1" ht="24.95" customHeight="1" x14ac:dyDescent="0.25">
      <c r="A10" s="73"/>
      <c r="B10" s="74"/>
      <c r="C10" s="75"/>
      <c r="D10" s="76"/>
      <c r="E10" s="77"/>
      <c r="F10" s="78"/>
      <c r="G10" s="79"/>
      <c r="H10" s="96"/>
      <c r="I10" s="139"/>
      <c r="J10" s="118"/>
      <c r="K10" s="139"/>
      <c r="L10" s="233"/>
    </row>
    <row r="11" spans="1:71" s="72" customFormat="1" ht="24.95" customHeight="1" thickBot="1" x14ac:dyDescent="0.3">
      <c r="A11" s="80"/>
      <c r="B11" s="81"/>
      <c r="C11" s="82"/>
      <c r="D11" s="83"/>
      <c r="E11" s="84"/>
      <c r="F11" s="85"/>
      <c r="G11" s="86"/>
      <c r="H11" s="97"/>
      <c r="I11" s="140"/>
      <c r="J11" s="119"/>
      <c r="K11" s="140"/>
      <c r="L11" s="234"/>
    </row>
    <row r="12" spans="1:71" s="72" customFormat="1" ht="12" customHeight="1" x14ac:dyDescent="0.25">
      <c r="A12" s="87"/>
      <c r="B12" s="88"/>
      <c r="C12" s="88"/>
      <c r="D12" s="87"/>
      <c r="E12" s="87"/>
      <c r="F12" s="87"/>
      <c r="G12" s="87"/>
      <c r="H12" s="87"/>
      <c r="I12" s="89"/>
      <c r="J12" s="90"/>
      <c r="K12" s="89"/>
    </row>
    <row r="13" spans="1:71" s="72" customFormat="1" ht="12" customHeight="1" x14ac:dyDescent="0.25">
      <c r="A13" s="87"/>
      <c r="B13" s="88"/>
      <c r="C13" s="88"/>
      <c r="D13" s="87"/>
      <c r="E13" s="87"/>
      <c r="F13" s="87"/>
      <c r="G13" s="87"/>
      <c r="H13" s="87"/>
      <c r="I13" s="89"/>
      <c r="J13" s="90"/>
      <c r="K13" s="89"/>
    </row>
    <row r="14" spans="1:71" s="72" customFormat="1" ht="12" customHeight="1" x14ac:dyDescent="0.25">
      <c r="A14" s="87"/>
      <c r="B14" s="88"/>
      <c r="C14" s="88"/>
      <c r="D14" s="87"/>
      <c r="E14" s="87"/>
      <c r="F14" s="87"/>
      <c r="G14" s="87"/>
      <c r="H14" s="87"/>
      <c r="I14" s="89"/>
      <c r="J14" s="90"/>
      <c r="K14" s="89"/>
    </row>
    <row r="15" spans="1:71" s="72" customFormat="1" ht="24.95" customHeight="1" x14ac:dyDescent="0.25">
      <c r="A15" s="236" t="s">
        <v>68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</row>
    <row r="17" spans="1:10" s="18" customFormat="1" ht="15" customHeight="1" x14ac:dyDescent="0.25">
      <c r="A17" s="18" t="s">
        <v>7</v>
      </c>
      <c r="B17" s="235" t="str">
        <f>IF('Príloha č. 1'!B24:C24="","",'Príloha č. 1'!B24:C24)</f>
        <v/>
      </c>
      <c r="C17" s="235"/>
    </row>
    <row r="18" spans="1:10" s="18" customFormat="1" ht="15" customHeight="1" x14ac:dyDescent="0.25">
      <c r="A18" s="18" t="s">
        <v>8</v>
      </c>
      <c r="B18" s="254" t="str">
        <f>IF('Príloha č. 1'!B25:C25="","",'Príloha č. 1'!B25:C25)</f>
        <v/>
      </c>
      <c r="C18" s="254"/>
    </row>
    <row r="19" spans="1:10" s="18" customFormat="1" x14ac:dyDescent="0.25">
      <c r="G19" s="101"/>
      <c r="H19" s="108" t="s">
        <v>59</v>
      </c>
      <c r="I19" s="100"/>
      <c r="J19" s="101"/>
    </row>
    <row r="20" spans="1:10" s="18" customFormat="1" ht="15" customHeight="1" x14ac:dyDescent="0.25">
      <c r="G20" s="19"/>
      <c r="H20" s="108" t="s">
        <v>60</v>
      </c>
      <c r="I20" s="181" t="str">
        <f>IF('Príloha č. 1'!$D$29="","",'Príloha č. 1'!$D$29)</f>
        <v/>
      </c>
      <c r="J20" s="181"/>
    </row>
    <row r="21" spans="1:10" s="18" customFormat="1" ht="16.5" customHeight="1" x14ac:dyDescent="0.25">
      <c r="G21" s="57"/>
      <c r="H21" s="57"/>
    </row>
    <row r="22" spans="1:10" s="27" customFormat="1" x14ac:dyDescent="0.25">
      <c r="A22" s="227" t="s">
        <v>10</v>
      </c>
      <c r="B22" s="227"/>
      <c r="E22" s="18"/>
    </row>
    <row r="23" spans="1:10" s="29" customFormat="1" ht="15" customHeight="1" x14ac:dyDescent="0.25">
      <c r="A23" s="28"/>
      <c r="B23" s="228" t="s">
        <v>12</v>
      </c>
      <c r="C23" s="228"/>
      <c r="D23" s="50"/>
      <c r="E23" s="18"/>
    </row>
    <row r="24" spans="1:10" ht="41.25" customHeight="1" x14ac:dyDescent="0.25"/>
  </sheetData>
  <mergeCells count="22">
    <mergeCell ref="A22:B22"/>
    <mergeCell ref="B23:C23"/>
    <mergeCell ref="A1:B1"/>
    <mergeCell ref="A2:L2"/>
    <mergeCell ref="A3:E3"/>
    <mergeCell ref="A4:K4"/>
    <mergeCell ref="A5:K5"/>
    <mergeCell ref="L6:L7"/>
    <mergeCell ref="L9:L11"/>
    <mergeCell ref="I20:J20"/>
    <mergeCell ref="B17:C17"/>
    <mergeCell ref="A15:K15"/>
    <mergeCell ref="H6:H7"/>
    <mergeCell ref="I6:K6"/>
    <mergeCell ref="B6:B7"/>
    <mergeCell ref="C6:C7"/>
    <mergeCell ref="D6:D7"/>
    <mergeCell ref="E6:E7"/>
    <mergeCell ref="F6:F7"/>
    <mergeCell ref="A6:A7"/>
    <mergeCell ref="G6:G7"/>
    <mergeCell ref="B18:C18"/>
  </mergeCells>
  <conditionalFormatting sqref="B17:C18">
    <cfRule type="containsBlanks" dxfId="16" priority="2">
      <formula>LEN(TRIM(B17))=0</formula>
    </cfRule>
  </conditionalFormatting>
  <conditionalFormatting sqref="I20:J20">
    <cfRule type="containsBlanks" dxfId="15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7:C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09" t="s">
        <v>11</v>
      </c>
      <c r="B1" s="209"/>
    </row>
    <row r="2" spans="1:12" ht="15" customHeight="1" x14ac:dyDescent="0.25">
      <c r="A2" s="210" t="str">
        <f>'Príloha č. 2 '!A2:G2</f>
        <v>Špeciálny zdravotnícky materiál pre by-pass kyveta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ht="15" customHeight="1" x14ac:dyDescent="0.25">
      <c r="A3" s="211"/>
      <c r="B3" s="211"/>
      <c r="C3" s="211"/>
      <c r="D3" s="211"/>
      <c r="E3" s="211"/>
      <c r="F3" s="51"/>
      <c r="G3" s="51"/>
      <c r="H3" s="51"/>
    </row>
    <row r="4" spans="1:12" s="26" customFormat="1" ht="45.75" customHeight="1" x14ac:dyDescent="0.25">
      <c r="A4" s="259" t="s">
        <v>44</v>
      </c>
      <c r="B4" s="259"/>
      <c r="C4" s="259"/>
      <c r="D4" s="259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9" t="s">
        <v>0</v>
      </c>
      <c r="B6" s="229"/>
      <c r="C6" s="258" t="str">
        <f>IF('Príloha č. 1'!$C$6="","",'Príloha č. 1'!$C$6)</f>
        <v/>
      </c>
      <c r="D6" s="258"/>
      <c r="J6" s="48"/>
    </row>
    <row r="7" spans="1:12" s="26" customFormat="1" ht="15" customHeight="1" x14ac:dyDescent="0.25">
      <c r="A7" s="226" t="s">
        <v>1</v>
      </c>
      <c r="B7" s="226"/>
      <c r="C7" s="258" t="str">
        <f>IF('Príloha č. 1'!$C$7="","",'Príloha č. 1'!$C$7)</f>
        <v/>
      </c>
      <c r="D7" s="258"/>
    </row>
    <row r="8" spans="1:12" s="26" customFormat="1" x14ac:dyDescent="0.25">
      <c r="A8" s="226" t="s">
        <v>2</v>
      </c>
      <c r="B8" s="226"/>
      <c r="C8" s="258" t="str">
        <f>IF('Príloha č. 1'!$C$8="","",'Príloha č. 1'!$C$8)</f>
        <v/>
      </c>
      <c r="D8" s="258"/>
    </row>
    <row r="9" spans="1:12" s="26" customFormat="1" x14ac:dyDescent="0.25">
      <c r="A9" s="226" t="s">
        <v>3</v>
      </c>
      <c r="B9" s="226"/>
      <c r="C9" s="258" t="str">
        <f>IF('Príloha č. 1'!$C$9="","",'Príloha č. 1'!$C$9)</f>
        <v/>
      </c>
      <c r="D9" s="258"/>
    </row>
    <row r="10" spans="1:12" x14ac:dyDescent="0.25">
      <c r="C10" s="45"/>
    </row>
    <row r="11" spans="1:12" ht="37.5" customHeight="1" x14ac:dyDescent="0.25">
      <c r="A11" s="257" t="s">
        <v>45</v>
      </c>
      <c r="B11" s="257"/>
      <c r="C11" s="257"/>
      <c r="D11" s="257"/>
    </row>
    <row r="12" spans="1:12" x14ac:dyDescent="0.25">
      <c r="C12" s="45"/>
    </row>
    <row r="14" spans="1:12" ht="15" customHeight="1" x14ac:dyDescent="0.25">
      <c r="A14" s="18" t="s">
        <v>7</v>
      </c>
      <c r="B14" s="235" t="str">
        <f>IF('Príloha č. 1'!B24:C24="","",'Príloha č. 1'!B24:C24)</f>
        <v/>
      </c>
      <c r="C14" s="235"/>
    </row>
    <row r="15" spans="1:12" ht="15" customHeight="1" x14ac:dyDescent="0.25">
      <c r="A15" s="18" t="s">
        <v>8</v>
      </c>
      <c r="B15" s="254" t="str">
        <f>IF('Príloha č. 1'!B25:C25="","",'Príloha č. 1'!B25:C25)</f>
        <v/>
      </c>
      <c r="C15" s="254"/>
    </row>
    <row r="18" spans="1:12" x14ac:dyDescent="0.25">
      <c r="C18" s="103" t="s">
        <v>59</v>
      </c>
      <c r="D18" s="3"/>
      <c r="K18" s="49"/>
      <c r="L18" s="49"/>
    </row>
    <row r="19" spans="1:12" x14ac:dyDescent="0.25">
      <c r="C19" s="103" t="s">
        <v>60</v>
      </c>
      <c r="D19" s="107" t="str">
        <f>IF('Príloha č. 1'!$D$29="","",'Príloha č. 1'!$D$29)</f>
        <v/>
      </c>
    </row>
    <row r="20" spans="1:12" x14ac:dyDescent="0.25">
      <c r="C20" s="103"/>
      <c r="D20" s="50"/>
    </row>
    <row r="21" spans="1:12" s="27" customFormat="1" x14ac:dyDescent="0.25">
      <c r="A21" s="227" t="s">
        <v>10</v>
      </c>
      <c r="B21" s="227"/>
      <c r="E21" s="18"/>
    </row>
    <row r="22" spans="1:12" s="29" customFormat="1" ht="15" customHeight="1" x14ac:dyDescent="0.25">
      <c r="A22" s="28"/>
      <c r="B22" s="228" t="s">
        <v>12</v>
      </c>
      <c r="C22" s="228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09" t="s">
        <v>11</v>
      </c>
      <c r="B1" s="209"/>
    </row>
    <row r="2" spans="1:12" ht="15" customHeight="1" x14ac:dyDescent="0.25">
      <c r="A2" s="260" t="str">
        <f>'Príloha č. 1'!A2:D2</f>
        <v>Špeciálny zdravotnícky materiál pre by-pass kyveta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1:12" ht="15" customHeight="1" x14ac:dyDescent="0.25">
      <c r="A3" s="211"/>
      <c r="B3" s="211"/>
      <c r="C3" s="211"/>
      <c r="D3" s="211"/>
      <c r="E3" s="211"/>
      <c r="F3" s="53"/>
      <c r="G3" s="53"/>
      <c r="H3" s="53"/>
    </row>
    <row r="4" spans="1:12" s="26" customFormat="1" ht="55.5" customHeight="1" x14ac:dyDescent="0.25">
      <c r="A4" s="259" t="s">
        <v>72</v>
      </c>
      <c r="B4" s="259"/>
      <c r="C4" s="259"/>
      <c r="D4" s="259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9" t="s">
        <v>0</v>
      </c>
      <c r="B6" s="229"/>
      <c r="C6" s="258" t="str">
        <f xml:space="preserve"> IF('Príloha č. 1'!$C$6="","",'Príloha č. 1'!$C$6)</f>
        <v/>
      </c>
      <c r="D6" s="258"/>
      <c r="J6" s="48"/>
    </row>
    <row r="7" spans="1:12" s="26" customFormat="1" ht="15" customHeight="1" x14ac:dyDescent="0.25">
      <c r="A7" s="226" t="s">
        <v>1</v>
      </c>
      <c r="B7" s="226"/>
      <c r="C7" s="261" t="str">
        <f xml:space="preserve"> IF('Príloha č. 1'!$C$7="","",'Príloha č. 1'!$C$7)</f>
        <v/>
      </c>
      <c r="D7" s="261"/>
    </row>
    <row r="8" spans="1:12" s="26" customFormat="1" x14ac:dyDescent="0.25">
      <c r="A8" s="226" t="s">
        <v>2</v>
      </c>
      <c r="B8" s="226"/>
      <c r="C8" s="261" t="str">
        <f xml:space="preserve"> IF('Príloha č. 1'!$C$8="","",'Príloha č. 1'!$C$8)</f>
        <v/>
      </c>
      <c r="D8" s="261"/>
    </row>
    <row r="9" spans="1:12" s="26" customFormat="1" x14ac:dyDescent="0.25">
      <c r="A9" s="226" t="s">
        <v>3</v>
      </c>
      <c r="B9" s="226"/>
      <c r="C9" s="261" t="str">
        <f xml:space="preserve"> IF('Príloha č. 1'!$C$9="","",'Príloha č. 1'!$C$9)</f>
        <v/>
      </c>
      <c r="D9" s="261"/>
    </row>
    <row r="10" spans="1:12" x14ac:dyDescent="0.25">
      <c r="C10" s="52"/>
    </row>
    <row r="11" spans="1:12" ht="48" customHeight="1" x14ac:dyDescent="0.25">
      <c r="A11" s="257" t="s">
        <v>67</v>
      </c>
      <c r="B11" s="257"/>
      <c r="C11" s="257"/>
      <c r="D11" s="257"/>
    </row>
    <row r="12" spans="1:12" x14ac:dyDescent="0.25">
      <c r="C12" s="52"/>
    </row>
    <row r="14" spans="1:12" ht="15" customHeight="1" x14ac:dyDescent="0.25">
      <c r="A14" s="18" t="s">
        <v>7</v>
      </c>
      <c r="B14" s="235" t="str">
        <f>IF('Príloha č. 1'!B24:C24="","",'Príloha č. 1'!B24:C24)</f>
        <v/>
      </c>
      <c r="C14" s="235"/>
    </row>
    <row r="15" spans="1:12" ht="15" customHeight="1" x14ac:dyDescent="0.25">
      <c r="A15" s="18" t="s">
        <v>8</v>
      </c>
      <c r="B15" s="254" t="str">
        <f>IF('Príloha č. 1'!B25:C25="","",'Príloha č. 1'!B25:C25)</f>
        <v/>
      </c>
      <c r="C15" s="254"/>
    </row>
    <row r="18" spans="1:12" x14ac:dyDescent="0.25">
      <c r="C18" s="103" t="s">
        <v>59</v>
      </c>
      <c r="D18" s="3"/>
      <c r="K18" s="49"/>
      <c r="L18" s="49"/>
    </row>
    <row r="19" spans="1:12" x14ac:dyDescent="0.25">
      <c r="C19" s="103" t="s">
        <v>60</v>
      </c>
      <c r="D19" s="107" t="str">
        <f>IF('Príloha č. 1'!$D$29="","",'Príloha č. 1'!$D$29)</f>
        <v/>
      </c>
    </row>
    <row r="20" spans="1:12" x14ac:dyDescent="0.25">
      <c r="C20" s="103"/>
      <c r="D20" s="27"/>
    </row>
    <row r="21" spans="1:12" s="27" customFormat="1" x14ac:dyDescent="0.25">
      <c r="A21" s="227" t="s">
        <v>10</v>
      </c>
      <c r="B21" s="227"/>
      <c r="E21" s="18"/>
    </row>
    <row r="22" spans="1:12" s="29" customFormat="1" ht="15" customHeight="1" x14ac:dyDescent="0.25">
      <c r="A22" s="28"/>
      <c r="B22" s="228" t="s">
        <v>12</v>
      </c>
      <c r="C22" s="228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09" t="s">
        <v>11</v>
      </c>
      <c r="B1" s="209"/>
    </row>
    <row r="2" spans="1:12" ht="15" customHeight="1" x14ac:dyDescent="0.25">
      <c r="A2" s="260" t="str">
        <f>'Príloha č. 1'!A2:D2</f>
        <v>Špeciálny zdravotnícky materiál pre by-pass kyveta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1:12" ht="15" customHeight="1" x14ac:dyDescent="0.25">
      <c r="A3" s="211"/>
      <c r="B3" s="211"/>
      <c r="C3" s="211"/>
      <c r="D3" s="211"/>
      <c r="E3" s="211"/>
      <c r="F3" s="122"/>
      <c r="G3" s="122"/>
      <c r="H3" s="122"/>
    </row>
    <row r="4" spans="1:12" s="26" customFormat="1" ht="55.5" customHeight="1" x14ac:dyDescent="0.25">
      <c r="A4" s="259" t="s">
        <v>65</v>
      </c>
      <c r="B4" s="259"/>
      <c r="C4" s="259"/>
      <c r="D4" s="259"/>
      <c r="E4" s="47"/>
      <c r="F4" s="47"/>
      <c r="G4" s="47"/>
      <c r="H4" s="47"/>
      <c r="I4" s="47"/>
    </row>
    <row r="5" spans="1:12" s="26" customFormat="1" ht="18.75" x14ac:dyDescent="0.25">
      <c r="A5" s="123"/>
      <c r="B5" s="123"/>
      <c r="C5" s="123"/>
      <c r="D5" s="123"/>
      <c r="E5" s="47"/>
      <c r="F5" s="47"/>
      <c r="G5" s="47"/>
      <c r="H5" s="47"/>
      <c r="I5" s="47"/>
    </row>
    <row r="6" spans="1:12" s="26" customFormat="1" x14ac:dyDescent="0.25">
      <c r="A6" s="229" t="s">
        <v>0</v>
      </c>
      <c r="B6" s="229"/>
      <c r="C6" s="258" t="str">
        <f xml:space="preserve"> IF('Príloha č. 1'!$C$6="","",'Príloha č. 1'!$C$6)</f>
        <v/>
      </c>
      <c r="D6" s="258"/>
    </row>
    <row r="7" spans="1:12" s="26" customFormat="1" ht="15" customHeight="1" x14ac:dyDescent="0.25">
      <c r="A7" s="226" t="s">
        <v>1</v>
      </c>
      <c r="B7" s="226"/>
      <c r="C7" s="261" t="str">
        <f xml:space="preserve"> IF('Príloha č. 1'!$C$7="","",'Príloha č. 1'!$C$7)</f>
        <v/>
      </c>
      <c r="D7" s="261"/>
    </row>
    <row r="8" spans="1:12" s="26" customFormat="1" x14ac:dyDescent="0.25">
      <c r="A8" s="226" t="s">
        <v>2</v>
      </c>
      <c r="B8" s="226"/>
      <c r="C8" s="261" t="str">
        <f xml:space="preserve"> IF('Príloha č. 1'!$C$8="","",'Príloha č. 1'!$C$8)</f>
        <v/>
      </c>
      <c r="D8" s="261"/>
    </row>
    <row r="9" spans="1:12" s="26" customFormat="1" x14ac:dyDescent="0.25">
      <c r="A9" s="226" t="s">
        <v>3</v>
      </c>
      <c r="B9" s="226"/>
      <c r="C9" s="261" t="str">
        <f xml:space="preserve"> IF('Príloha č. 1'!$C$9="","",'Príloha č. 1'!$C$9)</f>
        <v/>
      </c>
      <c r="D9" s="261"/>
    </row>
    <row r="10" spans="1:12" x14ac:dyDescent="0.25">
      <c r="C10" s="121"/>
    </row>
    <row r="11" spans="1:12" ht="48" customHeight="1" x14ac:dyDescent="0.25">
      <c r="A11" s="257" t="s">
        <v>66</v>
      </c>
      <c r="B11" s="257"/>
      <c r="C11" s="257"/>
      <c r="D11" s="257"/>
    </row>
    <row r="12" spans="1:12" x14ac:dyDescent="0.25">
      <c r="C12" s="121"/>
    </row>
    <row r="14" spans="1:12" ht="15" customHeight="1" x14ac:dyDescent="0.25">
      <c r="A14" s="18" t="s">
        <v>7</v>
      </c>
      <c r="B14" s="235" t="str">
        <f>IF('Príloha č. 1'!B24:C24="","",'Príloha č. 1'!B24:C24)</f>
        <v/>
      </c>
      <c r="C14" s="235"/>
    </row>
    <row r="15" spans="1:12" ht="15" customHeight="1" x14ac:dyDescent="0.25">
      <c r="A15" s="18" t="s">
        <v>8</v>
      </c>
      <c r="B15" s="254" t="str">
        <f>IF('Príloha č. 1'!B25:C25="","",'Príloha č. 1'!B25:C25)</f>
        <v/>
      </c>
      <c r="C15" s="254"/>
    </row>
    <row r="18" spans="1:9" x14ac:dyDescent="0.25">
      <c r="C18" s="103" t="s">
        <v>59</v>
      </c>
      <c r="D18" s="3"/>
      <c r="I18" s="49"/>
    </row>
    <row r="19" spans="1:9" x14ac:dyDescent="0.25">
      <c r="C19" s="103" t="s">
        <v>60</v>
      </c>
      <c r="D19" s="120"/>
    </row>
    <row r="20" spans="1:9" x14ac:dyDescent="0.25">
      <c r="C20" s="103"/>
      <c r="D20" s="27"/>
    </row>
    <row r="21" spans="1:9" s="27" customFormat="1" x14ac:dyDescent="0.25">
      <c r="A21" s="227" t="s">
        <v>10</v>
      </c>
      <c r="B21" s="227"/>
      <c r="E21" s="18"/>
    </row>
    <row r="22" spans="1:9" s="29" customFormat="1" ht="15" customHeight="1" x14ac:dyDescent="0.25">
      <c r="A22" s="28"/>
      <c r="B22" s="228" t="s">
        <v>12</v>
      </c>
      <c r="C22" s="228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2021-11-11T11:58:35Z</dcterms:modified>
</cp:coreProperties>
</file>