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defaultThemeVersion="124226"/>
  <xr:revisionPtr revIDLastSave="0" documentId="13_ncr:1_{4E981192-3D2F-4066-A47F-B882F9D7DB1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Nabídková cena" sheetId="4" r:id="rId1"/>
    <sheet name="klasický autobus" sheetId="3" r:id="rId2"/>
    <sheet name="minibu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28" i="3"/>
  <c r="E6" i="3"/>
  <c r="E5" i="3"/>
  <c r="E27" i="1" l="1"/>
  <c r="E27" i="3"/>
  <c r="D6" i="4" s="1"/>
  <c r="C8" i="4"/>
  <c r="E6" i="4" l="1"/>
  <c r="D7" i="4"/>
  <c r="F8" i="4" s="1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E7" i="4" l="1"/>
</calcChain>
</file>

<file path=xl/sharedStrings.xml><?xml version="1.0" encoding="utf-8"?>
<sst xmlns="http://schemas.openxmlformats.org/spreadsheetml/2006/main" count="79" uniqueCount="42">
  <si>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</si>
  <si>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</si>
  <si>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</si>
  <si>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</si>
  <si>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</si>
  <si>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</si>
  <si>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</si>
  <si>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</si>
  <si>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</si>
  <si>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</si>
  <si>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</si>
  <si>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</si>
  <si>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</si>
  <si>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</si>
  <si>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</si>
  <si>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</si>
  <si>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</si>
  <si>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</si>
  <si>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</si>
  <si>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</si>
  <si>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</si>
  <si>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</si>
  <si>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</si>
  <si>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</si>
  <si>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</si>
  <si>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</si>
  <si>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</si>
  <si>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</si>
  <si>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Příloha č. 5 dokumentace zadávacího řízení</t>
  </si>
  <si>
    <t>Formulář pro zpracování nabídkové ceny a kritérií kvality</t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</si>
  <si>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</si>
  <si>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</si>
  <si>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</si>
  <si>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Typ požadovaného Vozidla</t>
  </si>
  <si>
    <t>Požadovaný standard</t>
  </si>
  <si>
    <r>
      <t xml:space="preserve">Předpokládaný roční objem kilometrů na jednotlivé typy Vozidel 
</t>
    </r>
    <r>
      <rPr>
        <sz val="10"/>
        <color rgb="FFFFFFFF"/>
        <rFont val="Calibri"/>
        <family val="2"/>
        <charset val="238"/>
      </rPr>
      <t>v km</t>
    </r>
  </si>
  <si>
    <r>
      <t xml:space="preserve">Náklady za kalendářní rok 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</si>
  <si>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klasický autobus</t>
  </si>
  <si>
    <t>IDS 1 KN</t>
  </si>
  <si>
    <t>IDS 1 IN</t>
  </si>
  <si>
    <t>minibus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</si>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</sst>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DEBF7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43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29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0" fontId="31" fillId="28" borderId="10" xfId="0" applyFont="1" applyFill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"/>
  <sheetViews>
    <sheetView tabSelected="1" zoomScaleNormal="100" workbookViewId="0">
      <selection activeCell="E12" sqref="E12"/>
    </sheetView>
  </sheetViews>
  <sheetFormatPr defaultRowHeight="15" x14ac:dyDescent="0.25"/>
  <cols>
    <col min="1" max="1" width="18.7109375" customWidth="1"/>
    <col min="2" max="5" width="18.5703125" customWidth="1"/>
    <col min="6" max="6" width="18.7109375" customWidth="1"/>
  </cols>
  <sheetData>
    <row r="1" spans="1:6" x14ac:dyDescent="0.25">
      <c r="A1" s="25" t="s">
        <v>28</v>
      </c>
      <c r="B1" s="25"/>
      <c r="C1" s="25"/>
      <c r="D1" s="25"/>
      <c r="E1" s="25"/>
      <c r="F1" s="25"/>
    </row>
    <row r="2" spans="1:6" x14ac:dyDescent="0.25">
      <c r="A2" s="26"/>
      <c r="B2" s="26"/>
      <c r="C2" s="26"/>
      <c r="D2" s="26"/>
      <c r="E2" s="26"/>
      <c r="F2" s="26"/>
    </row>
    <row r="3" spans="1:6" x14ac:dyDescent="0.25">
      <c r="A3" s="25" t="s">
        <v>29</v>
      </c>
      <c r="B3" s="25"/>
      <c r="C3" s="25"/>
      <c r="D3" s="25"/>
      <c r="E3" s="25"/>
      <c r="F3" s="25"/>
    </row>
    <row r="4" spans="1:6" x14ac:dyDescent="0.25">
      <c r="A4" s="23"/>
      <c r="B4" s="23"/>
      <c r="C4" s="23"/>
      <c r="D4" s="23"/>
      <c r="E4" s="23"/>
      <c r="F4" s="23"/>
    </row>
    <row r="5" spans="1:6" ht="76.5" x14ac:dyDescent="0.25">
      <c r="A5" s="10" t="s">
        <v>33</v>
      </c>
      <c r="B5" s="10" t="s">
        <v>34</v>
      </c>
      <c r="C5" s="10" t="s">
        <v>35</v>
      </c>
      <c r="D5" s="10" t="s">
        <v>36</v>
      </c>
      <c r="E5" s="10" t="s">
        <v>30</v>
      </c>
      <c r="F5" s="10" t="s">
        <v>31</v>
      </c>
    </row>
    <row r="6" spans="1:6" x14ac:dyDescent="0.25">
      <c r="A6" s="21" t="s">
        <v>37</v>
      </c>
      <c r="B6" s="11" t="s">
        <v>38</v>
      </c>
      <c r="C6" s="12">
        <v>960732.1</v>
      </c>
      <c r="D6" s="13">
        <f>'klasický autobus'!E27</f>
        <v>0</v>
      </c>
      <c r="E6" s="13">
        <f>ROUND(D6/C6, 2)</f>
        <v>0</v>
      </c>
      <c r="F6" s="15"/>
    </row>
    <row r="7" spans="1:6" x14ac:dyDescent="0.25">
      <c r="A7" s="21" t="s">
        <v>40</v>
      </c>
      <c r="B7" s="11" t="s">
        <v>39</v>
      </c>
      <c r="C7" s="12">
        <v>155052.9</v>
      </c>
      <c r="D7" s="13">
        <f>minibus!E27</f>
        <v>0</v>
      </c>
      <c r="E7" s="13">
        <f>ROUND(D7/C7, 2)</f>
        <v>0</v>
      </c>
      <c r="F7" s="15"/>
    </row>
    <row r="8" spans="1:6" x14ac:dyDescent="0.25">
      <c r="A8" s="14" t="s">
        <v>27</v>
      </c>
      <c r="B8" s="15"/>
      <c r="C8" s="22">
        <f>SUM(C6:C7)</f>
        <v>1115785</v>
      </c>
      <c r="D8" s="15"/>
      <c r="E8" s="15"/>
      <c r="F8" s="16">
        <f>ROUND(D6+D7, 2)</f>
        <v>0</v>
      </c>
    </row>
    <row r="9" spans="1:6" x14ac:dyDescent="0.25">
      <c r="A9" s="24"/>
      <c r="B9" s="24"/>
      <c r="C9" s="24"/>
      <c r="D9" s="24"/>
      <c r="E9" s="24"/>
      <c r="F9" s="24"/>
    </row>
  </sheetData>
  <mergeCells count="5">
    <mergeCell ref="A4:F4"/>
    <mergeCell ref="A9:F9"/>
    <mergeCell ref="A1:F1"/>
    <mergeCell ref="A2:F2"/>
    <mergeCell ref="A3:F3"/>
  </mergeCells>
  <pageMargins left="0.7" right="0.7" top="0.78740157499999996" bottom="0.78740157499999996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24" sqref="E24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5" t="s">
        <v>28</v>
      </c>
      <c r="B1" s="25"/>
      <c r="C1" s="25"/>
      <c r="D1" s="25"/>
      <c r="E1" s="25"/>
      <c r="F1" s="25"/>
    </row>
    <row r="2" spans="1:6" x14ac:dyDescent="0.25">
      <c r="A2" s="26"/>
      <c r="B2" s="26"/>
      <c r="C2" s="26"/>
      <c r="D2" s="26"/>
      <c r="E2" s="26"/>
      <c r="F2" s="26"/>
    </row>
    <row r="3" spans="1:6" x14ac:dyDescent="0.25">
      <c r="A3" s="25" t="s">
        <v>21</v>
      </c>
      <c r="B3" s="25"/>
      <c r="C3" s="25"/>
      <c r="D3" s="25"/>
      <c r="E3" s="25"/>
      <c r="F3" s="25"/>
    </row>
    <row r="4" spans="1:6" x14ac:dyDescent="0.25">
      <c r="A4" s="23"/>
      <c r="B4" s="23"/>
      <c r="C4" s="23"/>
      <c r="D4" s="23"/>
      <c r="E4" s="23"/>
      <c r="F4" s="23"/>
    </row>
    <row r="5" spans="1:6" ht="15" customHeight="1" x14ac:dyDescent="0.25">
      <c r="A5" s="29" t="s">
        <v>33</v>
      </c>
      <c r="B5" s="29"/>
      <c r="C5" s="29"/>
      <c r="D5" s="29"/>
      <c r="E5" s="36" t="str">
        <f>'Nabídková cena'!A6</f>
        <v>klasický autobus</v>
      </c>
      <c r="F5" s="37"/>
    </row>
    <row r="6" spans="1:6" ht="15" customHeight="1" x14ac:dyDescent="0.25">
      <c r="A6" s="29" t="s">
        <v>34</v>
      </c>
      <c r="B6" s="29"/>
      <c r="C6" s="29"/>
      <c r="D6" s="29"/>
      <c r="E6" s="38" t="str">
        <f>'Nabídková cena'!B6</f>
        <v>IDS 1 KN</v>
      </c>
      <c r="F6" s="39"/>
    </row>
    <row r="7" spans="1:6" x14ac:dyDescent="0.25">
      <c r="A7" s="40" t="s">
        <v>21</v>
      </c>
      <c r="B7" s="40"/>
      <c r="C7" s="40"/>
      <c r="D7" s="41" t="s">
        <v>0</v>
      </c>
      <c r="E7" s="40" t="s">
        <v>20</v>
      </c>
      <c r="F7" s="40"/>
    </row>
    <row r="8" spans="1:6" x14ac:dyDescent="0.25">
      <c r="A8" s="40"/>
      <c r="B8" s="40"/>
      <c r="C8" s="40"/>
      <c r="D8" s="41"/>
      <c r="E8" s="42" t="s">
        <v>25</v>
      </c>
      <c r="F8" s="42"/>
    </row>
    <row r="9" spans="1:6" x14ac:dyDescent="0.25">
      <c r="A9" s="40"/>
      <c r="B9" s="40"/>
      <c r="C9" s="40"/>
      <c r="D9" s="41"/>
      <c r="E9" s="4" t="s">
        <v>22</v>
      </c>
      <c r="F9" s="4" t="s">
        <v>1</v>
      </c>
    </row>
    <row r="10" spans="1:6" ht="15" customHeight="1" x14ac:dyDescent="0.25">
      <c r="A10" s="35" t="s">
        <v>2</v>
      </c>
      <c r="B10" s="28" t="s">
        <v>3</v>
      </c>
      <c r="C10" s="28"/>
      <c r="D10" s="3">
        <v>1</v>
      </c>
      <c r="E10" s="5">
        <v>0</v>
      </c>
      <c r="F10" s="6">
        <f>ROUND((E10/E28),2)</f>
        <v>0</v>
      </c>
    </row>
    <row r="11" spans="1:6" x14ac:dyDescent="0.25">
      <c r="A11" s="35"/>
      <c r="B11" s="28" t="s">
        <v>4</v>
      </c>
      <c r="C11" s="28"/>
      <c r="D11" s="3">
        <v>2</v>
      </c>
      <c r="E11" s="5">
        <v>0</v>
      </c>
      <c r="F11" s="6">
        <f>ROUND((E11/E28),2)</f>
        <v>0</v>
      </c>
    </row>
    <row r="12" spans="1:6" x14ac:dyDescent="0.25">
      <c r="A12" s="35"/>
      <c r="B12" s="28" t="s">
        <v>5</v>
      </c>
      <c r="C12" s="28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35"/>
      <c r="B13" s="28" t="s">
        <v>6</v>
      </c>
      <c r="C13" s="28"/>
      <c r="D13" s="3">
        <v>4</v>
      </c>
      <c r="E13" s="5">
        <v>0</v>
      </c>
      <c r="F13" s="6">
        <f>ROUND((E13/E28),2)</f>
        <v>0</v>
      </c>
    </row>
    <row r="14" spans="1:6" x14ac:dyDescent="0.25">
      <c r="A14" s="35"/>
      <c r="B14" s="28" t="s">
        <v>7</v>
      </c>
      <c r="C14" s="28"/>
      <c r="D14" s="3">
        <v>5</v>
      </c>
      <c r="E14" s="5">
        <v>0</v>
      </c>
      <c r="F14" s="6">
        <f>ROUND((E14/E28),2)</f>
        <v>0</v>
      </c>
    </row>
    <row r="15" spans="1:6" x14ac:dyDescent="0.25">
      <c r="A15" s="35"/>
      <c r="B15" s="28" t="s">
        <v>8</v>
      </c>
      <c r="C15" s="28"/>
      <c r="D15" s="3">
        <v>6</v>
      </c>
      <c r="E15" s="5">
        <v>0</v>
      </c>
      <c r="F15" s="6">
        <f>ROUND((E15/E28),2)</f>
        <v>0</v>
      </c>
    </row>
    <row r="16" spans="1:6" x14ac:dyDescent="0.25">
      <c r="A16" s="35"/>
      <c r="B16" s="28" t="s">
        <v>9</v>
      </c>
      <c r="C16" s="28"/>
      <c r="D16" s="3">
        <v>7</v>
      </c>
      <c r="E16" s="5">
        <v>0</v>
      </c>
      <c r="F16" s="6">
        <f>ROUND((E16/E28),2)</f>
        <v>0</v>
      </c>
    </row>
    <row r="17" spans="1:6" x14ac:dyDescent="0.25">
      <c r="A17" s="35"/>
      <c r="B17" s="28" t="s">
        <v>10</v>
      </c>
      <c r="C17" s="28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35"/>
      <c r="B18" s="28" t="s">
        <v>11</v>
      </c>
      <c r="C18" s="28"/>
      <c r="D18" s="3">
        <v>9</v>
      </c>
      <c r="E18" s="5">
        <v>0</v>
      </c>
      <c r="F18" s="6">
        <f>ROUND((E18/E28),2)</f>
        <v>0</v>
      </c>
    </row>
    <row r="19" spans="1:6" x14ac:dyDescent="0.25">
      <c r="A19" s="35"/>
      <c r="B19" s="28" t="s">
        <v>12</v>
      </c>
      <c r="C19" s="28"/>
      <c r="D19" s="3">
        <v>10</v>
      </c>
      <c r="E19" s="5">
        <v>0</v>
      </c>
      <c r="F19" s="6">
        <f>ROUND((E19/E28),2)</f>
        <v>0</v>
      </c>
    </row>
    <row r="20" spans="1:6" x14ac:dyDescent="0.25">
      <c r="A20" s="35"/>
      <c r="B20" s="28" t="s">
        <v>13</v>
      </c>
      <c r="C20" s="28"/>
      <c r="D20" s="3">
        <v>11</v>
      </c>
      <c r="E20" s="18"/>
      <c r="F20" s="17"/>
    </row>
    <row r="21" spans="1:6" ht="15" customHeight="1" x14ac:dyDescent="0.25">
      <c r="A21" s="35"/>
      <c r="B21" s="28" t="s">
        <v>19</v>
      </c>
      <c r="C21" s="28"/>
      <c r="D21" s="3">
        <v>12</v>
      </c>
      <c r="E21" s="5">
        <v>0</v>
      </c>
      <c r="F21" s="6">
        <f>ROUND((E21/E28),2)</f>
        <v>0</v>
      </c>
    </row>
    <row r="22" spans="1:6" x14ac:dyDescent="0.25">
      <c r="A22" s="35"/>
      <c r="B22" s="28" t="s">
        <v>14</v>
      </c>
      <c r="C22" s="28"/>
      <c r="D22" s="3">
        <v>13</v>
      </c>
      <c r="E22" s="5">
        <v>0</v>
      </c>
      <c r="F22" s="6">
        <f>ROUND((E22/E28),2)</f>
        <v>0</v>
      </c>
    </row>
    <row r="23" spans="1:6" x14ac:dyDescent="0.25">
      <c r="A23" s="35"/>
      <c r="B23" s="28" t="s">
        <v>15</v>
      </c>
      <c r="C23" s="28"/>
      <c r="D23" s="3">
        <v>14</v>
      </c>
      <c r="E23" s="5">
        <v>0</v>
      </c>
      <c r="F23" s="6">
        <f>ROUND((E23/E28),2)</f>
        <v>0</v>
      </c>
    </row>
    <row r="24" spans="1:6" x14ac:dyDescent="0.25">
      <c r="A24" s="35"/>
      <c r="B24" s="28" t="s">
        <v>16</v>
      </c>
      <c r="C24" s="28"/>
      <c r="D24" s="3">
        <v>15</v>
      </c>
      <c r="E24" s="5">
        <v>0</v>
      </c>
      <c r="F24" s="6">
        <f>ROUND((E24/E28),2)</f>
        <v>0</v>
      </c>
    </row>
    <row r="25" spans="1:6" x14ac:dyDescent="0.25">
      <c r="A25" s="35"/>
      <c r="B25" s="28" t="s">
        <v>17</v>
      </c>
      <c r="C25" s="28"/>
      <c r="D25" s="3">
        <v>16</v>
      </c>
      <c r="E25" s="5">
        <v>0</v>
      </c>
      <c r="F25" s="6">
        <f>ROUND((E25/E28),2)</f>
        <v>0</v>
      </c>
    </row>
    <row r="26" spans="1:6" x14ac:dyDescent="0.25">
      <c r="A26" s="19"/>
      <c r="B26" s="19" t="s">
        <v>23</v>
      </c>
      <c r="C26" s="19"/>
      <c r="D26" s="3">
        <v>17</v>
      </c>
      <c r="E26" s="5">
        <v>0</v>
      </c>
      <c r="F26" s="6">
        <f>ROUND((E26/E28),2)</f>
        <v>0</v>
      </c>
    </row>
    <row r="27" spans="1:6" x14ac:dyDescent="0.25">
      <c r="A27" s="31" t="s">
        <v>18</v>
      </c>
      <c r="B27" s="31"/>
      <c r="C27" s="31"/>
      <c r="D27" s="3">
        <v>18</v>
      </c>
      <c r="E27" s="7">
        <f>ROUND(SUM(E10:E19, E21:E26), 2)</f>
        <v>0</v>
      </c>
      <c r="F27" s="20"/>
    </row>
    <row r="28" spans="1:6" ht="15" customHeight="1" x14ac:dyDescent="0.25">
      <c r="A28" s="31" t="s">
        <v>24</v>
      </c>
      <c r="B28" s="31"/>
      <c r="C28" s="31"/>
      <c r="D28" s="8"/>
      <c r="E28" s="32">
        <f>'Nabídková cena'!C6</f>
        <v>960732.1</v>
      </c>
      <c r="F28" s="32"/>
    </row>
    <row r="29" spans="1:6" s="9" customFormat="1" ht="15" customHeight="1" x14ac:dyDescent="0.25">
      <c r="A29" s="33"/>
      <c r="B29" s="33"/>
      <c r="C29" s="33"/>
      <c r="D29" s="33"/>
      <c r="E29" s="33"/>
      <c r="F29" s="33"/>
    </row>
    <row r="30" spans="1:6" s="2" customFormat="1" ht="15" customHeight="1" x14ac:dyDescent="0.25">
      <c r="A30" s="34" t="s">
        <v>32</v>
      </c>
      <c r="B30" s="34"/>
      <c r="C30" s="34"/>
      <c r="D30" s="34"/>
      <c r="E30" s="34"/>
      <c r="F30" s="34"/>
    </row>
    <row r="31" spans="1:6" s="2" customFormat="1" ht="15" customHeight="1" x14ac:dyDescent="0.25">
      <c r="A31" s="27"/>
      <c r="B31" s="27"/>
      <c r="C31" s="27"/>
      <c r="D31" s="27"/>
      <c r="E31" s="27"/>
      <c r="F31" s="27"/>
    </row>
    <row r="32" spans="1:6" s="2" customFormat="1" ht="30" customHeight="1" x14ac:dyDescent="0.25">
      <c r="A32" s="30" t="s">
        <v>26</v>
      </c>
      <c r="B32" s="30"/>
      <c r="C32" s="30"/>
      <c r="D32" s="30"/>
      <c r="E32" s="30"/>
      <c r="F32" s="30"/>
    </row>
    <row r="33" spans="1:6" s="2" customFormat="1" x14ac:dyDescent="0.25">
      <c r="A33" s="30"/>
      <c r="B33" s="30"/>
      <c r="C33" s="30"/>
      <c r="D33" s="30"/>
      <c r="E33" s="30"/>
      <c r="F33" s="30"/>
    </row>
    <row r="34" spans="1:6" ht="60" customHeight="1" x14ac:dyDescent="0.25">
      <c r="A34" s="30" t="s">
        <v>41</v>
      </c>
      <c r="B34" s="30"/>
      <c r="C34" s="30"/>
      <c r="D34" s="30"/>
      <c r="E34" s="30"/>
      <c r="F34" s="30"/>
    </row>
    <row r="35" spans="1:6" x14ac:dyDescent="0.25">
      <c r="A35" s="30"/>
      <c r="B35" s="30"/>
      <c r="C35" s="30"/>
      <c r="D35" s="30"/>
      <c r="E35" s="30"/>
      <c r="F35" s="30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E26" sqref="E26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5" t="s">
        <v>28</v>
      </c>
      <c r="B1" s="25"/>
      <c r="C1" s="25"/>
      <c r="D1" s="25"/>
      <c r="E1" s="25"/>
      <c r="F1" s="25"/>
    </row>
    <row r="2" spans="1:6" x14ac:dyDescent="0.25">
      <c r="A2" s="26"/>
      <c r="B2" s="26"/>
      <c r="C2" s="26"/>
      <c r="D2" s="26"/>
      <c r="E2" s="26"/>
      <c r="F2" s="26"/>
    </row>
    <row r="3" spans="1:6" x14ac:dyDescent="0.25">
      <c r="A3" s="25" t="s">
        <v>21</v>
      </c>
      <c r="B3" s="25"/>
      <c r="C3" s="25"/>
      <c r="D3" s="25"/>
      <c r="E3" s="25"/>
      <c r="F3" s="25"/>
    </row>
    <row r="4" spans="1:6" x14ac:dyDescent="0.25">
      <c r="A4" s="23"/>
      <c r="B4" s="23"/>
      <c r="C4" s="23"/>
      <c r="D4" s="23"/>
      <c r="E4" s="23"/>
      <c r="F4" s="23"/>
    </row>
    <row r="5" spans="1:6" ht="15" customHeight="1" x14ac:dyDescent="0.25">
      <c r="A5" s="29" t="s">
        <v>33</v>
      </c>
      <c r="B5" s="29"/>
      <c r="C5" s="29"/>
      <c r="D5" s="29"/>
      <c r="E5" s="36" t="str">
        <f>'Nabídková cena'!A7</f>
        <v>minibus</v>
      </c>
      <c r="F5" s="37"/>
    </row>
    <row r="6" spans="1:6" ht="15" customHeight="1" x14ac:dyDescent="0.25">
      <c r="A6" s="29" t="s">
        <v>34</v>
      </c>
      <c r="B6" s="29"/>
      <c r="C6" s="29"/>
      <c r="D6" s="29"/>
      <c r="E6" s="36" t="str">
        <f>'Nabídková cena'!B7</f>
        <v>IDS 1 IN</v>
      </c>
      <c r="F6" s="37"/>
    </row>
    <row r="7" spans="1:6" x14ac:dyDescent="0.25">
      <c r="A7" s="40" t="s">
        <v>21</v>
      </c>
      <c r="B7" s="40"/>
      <c r="C7" s="40"/>
      <c r="D7" s="41" t="s">
        <v>0</v>
      </c>
      <c r="E7" s="40" t="s">
        <v>20</v>
      </c>
      <c r="F7" s="40"/>
    </row>
    <row r="8" spans="1:6" x14ac:dyDescent="0.25">
      <c r="A8" s="40"/>
      <c r="B8" s="40"/>
      <c r="C8" s="40"/>
      <c r="D8" s="41"/>
      <c r="E8" s="42" t="s">
        <v>25</v>
      </c>
      <c r="F8" s="42"/>
    </row>
    <row r="9" spans="1:6" x14ac:dyDescent="0.25">
      <c r="A9" s="40"/>
      <c r="B9" s="40"/>
      <c r="C9" s="40"/>
      <c r="D9" s="41"/>
      <c r="E9" s="4" t="s">
        <v>22</v>
      </c>
      <c r="F9" s="4" t="s">
        <v>1</v>
      </c>
    </row>
    <row r="10" spans="1:6" ht="15" customHeight="1" x14ac:dyDescent="0.25">
      <c r="A10" s="35" t="s">
        <v>2</v>
      </c>
      <c r="B10" s="28" t="s">
        <v>3</v>
      </c>
      <c r="C10" s="28"/>
      <c r="D10" s="3">
        <v>1</v>
      </c>
      <c r="E10" s="5">
        <v>0</v>
      </c>
      <c r="F10" s="6">
        <f>ROUND((E10/E28),2)</f>
        <v>0</v>
      </c>
    </row>
    <row r="11" spans="1:6" x14ac:dyDescent="0.25">
      <c r="A11" s="35"/>
      <c r="B11" s="28" t="s">
        <v>4</v>
      </c>
      <c r="C11" s="28"/>
      <c r="D11" s="3">
        <v>2</v>
      </c>
      <c r="E11" s="5">
        <v>0</v>
      </c>
      <c r="F11" s="6">
        <f>ROUND((E11/E28),2)</f>
        <v>0</v>
      </c>
    </row>
    <row r="12" spans="1:6" x14ac:dyDescent="0.25">
      <c r="A12" s="35"/>
      <c r="B12" s="28" t="s">
        <v>5</v>
      </c>
      <c r="C12" s="28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35"/>
      <c r="B13" s="28" t="s">
        <v>6</v>
      </c>
      <c r="C13" s="28"/>
      <c r="D13" s="3">
        <v>4</v>
      </c>
      <c r="E13" s="5">
        <v>0</v>
      </c>
      <c r="F13" s="6">
        <f>ROUND((E13/E28),2)</f>
        <v>0</v>
      </c>
    </row>
    <row r="14" spans="1:6" x14ac:dyDescent="0.25">
      <c r="A14" s="35"/>
      <c r="B14" s="28" t="s">
        <v>7</v>
      </c>
      <c r="C14" s="28"/>
      <c r="D14" s="3">
        <v>5</v>
      </c>
      <c r="E14" s="5">
        <v>0</v>
      </c>
      <c r="F14" s="6">
        <f>ROUND((E14/E28),2)</f>
        <v>0</v>
      </c>
    </row>
    <row r="15" spans="1:6" x14ac:dyDescent="0.25">
      <c r="A15" s="35"/>
      <c r="B15" s="28" t="s">
        <v>8</v>
      </c>
      <c r="C15" s="28"/>
      <c r="D15" s="3">
        <v>6</v>
      </c>
      <c r="E15" s="5">
        <v>0</v>
      </c>
      <c r="F15" s="6">
        <f>ROUND((E15/E28),2)</f>
        <v>0</v>
      </c>
    </row>
    <row r="16" spans="1:6" x14ac:dyDescent="0.25">
      <c r="A16" s="35"/>
      <c r="B16" s="28" t="s">
        <v>9</v>
      </c>
      <c r="C16" s="28"/>
      <c r="D16" s="3">
        <v>7</v>
      </c>
      <c r="E16" s="5">
        <v>0</v>
      </c>
      <c r="F16" s="6">
        <f>ROUND((E16/E28),2)</f>
        <v>0</v>
      </c>
    </row>
    <row r="17" spans="1:6" x14ac:dyDescent="0.25">
      <c r="A17" s="35"/>
      <c r="B17" s="28" t="s">
        <v>10</v>
      </c>
      <c r="C17" s="28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35"/>
      <c r="B18" s="28" t="s">
        <v>11</v>
      </c>
      <c r="C18" s="28"/>
      <c r="D18" s="3">
        <v>9</v>
      </c>
      <c r="E18" s="5">
        <v>0</v>
      </c>
      <c r="F18" s="6">
        <f>ROUND((E18/E28),2)</f>
        <v>0</v>
      </c>
    </row>
    <row r="19" spans="1:6" x14ac:dyDescent="0.25">
      <c r="A19" s="35"/>
      <c r="B19" s="28" t="s">
        <v>12</v>
      </c>
      <c r="C19" s="28"/>
      <c r="D19" s="3">
        <v>10</v>
      </c>
      <c r="E19" s="5">
        <v>0</v>
      </c>
      <c r="F19" s="6">
        <f>ROUND((E19/E28),2)</f>
        <v>0</v>
      </c>
    </row>
    <row r="20" spans="1:6" x14ac:dyDescent="0.25">
      <c r="A20" s="35"/>
      <c r="B20" s="28" t="s">
        <v>13</v>
      </c>
      <c r="C20" s="28"/>
      <c r="D20" s="3">
        <v>11</v>
      </c>
      <c r="E20" s="18"/>
      <c r="F20" s="17"/>
    </row>
    <row r="21" spans="1:6" ht="15" customHeight="1" x14ac:dyDescent="0.25">
      <c r="A21" s="35"/>
      <c r="B21" s="28" t="s">
        <v>19</v>
      </c>
      <c r="C21" s="28"/>
      <c r="D21" s="3">
        <v>12</v>
      </c>
      <c r="E21" s="5">
        <v>0</v>
      </c>
      <c r="F21" s="6">
        <f>ROUND((E21/E28),2)</f>
        <v>0</v>
      </c>
    </row>
    <row r="22" spans="1:6" x14ac:dyDescent="0.25">
      <c r="A22" s="35"/>
      <c r="B22" s="28" t="s">
        <v>14</v>
      </c>
      <c r="C22" s="28"/>
      <c r="D22" s="3">
        <v>13</v>
      </c>
      <c r="E22" s="5">
        <v>0</v>
      </c>
      <c r="F22" s="6">
        <f>ROUND((E22/E28),2)</f>
        <v>0</v>
      </c>
    </row>
    <row r="23" spans="1:6" x14ac:dyDescent="0.25">
      <c r="A23" s="35"/>
      <c r="B23" s="28" t="s">
        <v>15</v>
      </c>
      <c r="C23" s="28"/>
      <c r="D23" s="3">
        <v>14</v>
      </c>
      <c r="E23" s="5">
        <v>0</v>
      </c>
      <c r="F23" s="6">
        <f>ROUND((E23/E28),2)</f>
        <v>0</v>
      </c>
    </row>
    <row r="24" spans="1:6" x14ac:dyDescent="0.25">
      <c r="A24" s="35"/>
      <c r="B24" s="28" t="s">
        <v>16</v>
      </c>
      <c r="C24" s="28"/>
      <c r="D24" s="3">
        <v>15</v>
      </c>
      <c r="E24" s="5">
        <v>0</v>
      </c>
      <c r="F24" s="6">
        <f>ROUND((E24/E28),2)</f>
        <v>0</v>
      </c>
    </row>
    <row r="25" spans="1:6" x14ac:dyDescent="0.25">
      <c r="A25" s="35"/>
      <c r="B25" s="28" t="s">
        <v>17</v>
      </c>
      <c r="C25" s="28"/>
      <c r="D25" s="3">
        <v>16</v>
      </c>
      <c r="E25" s="5">
        <v>0</v>
      </c>
      <c r="F25" s="6">
        <f>ROUND((E25/E28),2)</f>
        <v>0</v>
      </c>
    </row>
    <row r="26" spans="1:6" x14ac:dyDescent="0.25">
      <c r="A26" s="19"/>
      <c r="B26" s="19" t="s">
        <v>23</v>
      </c>
      <c r="C26" s="19"/>
      <c r="D26" s="3">
        <v>17</v>
      </c>
      <c r="E26" s="5">
        <v>0</v>
      </c>
      <c r="F26" s="6">
        <f>ROUND((E26/E28),2)</f>
        <v>0</v>
      </c>
    </row>
    <row r="27" spans="1:6" x14ac:dyDescent="0.25">
      <c r="A27" s="31" t="s">
        <v>18</v>
      </c>
      <c r="B27" s="31"/>
      <c r="C27" s="31"/>
      <c r="D27" s="3">
        <v>18</v>
      </c>
      <c r="E27" s="7">
        <f>ROUND(SUM(E10:E19, E21:E26), 2)</f>
        <v>0</v>
      </c>
      <c r="F27" s="20"/>
    </row>
    <row r="28" spans="1:6" ht="15" customHeight="1" x14ac:dyDescent="0.25">
      <c r="A28" s="31" t="s">
        <v>24</v>
      </c>
      <c r="B28" s="31"/>
      <c r="C28" s="31"/>
      <c r="D28" s="8"/>
      <c r="E28" s="32">
        <f>'Nabídková cena'!C7</f>
        <v>155052.9</v>
      </c>
      <c r="F28" s="32"/>
    </row>
    <row r="29" spans="1:6" s="9" customFormat="1" ht="15" customHeight="1" x14ac:dyDescent="0.25">
      <c r="A29" s="33"/>
      <c r="B29" s="33"/>
      <c r="C29" s="33"/>
      <c r="D29" s="33"/>
      <c r="E29" s="33"/>
      <c r="F29" s="33"/>
    </row>
    <row r="30" spans="1:6" s="2" customFormat="1" ht="15" customHeight="1" x14ac:dyDescent="0.25">
      <c r="A30" s="34" t="s">
        <v>32</v>
      </c>
      <c r="B30" s="34"/>
      <c r="C30" s="34"/>
      <c r="D30" s="34"/>
      <c r="E30" s="34"/>
      <c r="F30" s="34"/>
    </row>
    <row r="31" spans="1:6" s="2" customFormat="1" ht="15" customHeight="1" x14ac:dyDescent="0.25">
      <c r="A31" s="27"/>
      <c r="B31" s="27"/>
      <c r="C31" s="27"/>
      <c r="D31" s="27"/>
      <c r="E31" s="27"/>
      <c r="F31" s="27"/>
    </row>
    <row r="32" spans="1:6" s="2" customFormat="1" ht="30" customHeight="1" x14ac:dyDescent="0.25">
      <c r="A32" s="30" t="s">
        <v>26</v>
      </c>
      <c r="B32" s="30"/>
      <c r="C32" s="30"/>
      <c r="D32" s="30"/>
      <c r="E32" s="30"/>
      <c r="F32" s="30"/>
    </row>
    <row r="33" spans="1:6" s="2" customFormat="1" x14ac:dyDescent="0.25">
      <c r="A33" s="30"/>
      <c r="B33" s="30"/>
      <c r="C33" s="30"/>
      <c r="D33" s="30"/>
      <c r="E33" s="30"/>
      <c r="F33" s="30"/>
    </row>
    <row r="34" spans="1:6" ht="60" customHeight="1" x14ac:dyDescent="0.25">
      <c r="A34" s="30" t="s">
        <v>41</v>
      </c>
      <c r="B34" s="30"/>
      <c r="C34" s="30"/>
      <c r="D34" s="30"/>
      <c r="E34" s="30"/>
      <c r="F34" s="30"/>
    </row>
    <row r="35" spans="1:6" x14ac:dyDescent="0.25">
      <c r="A35" s="30"/>
      <c r="B35" s="30"/>
      <c r="C35" s="30"/>
      <c r="D35" s="30"/>
      <c r="E35" s="30"/>
      <c r="F35" s="30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Nabídková cena</vt:lpstr>
      <vt:lpstr>klasický autobus</vt:lpstr>
      <vt:lpstr>minibus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2021-11-16T09:13:10Z</dcterms:modified>
</cp:coreProperties>
</file>