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Odbor rozvoje\Oddělení RSP\společné\VZ\2018\23_Knížecí sady - inline dráha\2018_11_05_výzva\P4_výkaz_výměr\"/>
    </mc:Choice>
  </mc:AlternateContent>
  <bookViews>
    <workbookView xWindow="120" yWindow="48" windowWidth="15180" windowHeight="8580"/>
  </bookViews>
  <sheets>
    <sheet name="List1" sheetId="1" r:id="rId1"/>
  </sheets>
  <definedNames>
    <definedName name="_xlnm.Print_Titles" localSheetId="0">List1!$3:$12</definedName>
    <definedName name="_xlnm.Print_Area" localSheetId="0">List1!$A$1:$K$72</definedName>
  </definedNames>
  <calcPr calcId="152511"/>
</workbook>
</file>

<file path=xl/calcChain.xml><?xml version="1.0" encoding="utf-8"?>
<calcChain xmlns="http://schemas.openxmlformats.org/spreadsheetml/2006/main">
  <c r="K67" i="1" l="1"/>
  <c r="K66" i="1"/>
  <c r="K63" i="1"/>
  <c r="K62" i="1"/>
  <c r="K69" i="1"/>
  <c r="K54" i="1"/>
  <c r="J54" i="1"/>
  <c r="K50" i="1"/>
  <c r="J50" i="1"/>
  <c r="K49" i="1"/>
  <c r="J49" i="1"/>
  <c r="K48" i="1"/>
  <c r="J48" i="1"/>
  <c r="K53" i="1"/>
  <c r="J53" i="1"/>
  <c r="K52" i="1"/>
  <c r="J52" i="1"/>
  <c r="K51" i="1"/>
  <c r="J51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B40" i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6" i="1"/>
  <c r="J16" i="1"/>
  <c r="K17" i="1"/>
  <c r="J17" i="1"/>
  <c r="K57" i="1" l="1"/>
  <c r="K15" i="1"/>
  <c r="J15" i="1"/>
  <c r="B15" i="1"/>
  <c r="A15" i="1"/>
  <c r="K36" i="1" l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B16" i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</calcChain>
</file>

<file path=xl/sharedStrings.xml><?xml version="1.0" encoding="utf-8"?>
<sst xmlns="http://schemas.openxmlformats.org/spreadsheetml/2006/main" count="113" uniqueCount="76">
  <si>
    <t>popis</t>
  </si>
  <si>
    <t>pozice</t>
  </si>
  <si>
    <t>množství</t>
  </si>
  <si>
    <t>jednotková cena Kč</t>
  </si>
  <si>
    <t>stavba:</t>
  </si>
  <si>
    <t>část:</t>
  </si>
  <si>
    <t>datum zpracování:</t>
  </si>
  <si>
    <t>dodavatel:</t>
  </si>
  <si>
    <t>datum zpracování</t>
  </si>
  <si>
    <t>kus</t>
  </si>
  <si>
    <t>měrná</t>
  </si>
  <si>
    <t>jednotka</t>
  </si>
  <si>
    <t>dodávka</t>
  </si>
  <si>
    <t>montáž</t>
  </si>
  <si>
    <t>cena celkem za pozici Kč</t>
  </si>
  <si>
    <t>sada</t>
  </si>
  <si>
    <t>1.</t>
  </si>
  <si>
    <t>3.</t>
  </si>
  <si>
    <t>m</t>
  </si>
  <si>
    <t>2.</t>
  </si>
  <si>
    <t>investor:</t>
  </si>
  <si>
    <t>hod</t>
  </si>
  <si>
    <t>Osazení trubky plastové do rýhy + obsyp 15 cm pískem</t>
  </si>
  <si>
    <t>kg</t>
  </si>
  <si>
    <t>Spoj pásku v zemi s antikorozní ochranou (nátěrem suspensí)</t>
  </si>
  <si>
    <t>4.</t>
  </si>
  <si>
    <t>Dopravní a montážní mechanismy a plošiny</t>
  </si>
  <si>
    <t>Doprava montážního materiálu</t>
  </si>
  <si>
    <t>Ukončení kabelu CYKY-J 3x1,5 ve sloupové svorkovnici a ve svítidle</t>
  </si>
  <si>
    <t>REKAPITULACE</t>
  </si>
  <si>
    <t>5.</t>
  </si>
  <si>
    <t>Geodetické zaměření</t>
  </si>
  <si>
    <t>Manipulace ve stávajícím rozvaděči VO</t>
  </si>
  <si>
    <t>6.</t>
  </si>
  <si>
    <t>KNÍŽECÍ SADY - IN-LINE DRÁHA A PARKOVÉ CESTY, ZÁBŘEH</t>
  </si>
  <si>
    <t>MĚSTO ZÁBŘEH, MASARYKOVO NÁM. 510/6, 789 01 ZÁBŘEH</t>
  </si>
  <si>
    <t>ROZŠÍŘENÍ VEŘEJNÉHO OSVĚTLENÍ</t>
  </si>
  <si>
    <t>MONTÁŽE</t>
  </si>
  <si>
    <t>Přípravné práce spojené se zapojením nového kabelu CYKY-J 4x10 do rozvodnice stávajícího bezpaticového osvětlovacího sloupu (ST)</t>
  </si>
  <si>
    <t>Kabel CYKY-J 3x1,5, 14x 6 m, uložení ve dříku osvětlovacího sloupu</t>
  </si>
  <si>
    <t>Kabel CYKY-J 4x10 uložený v chráničce v zemi</t>
  </si>
  <si>
    <t>Ukončení kabelu CYKY-J 4x10 ve sloupové svorkovnici</t>
  </si>
  <si>
    <t>Výstražná fólie, šířka 33 cm, červená</t>
  </si>
  <si>
    <t>Svorka zkušební SR2b - pásek/pásek</t>
  </si>
  <si>
    <t>Ukončení pásku FeZn na sloupu</t>
  </si>
  <si>
    <t>Pomocný materiál a práce (nátěrové hmoty, spojovací materiál, příspěvek na ekologickou likvidaci svítidel, materiál a práce spojené s napojením nového kabelu na stávající kabelové vedení VO atd.)</t>
  </si>
  <si>
    <t xml:space="preserve">MONTÁŽE </t>
  </si>
  <si>
    <t>Pásek FeZn 30/4 mm (0,95 kg/m) v zemi a na povrchu, 375 m</t>
  </si>
  <si>
    <t>ZEMNÍ PRÁCE</t>
  </si>
  <si>
    <t>Provizorní úprava terénu se zhutněním, třída 3</t>
  </si>
  <si>
    <r>
      <t>Základové konstrukce z betonu B10, 14 x 0,3 m</t>
    </r>
    <r>
      <rPr>
        <vertAlign val="superscript"/>
        <sz val="10"/>
        <rFont val="Arial CE"/>
        <charset val="238"/>
      </rPr>
      <t>3</t>
    </r>
  </si>
  <si>
    <r>
      <t>m</t>
    </r>
    <r>
      <rPr>
        <vertAlign val="superscript"/>
        <sz val="9"/>
        <rFont val="Arial CE"/>
        <charset val="238"/>
      </rPr>
      <t>2</t>
    </r>
  </si>
  <si>
    <r>
      <t>m</t>
    </r>
    <r>
      <rPr>
        <vertAlign val="superscript"/>
        <sz val="9"/>
        <rFont val="Arial CE"/>
        <charset val="238"/>
      </rPr>
      <t>3</t>
    </r>
  </si>
  <si>
    <t>Zához jámy betonového základu sloupu, třída 3</t>
  </si>
  <si>
    <r>
      <t>Výkop jámy pro betonový základ sloupu, třída 3, 14 x 0,45 m</t>
    </r>
    <r>
      <rPr>
        <vertAlign val="superscript"/>
        <sz val="10"/>
        <rFont val="Arial CE"/>
        <charset val="238"/>
      </rPr>
      <t>3</t>
    </r>
  </si>
  <si>
    <t>Vytyčení trasy kabelového vedení v přehledném terénu</t>
  </si>
  <si>
    <t>Přípravné terénní práce - sejmutí drnu</t>
  </si>
  <si>
    <t>Oddělení nového kabelu VO od stávajícího kabelu VN 22 kV betonovými deskami</t>
  </si>
  <si>
    <t>Průchod kabelu základem stávajícího osvětlovacího sloupu, průměr 70 mm, tloušťka 200 mm</t>
  </si>
  <si>
    <t>km</t>
  </si>
  <si>
    <t>Výkop rýhy š.50 cm, hl.120 cm, třída 3</t>
  </si>
  <si>
    <t>Zásyp rýhy š.50 cm, hl.120 cm, třída 3</t>
  </si>
  <si>
    <t>Rozprostředí přebytečné zeminy na okolní plochu, do tloušťky 15 cm</t>
  </si>
  <si>
    <t>Rozprostředí ornice, do tloušťky 0,5 m</t>
  </si>
  <si>
    <t>Poplatek za skládku horniny 1-4</t>
  </si>
  <si>
    <t>Vodorovné přemístění výkopku, do 50 m</t>
  </si>
  <si>
    <t>Třístupňový osvětlovací sloup, nadzemní výška 4 m, celková výška 9 m, průměry 133/89/60 mm, žárově pozinkovaný z vnější i vnitřní strany</t>
  </si>
  <si>
    <t>Jednoramenný výložník, vyložení 500 mm</t>
  </si>
  <si>
    <t>Ocelová manžeta pro sloup o průměru 133 mm</t>
  </si>
  <si>
    <t>LED svítidlo, 17 W, 4000 K, 3898 lm, IP66 (SV1 až SV14)</t>
  </si>
  <si>
    <t>Sloupová svorkovnice, jedna trubičková pojistka 2x20 mm, pro tři kabely do 4x10</t>
  </si>
  <si>
    <t>Chránička korugovaná, 90/75, UV stabilní, červená</t>
  </si>
  <si>
    <r>
      <t xml:space="preserve">7. VÝKAZ VÝMĚR </t>
    </r>
    <r>
      <rPr>
        <b/>
        <sz val="12"/>
        <rFont val="Arial CE"/>
        <family val="2"/>
        <charset val="238"/>
      </rPr>
      <t xml:space="preserve">   </t>
    </r>
    <r>
      <rPr>
        <sz val="7"/>
        <rFont val="Arial CE"/>
        <family val="2"/>
        <charset val="238"/>
      </rPr>
      <t>zpracovatel:</t>
    </r>
    <r>
      <rPr>
        <sz val="8"/>
        <rFont val="Arial CE"/>
        <family val="2"/>
        <charset val="238"/>
      </rPr>
      <t xml:space="preserve">    </t>
    </r>
    <r>
      <rPr>
        <b/>
        <sz val="10"/>
        <rFont val="Arial CE"/>
        <family val="2"/>
        <charset val="238"/>
      </rPr>
      <t>Jaromír Achilis</t>
    </r>
  </si>
  <si>
    <t>Výchozí revize a vydání revizní zprávy, měření osvětlení</t>
  </si>
  <si>
    <t>Nakládání výkopku</t>
  </si>
  <si>
    <t>ROZŠÍŘENÍ VEŘEJNÉHO OSVĚTLENÍ 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</si>
</sst>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,##0.00_ ;\-#,##0.00\ "/>
  </numFmts>
  <fonts count="14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vertAlign val="superscript"/>
      <sz val="10"/>
      <name val="Arial CE"/>
      <charset val="238"/>
    </font>
    <font>
      <vertAlign val="superscript"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left" vertical="center" inden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/>
    </xf>
    <xf numFmtId="164" fontId="6" fillId="0" borderId="2" xfId="0" applyNumberFormat="1" applyFont="1" applyBorder="1" applyAlignment="1" applyProtection="1">
      <alignment horizontal="center" wrapText="1"/>
      <protection locked="0"/>
    </xf>
    <xf numFmtId="41" fontId="6" fillId="0" borderId="2" xfId="0" applyNumberFormat="1" applyFont="1" applyBorder="1" applyAlignment="1">
      <alignment wrapText="1"/>
    </xf>
    <xf numFmtId="0" fontId="0" fillId="0" borderId="3" xfId="0" applyBorder="1" applyAlignment="1">
      <alignment wrapText="1"/>
    </xf>
    <xf numFmtId="41" fontId="0" fillId="0" borderId="2" xfId="0" applyNumberFormat="1" applyBorder="1" applyAlignment="1">
      <alignment wrapText="1"/>
    </xf>
    <xf numFmtId="49" fontId="6" fillId="0" borderId="2" xfId="0" applyNumberFormat="1" applyFont="1" applyBorder="1" applyAlignment="1" applyProtection="1">
      <alignment horizontal="center" wrapText="1"/>
      <protection locked="0"/>
    </xf>
    <xf numFmtId="43" fontId="6" fillId="0" borderId="2" xfId="0" applyNumberFormat="1" applyFont="1" applyBorder="1" applyAlignment="1" applyProtection="1">
      <alignment wrapText="1"/>
      <protection locked="0"/>
    </xf>
    <xf numFmtId="49" fontId="0" fillId="0" borderId="4" xfId="0" applyNumberFormat="1" applyBorder="1" applyAlignment="1" applyProtection="1">
      <alignment horizontal="left" vertical="center" wrapText="1" indent="1"/>
      <protection locked="0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4" fontId="1" fillId="0" borderId="0" xfId="0" applyNumberFormat="1" applyFont="1" applyAlignment="1">
      <alignment horizontal="right"/>
    </xf>
    <xf numFmtId="0" fontId="0" fillId="0" borderId="1" xfId="0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43" fontId="0" fillId="0" borderId="2" xfId="0" applyNumberFormat="1" applyBorder="1" applyAlignment="1" applyProtection="1">
      <alignment horizontal="center" wrapText="1"/>
      <protection locked="0"/>
    </xf>
    <xf numFmtId="14" fontId="1" fillId="0" borderId="2" xfId="0" applyNumberFormat="1" applyFont="1" applyBorder="1" applyAlignment="1" applyProtection="1">
      <alignment horizontal="right"/>
      <protection locked="0"/>
    </xf>
    <xf numFmtId="49" fontId="0" fillId="0" borderId="5" xfId="0" applyNumberFormat="1" applyBorder="1" applyAlignment="1" applyProtection="1">
      <alignment horizontal="left" vertical="center" wrapText="1" indent="1"/>
    </xf>
    <xf numFmtId="49" fontId="5" fillId="0" borderId="4" xfId="0" applyNumberFormat="1" applyFont="1" applyBorder="1" applyAlignment="1" applyProtection="1">
      <alignment horizontal="left" vertical="center" wrapText="1" indent="1"/>
      <protection locked="0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 indent="1"/>
    </xf>
    <xf numFmtId="0" fontId="0" fillId="0" borderId="0" xfId="0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4" xfId="0" applyNumberFormat="1" applyFont="1" applyBorder="1" applyAlignment="1" applyProtection="1">
      <alignment horizontal="right" vertical="top" wrapText="1"/>
      <protection locked="0"/>
    </xf>
    <xf numFmtId="0" fontId="5" fillId="0" borderId="5" xfId="0" applyNumberFormat="1" applyFont="1" applyBorder="1" applyAlignment="1" applyProtection="1">
      <alignment horizontal="left" vertical="top" wrapText="1"/>
      <protection locked="0"/>
    </xf>
    <xf numFmtId="0" fontId="7" fillId="0" borderId="4" xfId="0" applyNumberFormat="1" applyFont="1" applyBorder="1" applyAlignment="1" applyProtection="1">
      <alignment horizontal="right" vertical="top" wrapText="1"/>
      <protection locked="0"/>
    </xf>
    <xf numFmtId="0" fontId="7" fillId="0" borderId="5" xfId="0" applyNumberFormat="1" applyFont="1" applyBorder="1" applyAlignment="1" applyProtection="1">
      <alignment horizontal="left" vertical="top" wrapText="1"/>
      <protection locked="0"/>
    </xf>
    <xf numFmtId="0" fontId="1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165" fontId="7" fillId="0" borderId="2" xfId="0" applyNumberFormat="1" applyFont="1" applyBorder="1" applyAlignment="1" applyProtection="1">
      <alignment wrapText="1"/>
      <protection locked="0"/>
    </xf>
    <xf numFmtId="43" fontId="7" fillId="0" borderId="2" xfId="0" applyNumberFormat="1" applyFont="1" applyBorder="1" applyAlignment="1" applyProtection="1">
      <alignment horizontal="center" wrapText="1"/>
      <protection locked="0"/>
    </xf>
    <xf numFmtId="49" fontId="11" fillId="0" borderId="4" xfId="0" applyNumberFormat="1" applyFont="1" applyBorder="1" applyAlignment="1" applyProtection="1">
      <alignment horizontal="left" vertical="center" wrapText="1" indent="1"/>
      <protection locked="0"/>
    </xf>
    <xf numFmtId="165" fontId="11" fillId="0" borderId="2" xfId="0" applyNumberFormat="1" applyFont="1" applyBorder="1" applyAlignment="1" applyProtection="1">
      <alignment wrapText="1"/>
      <protection locked="0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0" xfId="0" applyFont="1" applyBorder="1" applyAlignment="1" applyProtection="1">
      <alignment horizontal="left" vertical="center" indent="1"/>
      <protection locked="0"/>
    </xf>
    <xf numFmtId="0" fontId="2" fillId="0" borderId="14" xfId="0" applyFont="1" applyBorder="1" applyAlignment="1" applyProtection="1">
      <alignment horizontal="left" vertical="center" indent="1"/>
      <protection locked="0"/>
    </xf>
    <xf numFmtId="0" fontId="2" fillId="0" borderId="11" xfId="0" applyFont="1" applyBorder="1" applyAlignment="1" applyProtection="1">
      <alignment horizontal="left" vertical="center" indent="1"/>
      <protection locked="0"/>
    </xf>
    <xf numFmtId="0" fontId="2" fillId="0" borderId="12" xfId="0" applyFont="1" applyBorder="1" applyAlignment="1" applyProtection="1">
      <alignment horizontal="left" vertical="center" indent="1"/>
      <protection locked="0"/>
    </xf>
    <xf numFmtId="0" fontId="2" fillId="0" borderId="15" xfId="0" applyFont="1" applyBorder="1" applyAlignment="1" applyProtection="1">
      <alignment horizontal="left" vertical="center" indent="1"/>
      <protection locked="0"/>
    </xf>
    <xf numFmtId="0" fontId="2" fillId="0" borderId="13" xfId="0" applyFont="1" applyBorder="1" applyAlignment="1" applyProtection="1">
      <alignment horizontal="left" vertical="center" indent="1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right" vertical="center"/>
    </xf>
    <xf numFmtId="0" fontId="10" fillId="0" borderId="1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2" borderId="1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view="pageBreakPreview" zoomScale="90" zoomScaleNormal="100" zoomScaleSheetLayoutView="90" workbookViewId="0">
      <pane ySplit="12" topLeftCell="A52" activePane="bottomLeft" state="frozen"/>
      <selection pane="bottomLeft" activeCell="C79" sqref="C79"/>
    </sheetView>
  </sheetViews>
  <sheetFormatPr defaultRowHeight="13.2" x14ac:dyDescent="0.25"/>
  <cols>
    <col min="1" max="2" width="4.6640625" customWidth="1"/>
    <col min="3" max="3" width="50.6640625" customWidth="1"/>
    <col min="4" max="4" width="1.6640625" customWidth="1"/>
    <col min="5" max="5" width="8.6640625" customWidth="1"/>
    <col min="6" max="6" width="11.33203125" customWidth="1"/>
    <col min="7" max="7" width="13.44140625" customWidth="1"/>
    <col min="8" max="8" width="12.109375" customWidth="1"/>
    <col min="9" max="9" width="1.6640625" customWidth="1"/>
    <col min="10" max="10" width="13.109375" customWidth="1"/>
    <col min="11" max="11" width="13.33203125" customWidth="1"/>
    <col min="13" max="13" width="10.5546875" bestFit="1" customWidth="1"/>
  </cols>
  <sheetData>
    <row r="1" spans="1:11" ht="42" customHeight="1" x14ac:dyDescent="0.25">
      <c r="A1" s="2" t="s">
        <v>4</v>
      </c>
      <c r="B1" s="2"/>
      <c r="C1" s="73" t="s">
        <v>34</v>
      </c>
      <c r="D1" s="74"/>
      <c r="E1" s="74"/>
      <c r="F1" s="75"/>
      <c r="G1" s="3" t="s">
        <v>20</v>
      </c>
      <c r="H1" s="62" t="s">
        <v>35</v>
      </c>
      <c r="I1" s="63"/>
      <c r="J1" s="63"/>
      <c r="K1" s="64"/>
    </row>
    <row r="2" spans="1:11" ht="9.9" customHeight="1" x14ac:dyDescent="0.25">
      <c r="A2" s="22"/>
      <c r="B2" s="22"/>
      <c r="C2" s="23"/>
      <c r="D2" s="23"/>
      <c r="E2" s="23"/>
      <c r="F2" s="42"/>
      <c r="G2" s="24"/>
      <c r="H2" s="25"/>
      <c r="I2" s="25"/>
      <c r="J2" s="25"/>
      <c r="K2" s="25"/>
    </row>
    <row r="3" spans="1:11" ht="9" customHeight="1" x14ac:dyDescent="0.25">
      <c r="A3" s="2"/>
      <c r="B3" s="2"/>
      <c r="C3" s="10"/>
      <c r="D3" s="10"/>
      <c r="E3" s="10"/>
      <c r="F3" s="10"/>
      <c r="G3" s="3"/>
      <c r="H3" s="18"/>
      <c r="I3" s="18"/>
      <c r="J3" s="18"/>
      <c r="K3" s="18"/>
    </row>
    <row r="4" spans="1:11" ht="14.1" customHeight="1" x14ac:dyDescent="0.3">
      <c r="A4" s="72" t="s">
        <v>72</v>
      </c>
      <c r="B4" s="72"/>
      <c r="C4" s="72"/>
      <c r="D4" s="76" t="s">
        <v>8</v>
      </c>
      <c r="E4" s="76"/>
      <c r="F4" s="21">
        <v>43307</v>
      </c>
      <c r="G4" s="41"/>
      <c r="I4" s="18"/>
      <c r="J4" s="20" t="s">
        <v>6</v>
      </c>
      <c r="K4" s="27"/>
    </row>
    <row r="5" spans="1:11" ht="3" customHeight="1" x14ac:dyDescent="0.25">
      <c r="A5" s="19"/>
      <c r="B5" s="19"/>
      <c r="C5" s="19"/>
      <c r="D5" s="20"/>
      <c r="E5" s="20"/>
      <c r="F5" s="21"/>
      <c r="G5" s="41"/>
      <c r="I5" s="18"/>
      <c r="J5" s="20"/>
      <c r="K5" s="21"/>
    </row>
    <row r="6" spans="1:11" ht="9.9" customHeight="1" x14ac:dyDescent="0.25">
      <c r="A6" s="53" t="s">
        <v>5</v>
      </c>
      <c r="B6" s="4"/>
      <c r="C6" s="54" t="s">
        <v>36</v>
      </c>
      <c r="D6" s="55"/>
      <c r="E6" s="55"/>
      <c r="F6" s="56"/>
      <c r="G6" s="65" t="s">
        <v>7</v>
      </c>
      <c r="H6" s="66"/>
      <c r="I6" s="67"/>
      <c r="J6" s="67"/>
      <c r="K6" s="68"/>
    </row>
    <row r="7" spans="1:11" ht="15" customHeight="1" x14ac:dyDescent="0.25">
      <c r="A7" s="53"/>
      <c r="B7" s="4"/>
      <c r="C7" s="57"/>
      <c r="D7" s="58"/>
      <c r="E7" s="58"/>
      <c r="F7" s="59"/>
      <c r="G7" s="65"/>
      <c r="H7" s="69"/>
      <c r="I7" s="70"/>
      <c r="J7" s="70"/>
      <c r="K7" s="71"/>
    </row>
    <row r="8" spans="1:11" ht="5.25" customHeight="1" x14ac:dyDescent="0.25">
      <c r="A8" s="6"/>
      <c r="B8" s="6"/>
      <c r="C8" s="7"/>
      <c r="D8" s="7"/>
      <c r="E8" s="7"/>
      <c r="F8" s="7"/>
      <c r="G8" s="7"/>
      <c r="H8" s="6"/>
      <c r="I8" s="6"/>
      <c r="J8" s="8"/>
      <c r="K8" s="9"/>
    </row>
    <row r="9" spans="1:11" s="33" customFormat="1" ht="4.5" customHeight="1" x14ac:dyDescent="0.25">
      <c r="A9" s="30"/>
      <c r="B9" s="30"/>
      <c r="C9" s="5"/>
      <c r="D9" s="5"/>
      <c r="E9" s="5"/>
      <c r="F9" s="5"/>
      <c r="G9" s="5"/>
      <c r="H9" s="30"/>
      <c r="I9" s="30"/>
      <c r="J9" s="31"/>
      <c r="K9" s="32"/>
    </row>
    <row r="10" spans="1:11" ht="13.5" customHeight="1" x14ac:dyDescent="0.25">
      <c r="A10" s="49" t="s">
        <v>1</v>
      </c>
      <c r="B10" s="50"/>
      <c r="C10" s="49" t="s">
        <v>0</v>
      </c>
      <c r="D10" s="50"/>
      <c r="E10" s="34" t="s">
        <v>10</v>
      </c>
      <c r="F10" s="60" t="s">
        <v>2</v>
      </c>
      <c r="G10" s="47" t="s">
        <v>3</v>
      </c>
      <c r="H10" s="48"/>
      <c r="J10" s="47" t="s">
        <v>14</v>
      </c>
      <c r="K10" s="48"/>
    </row>
    <row r="11" spans="1:11" s="1" customFormat="1" ht="11.25" customHeight="1" x14ac:dyDescent="0.2">
      <c r="A11" s="51"/>
      <c r="B11" s="52"/>
      <c r="C11" s="51"/>
      <c r="D11" s="52"/>
      <c r="E11" s="35" t="s">
        <v>11</v>
      </c>
      <c r="F11" s="61"/>
      <c r="G11" s="35" t="s">
        <v>12</v>
      </c>
      <c r="H11" s="35" t="s">
        <v>13</v>
      </c>
      <c r="I11" s="40"/>
      <c r="J11" s="35" t="s">
        <v>12</v>
      </c>
      <c r="K11" s="35" t="s">
        <v>13</v>
      </c>
    </row>
    <row r="12" spans="1:11" ht="5.0999999999999996" customHeight="1" x14ac:dyDescent="0.25"/>
    <row r="13" spans="1:11" x14ac:dyDescent="0.25">
      <c r="A13" s="36"/>
      <c r="B13" s="37"/>
      <c r="C13" s="29"/>
      <c r="D13" s="28"/>
      <c r="E13" s="15"/>
      <c r="F13" s="26"/>
      <c r="G13" s="11"/>
      <c r="H13" s="12"/>
      <c r="I13" s="13"/>
      <c r="J13" s="16"/>
      <c r="K13" s="14"/>
    </row>
    <row r="14" spans="1:11" x14ac:dyDescent="0.25">
      <c r="A14" s="36" t="s">
        <v>16</v>
      </c>
      <c r="B14" s="37">
        <v>0</v>
      </c>
      <c r="C14" s="29" t="s">
        <v>37</v>
      </c>
      <c r="D14" s="28"/>
      <c r="E14" s="15"/>
      <c r="F14" s="26"/>
      <c r="G14" s="11"/>
      <c r="H14" s="12"/>
      <c r="I14" s="13"/>
      <c r="J14" s="16"/>
      <c r="K14" s="14"/>
    </row>
    <row r="15" spans="1:11" x14ac:dyDescent="0.25">
      <c r="A15" s="38" t="str">
        <f t="shared" ref="A15:A16" si="0">A14</f>
        <v>1.</v>
      </c>
      <c r="B15" s="39">
        <f t="shared" ref="B15:B16" si="1">B14+1</f>
        <v>1</v>
      </c>
      <c r="C15" s="17" t="s">
        <v>32</v>
      </c>
      <c r="D15" s="28"/>
      <c r="E15" s="15" t="s">
        <v>21</v>
      </c>
      <c r="F15" s="26">
        <v>4</v>
      </c>
      <c r="G15" s="44">
        <v>0</v>
      </c>
      <c r="H15" s="44">
        <v>0</v>
      </c>
      <c r="I15" s="13"/>
      <c r="J15" s="43">
        <f t="shared" ref="J15" si="2">PRODUCT(F15:G15)</f>
        <v>0</v>
      </c>
      <c r="K15" s="43">
        <f>PRODUCT(F15,H15)</f>
        <v>0</v>
      </c>
    </row>
    <row r="16" spans="1:11" ht="39.6" x14ac:dyDescent="0.25">
      <c r="A16" s="38" t="str">
        <f t="shared" si="0"/>
        <v>1.</v>
      </c>
      <c r="B16" s="39">
        <f t="shared" si="1"/>
        <v>2</v>
      </c>
      <c r="C16" s="17" t="s">
        <v>38</v>
      </c>
      <c r="D16" s="28"/>
      <c r="E16" s="15" t="s">
        <v>21</v>
      </c>
      <c r="F16" s="26">
        <v>4</v>
      </c>
      <c r="G16" s="44">
        <v>0</v>
      </c>
      <c r="H16" s="44">
        <v>0</v>
      </c>
      <c r="I16" s="13"/>
      <c r="J16" s="43">
        <f t="shared" ref="J16" si="3">PRODUCT(F16:G16)</f>
        <v>0</v>
      </c>
      <c r="K16" s="43">
        <f>PRODUCT(F16,H16)</f>
        <v>0</v>
      </c>
    </row>
    <row r="17" spans="1:11" ht="39.6" x14ac:dyDescent="0.25">
      <c r="A17" s="38" t="str">
        <f t="shared" ref="A17:A33" si="4">A16</f>
        <v>1.</v>
      </c>
      <c r="B17" s="39">
        <f t="shared" ref="B17:B33" si="5">B16+1</f>
        <v>3</v>
      </c>
      <c r="C17" s="17" t="s">
        <v>66</v>
      </c>
      <c r="D17" s="28"/>
      <c r="E17" s="15" t="s">
        <v>9</v>
      </c>
      <c r="F17" s="26">
        <v>14</v>
      </c>
      <c r="G17" s="44">
        <v>0</v>
      </c>
      <c r="H17" s="44">
        <v>0</v>
      </c>
      <c r="I17" s="13"/>
      <c r="J17" s="43">
        <f>PRODUCT(F17:G17)</f>
        <v>0</v>
      </c>
      <c r="K17" s="43">
        <f>PRODUCT(F17,H17)</f>
        <v>0</v>
      </c>
    </row>
    <row r="18" spans="1:11" x14ac:dyDescent="0.25">
      <c r="A18" s="38" t="str">
        <f t="shared" si="4"/>
        <v>1.</v>
      </c>
      <c r="B18" s="39">
        <f t="shared" si="5"/>
        <v>4</v>
      </c>
      <c r="C18" s="17" t="s">
        <v>67</v>
      </c>
      <c r="D18" s="28"/>
      <c r="E18" s="15" t="s">
        <v>9</v>
      </c>
      <c r="F18" s="26">
        <v>14</v>
      </c>
      <c r="G18" s="44">
        <v>0</v>
      </c>
      <c r="H18" s="44">
        <v>0</v>
      </c>
      <c r="I18" s="13"/>
      <c r="J18" s="43">
        <f>PRODUCT(F18:G18)</f>
        <v>0</v>
      </c>
      <c r="K18" s="43">
        <f>PRODUCT(F18,H18)</f>
        <v>0</v>
      </c>
    </row>
    <row r="19" spans="1:11" x14ac:dyDescent="0.25">
      <c r="A19" s="38" t="str">
        <f t="shared" si="4"/>
        <v>1.</v>
      </c>
      <c r="B19" s="39">
        <f t="shared" si="5"/>
        <v>5</v>
      </c>
      <c r="C19" s="17" t="s">
        <v>68</v>
      </c>
      <c r="D19" s="28"/>
      <c r="E19" s="15" t="s">
        <v>9</v>
      </c>
      <c r="F19" s="26">
        <v>14</v>
      </c>
      <c r="G19" s="44">
        <v>0</v>
      </c>
      <c r="H19" s="44">
        <v>0</v>
      </c>
      <c r="I19" s="13"/>
      <c r="J19" s="43">
        <f>PRODUCT(F19:G19)</f>
        <v>0</v>
      </c>
      <c r="K19" s="43">
        <f>PRODUCT(F19,H19)</f>
        <v>0</v>
      </c>
    </row>
    <row r="20" spans="1:11" ht="26.4" x14ac:dyDescent="0.25">
      <c r="A20" s="38" t="str">
        <f t="shared" si="4"/>
        <v>1.</v>
      </c>
      <c r="B20" s="39">
        <f t="shared" si="5"/>
        <v>6</v>
      </c>
      <c r="C20" s="17" t="s">
        <v>69</v>
      </c>
      <c r="D20" s="28"/>
      <c r="E20" s="15" t="s">
        <v>9</v>
      </c>
      <c r="F20" s="26">
        <v>14</v>
      </c>
      <c r="G20" s="44">
        <v>0</v>
      </c>
      <c r="H20" s="44">
        <v>0</v>
      </c>
      <c r="I20" s="13"/>
      <c r="J20" s="43">
        <f>PRODUCT(F20:G20)</f>
        <v>0</v>
      </c>
      <c r="K20" s="43">
        <f>PRODUCT(F20*H20)</f>
        <v>0</v>
      </c>
    </row>
    <row r="21" spans="1:11" ht="26.4" x14ac:dyDescent="0.25">
      <c r="A21" s="38" t="str">
        <f t="shared" si="4"/>
        <v>1.</v>
      </c>
      <c r="B21" s="39">
        <f t="shared" si="5"/>
        <v>7</v>
      </c>
      <c r="C21" s="17" t="s">
        <v>70</v>
      </c>
      <c r="D21" s="28"/>
      <c r="E21" s="15" t="s">
        <v>9</v>
      </c>
      <c r="F21" s="26">
        <v>14</v>
      </c>
      <c r="G21" s="44">
        <v>0</v>
      </c>
      <c r="H21" s="44">
        <v>0</v>
      </c>
      <c r="I21" s="13"/>
      <c r="J21" s="43">
        <f>F21*G21</f>
        <v>0</v>
      </c>
      <c r="K21" s="43">
        <f>F21*H21</f>
        <v>0</v>
      </c>
    </row>
    <row r="22" spans="1:11" ht="26.4" x14ac:dyDescent="0.25">
      <c r="A22" s="38" t="str">
        <f t="shared" si="4"/>
        <v>1.</v>
      </c>
      <c r="B22" s="39">
        <f t="shared" si="5"/>
        <v>8</v>
      </c>
      <c r="C22" s="17" t="s">
        <v>39</v>
      </c>
      <c r="D22" s="28"/>
      <c r="E22" s="15" t="s">
        <v>18</v>
      </c>
      <c r="F22" s="26">
        <v>90</v>
      </c>
      <c r="G22" s="44">
        <v>0</v>
      </c>
      <c r="H22" s="44">
        <v>0</v>
      </c>
      <c r="I22" s="13"/>
      <c r="J22" s="43">
        <f>PRODUCT(F22:G22)</f>
        <v>0</v>
      </c>
      <c r="K22" s="43">
        <f>PRODUCT(F22,H22)</f>
        <v>0</v>
      </c>
    </row>
    <row r="23" spans="1:11" ht="26.4" x14ac:dyDescent="0.25">
      <c r="A23" s="38" t="str">
        <f t="shared" si="4"/>
        <v>1.</v>
      </c>
      <c r="B23" s="39">
        <f t="shared" si="5"/>
        <v>9</v>
      </c>
      <c r="C23" s="17" t="s">
        <v>28</v>
      </c>
      <c r="D23" s="28"/>
      <c r="E23" s="15" t="s">
        <v>9</v>
      </c>
      <c r="F23" s="26">
        <v>14</v>
      </c>
      <c r="G23" s="44">
        <v>0</v>
      </c>
      <c r="H23" s="44">
        <v>0</v>
      </c>
      <c r="I23" s="13"/>
      <c r="J23" s="43">
        <f>F23*G23</f>
        <v>0</v>
      </c>
      <c r="K23" s="43">
        <f>F23*H23</f>
        <v>0</v>
      </c>
    </row>
    <row r="24" spans="1:11" x14ac:dyDescent="0.25">
      <c r="A24" s="38" t="str">
        <f t="shared" si="4"/>
        <v>1.</v>
      </c>
      <c r="B24" s="39">
        <f t="shared" si="5"/>
        <v>10</v>
      </c>
      <c r="C24" s="17" t="s">
        <v>40</v>
      </c>
      <c r="D24" s="28"/>
      <c r="E24" s="15" t="s">
        <v>18</v>
      </c>
      <c r="F24" s="26">
        <v>450</v>
      </c>
      <c r="G24" s="44">
        <v>0</v>
      </c>
      <c r="H24" s="44">
        <v>0</v>
      </c>
      <c r="I24" s="13"/>
      <c r="J24" s="43">
        <f>PRODUCT(F24:G24)</f>
        <v>0</v>
      </c>
      <c r="K24" s="43">
        <f>PRODUCT(F24,H24)</f>
        <v>0</v>
      </c>
    </row>
    <row r="25" spans="1:11" x14ac:dyDescent="0.25">
      <c r="A25" s="38" t="str">
        <f t="shared" si="4"/>
        <v>1.</v>
      </c>
      <c r="B25" s="39">
        <f t="shared" si="5"/>
        <v>11</v>
      </c>
      <c r="C25" s="17" t="s">
        <v>41</v>
      </c>
      <c r="D25" s="28"/>
      <c r="E25" s="15" t="s">
        <v>9</v>
      </c>
      <c r="F25" s="26">
        <v>28</v>
      </c>
      <c r="G25" s="44">
        <v>0</v>
      </c>
      <c r="H25" s="44">
        <v>0</v>
      </c>
      <c r="I25" s="13"/>
      <c r="J25" s="43">
        <f>F25*G25</f>
        <v>0</v>
      </c>
      <c r="K25" s="43">
        <f>F25*H25</f>
        <v>0</v>
      </c>
    </row>
    <row r="26" spans="1:11" x14ac:dyDescent="0.25">
      <c r="A26" s="38" t="str">
        <f t="shared" si="4"/>
        <v>1.</v>
      </c>
      <c r="B26" s="39">
        <f t="shared" si="5"/>
        <v>12</v>
      </c>
      <c r="C26" s="17" t="s">
        <v>71</v>
      </c>
      <c r="D26" s="28"/>
      <c r="E26" s="15" t="s">
        <v>18</v>
      </c>
      <c r="F26" s="26">
        <v>375</v>
      </c>
      <c r="G26" s="44">
        <v>0</v>
      </c>
      <c r="H26" s="44">
        <v>0</v>
      </c>
      <c r="I26" s="13"/>
      <c r="J26" s="43">
        <f>F26*G26</f>
        <v>0</v>
      </c>
      <c r="K26" s="43">
        <f>F26*H26</f>
        <v>0</v>
      </c>
    </row>
    <row r="27" spans="1:11" x14ac:dyDescent="0.25">
      <c r="A27" s="38" t="str">
        <f t="shared" si="4"/>
        <v>1.</v>
      </c>
      <c r="B27" s="39">
        <f t="shared" si="5"/>
        <v>13</v>
      </c>
      <c r="C27" s="17" t="s">
        <v>22</v>
      </c>
      <c r="D27" s="28"/>
      <c r="E27" s="15" t="s">
        <v>18</v>
      </c>
      <c r="F27" s="26">
        <v>335</v>
      </c>
      <c r="G27" s="44">
        <v>0</v>
      </c>
      <c r="H27" s="44">
        <v>0</v>
      </c>
      <c r="I27" s="13"/>
      <c r="J27" s="43">
        <f>F27*G27</f>
        <v>0</v>
      </c>
      <c r="K27" s="43">
        <f>F27*H27</f>
        <v>0</v>
      </c>
    </row>
    <row r="28" spans="1:11" x14ac:dyDescent="0.25">
      <c r="A28" s="38" t="str">
        <f t="shared" si="4"/>
        <v>1.</v>
      </c>
      <c r="B28" s="39">
        <f t="shared" si="5"/>
        <v>14</v>
      </c>
      <c r="C28" s="17" t="s">
        <v>42</v>
      </c>
      <c r="D28" s="28"/>
      <c r="E28" s="15" t="s">
        <v>18</v>
      </c>
      <c r="F28" s="26">
        <v>340</v>
      </c>
      <c r="G28" s="44">
        <v>0</v>
      </c>
      <c r="H28" s="44">
        <v>0</v>
      </c>
      <c r="I28" s="13"/>
      <c r="J28" s="43">
        <f>F28*G28</f>
        <v>0</v>
      </c>
      <c r="K28" s="43">
        <f>F28*H28</f>
        <v>0</v>
      </c>
    </row>
    <row r="29" spans="1:11" ht="26.4" x14ac:dyDescent="0.25">
      <c r="A29" s="38" t="str">
        <f t="shared" si="4"/>
        <v>1.</v>
      </c>
      <c r="B29" s="39">
        <f t="shared" si="5"/>
        <v>15</v>
      </c>
      <c r="C29" s="17" t="s">
        <v>47</v>
      </c>
      <c r="D29" s="28"/>
      <c r="E29" s="15" t="s">
        <v>23</v>
      </c>
      <c r="F29" s="26">
        <v>357</v>
      </c>
      <c r="G29" s="44">
        <v>0</v>
      </c>
      <c r="H29" s="44">
        <v>0</v>
      </c>
      <c r="I29" s="13"/>
      <c r="J29" s="43">
        <f>PRODUCT(F29:G29)</f>
        <v>0</v>
      </c>
      <c r="K29" s="43">
        <f>PRODUCT(F29*H29)</f>
        <v>0</v>
      </c>
    </row>
    <row r="30" spans="1:11" x14ac:dyDescent="0.25">
      <c r="A30" s="38" t="str">
        <f t="shared" si="4"/>
        <v>1.</v>
      </c>
      <c r="B30" s="39">
        <f t="shared" si="5"/>
        <v>16</v>
      </c>
      <c r="C30" s="17" t="s">
        <v>43</v>
      </c>
      <c r="D30" s="28"/>
      <c r="E30" s="15" t="s">
        <v>9</v>
      </c>
      <c r="F30" s="26">
        <v>14</v>
      </c>
      <c r="G30" s="44">
        <v>0</v>
      </c>
      <c r="H30" s="44">
        <v>0</v>
      </c>
      <c r="I30" s="13"/>
      <c r="J30" s="43">
        <f>PRODUCT(F30:G30)</f>
        <v>0</v>
      </c>
      <c r="K30" s="43">
        <f>PRODUCT(F30*H30)</f>
        <v>0</v>
      </c>
    </row>
    <row r="31" spans="1:11" x14ac:dyDescent="0.25">
      <c r="A31" s="38" t="str">
        <f t="shared" si="4"/>
        <v>1.</v>
      </c>
      <c r="B31" s="39">
        <f t="shared" si="5"/>
        <v>17</v>
      </c>
      <c r="C31" s="17" t="s">
        <v>44</v>
      </c>
      <c r="D31" s="28"/>
      <c r="E31" s="15" t="s">
        <v>9</v>
      </c>
      <c r="F31" s="26">
        <v>14</v>
      </c>
      <c r="G31" s="44">
        <v>0</v>
      </c>
      <c r="H31" s="44">
        <v>0</v>
      </c>
      <c r="I31" s="13"/>
      <c r="J31" s="43">
        <f>F31*G31</f>
        <v>0</v>
      </c>
      <c r="K31" s="43">
        <f>F31*H31</f>
        <v>0</v>
      </c>
    </row>
    <row r="32" spans="1:11" ht="26.4" x14ac:dyDescent="0.25">
      <c r="A32" s="38" t="str">
        <f t="shared" si="4"/>
        <v>1.</v>
      </c>
      <c r="B32" s="39">
        <f t="shared" si="5"/>
        <v>18</v>
      </c>
      <c r="C32" s="17" t="s">
        <v>24</v>
      </c>
      <c r="D32" s="28"/>
      <c r="E32" s="15" t="s">
        <v>9</v>
      </c>
      <c r="F32" s="26">
        <v>15</v>
      </c>
      <c r="G32" s="44">
        <v>0</v>
      </c>
      <c r="H32" s="44">
        <v>0</v>
      </c>
      <c r="I32" s="13"/>
      <c r="J32" s="43">
        <f>PRODUCT(F32:G32)</f>
        <v>0</v>
      </c>
      <c r="K32" s="43">
        <f>PRODUCT(F32*H32)</f>
        <v>0</v>
      </c>
    </row>
    <row r="33" spans="1:11" ht="52.8" x14ac:dyDescent="0.25">
      <c r="A33" s="38" t="str">
        <f t="shared" si="4"/>
        <v>1.</v>
      </c>
      <c r="B33" s="39">
        <f t="shared" si="5"/>
        <v>19</v>
      </c>
      <c r="C33" s="17" t="s">
        <v>45</v>
      </c>
      <c r="D33" s="28"/>
      <c r="E33" s="15" t="s">
        <v>15</v>
      </c>
      <c r="F33" s="26">
        <v>1</v>
      </c>
      <c r="G33" s="44">
        <v>0</v>
      </c>
      <c r="H33" s="44">
        <v>0</v>
      </c>
      <c r="I33" s="13"/>
      <c r="J33" s="43">
        <f>PRODUCT(F33:G33)</f>
        <v>0</v>
      </c>
      <c r="K33" s="43">
        <f>PRODUCT(F33*H33)</f>
        <v>0</v>
      </c>
    </row>
    <row r="34" spans="1:11" x14ac:dyDescent="0.25">
      <c r="A34" s="38"/>
      <c r="B34" s="39"/>
      <c r="C34" s="17"/>
      <c r="D34" s="28"/>
      <c r="E34" s="15"/>
      <c r="F34" s="26"/>
      <c r="G34" s="44"/>
      <c r="H34" s="44"/>
      <c r="I34" s="13"/>
      <c r="J34" s="43"/>
      <c r="K34" s="43"/>
    </row>
    <row r="35" spans="1:11" x14ac:dyDescent="0.25">
      <c r="A35" s="36"/>
      <c r="B35" s="37"/>
      <c r="C35" s="29"/>
      <c r="D35" s="28"/>
      <c r="E35" s="15"/>
      <c r="F35" s="26"/>
      <c r="G35" s="11"/>
      <c r="H35" s="12"/>
      <c r="I35" s="13"/>
      <c r="J35" s="16"/>
      <c r="K35" s="14"/>
    </row>
    <row r="36" spans="1:11" x14ac:dyDescent="0.25">
      <c r="A36" s="36" t="s">
        <v>16</v>
      </c>
      <c r="B36" s="37"/>
      <c r="C36" s="29" t="s">
        <v>46</v>
      </c>
      <c r="D36" s="28"/>
      <c r="E36" s="15"/>
      <c r="F36" s="26"/>
      <c r="G36" s="11"/>
      <c r="H36" s="12"/>
      <c r="I36" s="13"/>
      <c r="J36" s="43"/>
      <c r="K36" s="43">
        <f>SUM(J15:K35)</f>
        <v>0</v>
      </c>
    </row>
    <row r="37" spans="1:11" x14ac:dyDescent="0.25">
      <c r="A37" s="36"/>
      <c r="B37" s="37"/>
      <c r="C37" s="29"/>
      <c r="D37" s="28"/>
      <c r="E37" s="15"/>
      <c r="F37" s="26"/>
      <c r="G37" s="11"/>
      <c r="H37" s="12"/>
      <c r="I37" s="13"/>
      <c r="J37" s="16"/>
      <c r="K37" s="14"/>
    </row>
    <row r="38" spans="1:11" x14ac:dyDescent="0.25">
      <c r="A38" s="36"/>
      <c r="B38" s="37"/>
      <c r="C38" s="29"/>
      <c r="D38" s="28"/>
      <c r="E38" s="15"/>
      <c r="F38" s="26"/>
      <c r="G38" s="11"/>
      <c r="H38" s="12"/>
      <c r="I38" s="13"/>
      <c r="J38" s="16"/>
      <c r="K38" s="14"/>
    </row>
    <row r="39" spans="1:11" x14ac:dyDescent="0.25">
      <c r="A39" s="36" t="s">
        <v>19</v>
      </c>
      <c r="B39" s="37">
        <v>0</v>
      </c>
      <c r="C39" s="29" t="s">
        <v>48</v>
      </c>
      <c r="D39" s="28"/>
      <c r="E39" s="15"/>
      <c r="F39" s="26"/>
      <c r="G39" s="11"/>
      <c r="H39" s="12"/>
      <c r="I39" s="13"/>
      <c r="J39" s="16"/>
      <c r="K39" s="14"/>
    </row>
    <row r="40" spans="1:11" x14ac:dyDescent="0.25">
      <c r="A40" s="38" t="str">
        <f>A39</f>
        <v>2.</v>
      </c>
      <c r="B40" s="39">
        <f>B37+1</f>
        <v>1</v>
      </c>
      <c r="C40" s="17" t="s">
        <v>55</v>
      </c>
      <c r="D40" s="28"/>
      <c r="E40" s="15" t="s">
        <v>59</v>
      </c>
      <c r="F40" s="26">
        <v>0.34</v>
      </c>
      <c r="G40" s="26">
        <v>0</v>
      </c>
      <c r="H40" s="26">
        <v>0</v>
      </c>
      <c r="I40" s="13"/>
      <c r="J40" s="43">
        <f>F40*G40</f>
        <v>0</v>
      </c>
      <c r="K40" s="43">
        <f>F40*H40</f>
        <v>0</v>
      </c>
    </row>
    <row r="41" spans="1:11" ht="13.8" x14ac:dyDescent="0.25">
      <c r="A41" s="38" t="str">
        <f t="shared" ref="A41:A54" si="6">A40</f>
        <v>2.</v>
      </c>
      <c r="B41" s="39">
        <f t="shared" ref="B41:B54" si="7">B40+1</f>
        <v>2</v>
      </c>
      <c r="C41" s="17" t="s">
        <v>56</v>
      </c>
      <c r="D41" s="28"/>
      <c r="E41" s="15" t="s">
        <v>51</v>
      </c>
      <c r="F41" s="26">
        <v>187</v>
      </c>
      <c r="G41" s="44">
        <v>0</v>
      </c>
      <c r="H41" s="26">
        <v>0</v>
      </c>
      <c r="I41" s="13"/>
      <c r="J41" s="43">
        <f>F41*G41</f>
        <v>0</v>
      </c>
      <c r="K41" s="43">
        <f>F41*H41</f>
        <v>0</v>
      </c>
    </row>
    <row r="42" spans="1:11" x14ac:dyDescent="0.25">
      <c r="A42" s="38" t="str">
        <f t="shared" si="6"/>
        <v>2.</v>
      </c>
      <c r="B42" s="39">
        <f t="shared" si="7"/>
        <v>3</v>
      </c>
      <c r="C42" s="17" t="s">
        <v>60</v>
      </c>
      <c r="D42" s="28"/>
      <c r="E42" s="15" t="s">
        <v>18</v>
      </c>
      <c r="F42" s="26">
        <v>340</v>
      </c>
      <c r="G42" s="44">
        <v>0</v>
      </c>
      <c r="H42" s="26">
        <v>0</v>
      </c>
      <c r="I42" s="13"/>
      <c r="J42" s="43">
        <f t="shared" ref="J42:J46" si="8">F42*G42</f>
        <v>0</v>
      </c>
      <c r="K42" s="43">
        <f t="shared" ref="K42:K46" si="9">F42*H42</f>
        <v>0</v>
      </c>
    </row>
    <row r="43" spans="1:11" x14ac:dyDescent="0.25">
      <c r="A43" s="38" t="str">
        <f t="shared" si="6"/>
        <v>2.</v>
      </c>
      <c r="B43" s="39">
        <f t="shared" si="7"/>
        <v>4</v>
      </c>
      <c r="C43" s="17" t="s">
        <v>61</v>
      </c>
      <c r="D43" s="28"/>
      <c r="E43" s="15" t="s">
        <v>18</v>
      </c>
      <c r="F43" s="26">
        <v>340</v>
      </c>
      <c r="G43" s="44">
        <v>0</v>
      </c>
      <c r="H43" s="26">
        <v>0</v>
      </c>
      <c r="I43" s="13"/>
      <c r="J43" s="43">
        <f t="shared" si="8"/>
        <v>0</v>
      </c>
      <c r="K43" s="43">
        <f t="shared" si="9"/>
        <v>0</v>
      </c>
    </row>
    <row r="44" spans="1:11" ht="13.8" x14ac:dyDescent="0.25">
      <c r="A44" s="38" t="str">
        <f t="shared" si="6"/>
        <v>2.</v>
      </c>
      <c r="B44" s="39">
        <f t="shared" si="7"/>
        <v>5</v>
      </c>
      <c r="C44" s="17" t="s">
        <v>49</v>
      </c>
      <c r="D44" s="28"/>
      <c r="E44" s="15" t="s">
        <v>51</v>
      </c>
      <c r="F44" s="26">
        <v>187</v>
      </c>
      <c r="G44" s="44">
        <v>0</v>
      </c>
      <c r="H44" s="26">
        <v>0</v>
      </c>
      <c r="I44" s="13"/>
      <c r="J44" s="43">
        <f t="shared" si="8"/>
        <v>0</v>
      </c>
      <c r="K44" s="43">
        <f t="shared" si="9"/>
        <v>0</v>
      </c>
    </row>
    <row r="45" spans="1:11" ht="28.8" x14ac:dyDescent="0.25">
      <c r="A45" s="38" t="str">
        <f t="shared" si="6"/>
        <v>2.</v>
      </c>
      <c r="B45" s="39">
        <f t="shared" si="7"/>
        <v>6</v>
      </c>
      <c r="C45" s="17" t="s">
        <v>54</v>
      </c>
      <c r="D45" s="28"/>
      <c r="E45" s="15" t="s">
        <v>52</v>
      </c>
      <c r="F45" s="26">
        <v>6.3</v>
      </c>
      <c r="G45" s="44">
        <v>0</v>
      </c>
      <c r="H45" s="26">
        <v>0</v>
      </c>
      <c r="I45" s="13"/>
      <c r="J45" s="43">
        <f t="shared" si="8"/>
        <v>0</v>
      </c>
      <c r="K45" s="43">
        <f t="shared" si="9"/>
        <v>0</v>
      </c>
    </row>
    <row r="46" spans="1:11" ht="15.6" x14ac:dyDescent="0.25">
      <c r="A46" s="38" t="str">
        <f t="shared" si="6"/>
        <v>2.</v>
      </c>
      <c r="B46" s="39">
        <f t="shared" si="7"/>
        <v>7</v>
      </c>
      <c r="C46" s="17" t="s">
        <v>50</v>
      </c>
      <c r="D46" s="28"/>
      <c r="E46" s="15" t="s">
        <v>52</v>
      </c>
      <c r="F46" s="26">
        <v>4.2</v>
      </c>
      <c r="G46" s="44">
        <v>0</v>
      </c>
      <c r="H46" s="26">
        <v>0</v>
      </c>
      <c r="I46" s="13"/>
      <c r="J46" s="43">
        <f t="shared" si="8"/>
        <v>0</v>
      </c>
      <c r="K46" s="43">
        <f t="shared" si="9"/>
        <v>0</v>
      </c>
    </row>
    <row r="47" spans="1:11" ht="13.8" x14ac:dyDescent="0.25">
      <c r="A47" s="38" t="str">
        <f t="shared" si="6"/>
        <v>2.</v>
      </c>
      <c r="B47" s="39">
        <f t="shared" si="7"/>
        <v>8</v>
      </c>
      <c r="C47" s="17" t="s">
        <v>53</v>
      </c>
      <c r="D47" s="28"/>
      <c r="E47" s="15" t="s">
        <v>52</v>
      </c>
      <c r="F47" s="26">
        <v>2.1</v>
      </c>
      <c r="G47" s="44">
        <v>0</v>
      </c>
      <c r="H47" s="26">
        <v>0</v>
      </c>
      <c r="I47" s="13"/>
      <c r="J47" s="43">
        <f>F47*G47</f>
        <v>0</v>
      </c>
      <c r="K47" s="43">
        <f>F47*H47</f>
        <v>0</v>
      </c>
    </row>
    <row r="48" spans="1:11" ht="26.4" x14ac:dyDescent="0.25">
      <c r="A48" s="38" t="str">
        <f t="shared" si="6"/>
        <v>2.</v>
      </c>
      <c r="B48" s="39">
        <f t="shared" si="7"/>
        <v>9</v>
      </c>
      <c r="C48" s="17" t="s">
        <v>62</v>
      </c>
      <c r="D48" s="28"/>
      <c r="E48" s="15" t="s">
        <v>51</v>
      </c>
      <c r="F48" s="26">
        <v>2.1</v>
      </c>
      <c r="G48" s="44">
        <v>0</v>
      </c>
      <c r="H48" s="26">
        <v>0</v>
      </c>
      <c r="I48" s="13"/>
      <c r="J48" s="43">
        <f>F48*G48</f>
        <v>0</v>
      </c>
      <c r="K48" s="43">
        <f>F48*H48</f>
        <v>0</v>
      </c>
    </row>
    <row r="49" spans="1:11" ht="13.8" x14ac:dyDescent="0.25">
      <c r="A49" s="38" t="str">
        <f t="shared" si="6"/>
        <v>2.</v>
      </c>
      <c r="B49" s="39">
        <f t="shared" si="7"/>
        <v>10</v>
      </c>
      <c r="C49" s="17" t="s">
        <v>63</v>
      </c>
      <c r="D49" s="28"/>
      <c r="E49" s="15" t="s">
        <v>51</v>
      </c>
      <c r="F49" s="26">
        <v>2.1</v>
      </c>
      <c r="G49" s="44">
        <v>0</v>
      </c>
      <c r="H49" s="26">
        <v>0</v>
      </c>
      <c r="I49" s="13"/>
      <c r="J49" s="43">
        <f>F49*G49</f>
        <v>0</v>
      </c>
      <c r="K49" s="43">
        <f>F49*H49</f>
        <v>0</v>
      </c>
    </row>
    <row r="50" spans="1:11" ht="13.8" x14ac:dyDescent="0.25">
      <c r="A50" s="38" t="str">
        <f t="shared" si="6"/>
        <v>2.</v>
      </c>
      <c r="B50" s="39">
        <f t="shared" si="7"/>
        <v>11</v>
      </c>
      <c r="C50" s="17" t="s">
        <v>64</v>
      </c>
      <c r="D50" s="28"/>
      <c r="E50" s="15" t="s">
        <v>52</v>
      </c>
      <c r="F50" s="26">
        <v>4.2</v>
      </c>
      <c r="G50" s="44">
        <v>0</v>
      </c>
      <c r="H50" s="26">
        <v>0</v>
      </c>
      <c r="I50" s="13"/>
      <c r="J50" s="43">
        <f>F50*G50</f>
        <v>0</v>
      </c>
      <c r="K50" s="43">
        <f>F50*H50</f>
        <v>0</v>
      </c>
    </row>
    <row r="51" spans="1:11" ht="26.4" x14ac:dyDescent="0.25">
      <c r="A51" s="38" t="str">
        <f t="shared" si="6"/>
        <v>2.</v>
      </c>
      <c r="B51" s="39">
        <f t="shared" si="7"/>
        <v>12</v>
      </c>
      <c r="C51" s="17" t="s">
        <v>57</v>
      </c>
      <c r="D51" s="28"/>
      <c r="E51" s="15" t="s">
        <v>18</v>
      </c>
      <c r="F51" s="26">
        <v>2</v>
      </c>
      <c r="G51" s="44">
        <v>0</v>
      </c>
      <c r="H51" s="26">
        <v>0</v>
      </c>
      <c r="I51" s="13"/>
      <c r="J51" s="43">
        <f t="shared" ref="J51" si="10">F51*G51</f>
        <v>0</v>
      </c>
      <c r="K51" s="43">
        <f t="shared" ref="K51" si="11">F51*H51</f>
        <v>0</v>
      </c>
    </row>
    <row r="52" spans="1:11" ht="26.4" x14ac:dyDescent="0.25">
      <c r="A52" s="38" t="str">
        <f t="shared" si="6"/>
        <v>2.</v>
      </c>
      <c r="B52" s="39">
        <f t="shared" si="7"/>
        <v>13</v>
      </c>
      <c r="C52" s="17" t="s">
        <v>58</v>
      </c>
      <c r="D52" s="28"/>
      <c r="E52" s="15" t="s">
        <v>9</v>
      </c>
      <c r="F52" s="26">
        <v>1</v>
      </c>
      <c r="G52" s="44">
        <v>0</v>
      </c>
      <c r="H52" s="26">
        <v>0</v>
      </c>
      <c r="I52" s="13"/>
      <c r="J52" s="43">
        <f t="shared" ref="J52" si="12">F52*G52</f>
        <v>0</v>
      </c>
      <c r="K52" s="43">
        <f t="shared" ref="K52" si="13">F52*H52</f>
        <v>0</v>
      </c>
    </row>
    <row r="53" spans="1:11" ht="13.8" x14ac:dyDescent="0.25">
      <c r="A53" s="38" t="str">
        <f t="shared" si="6"/>
        <v>2.</v>
      </c>
      <c r="B53" s="39">
        <f t="shared" si="7"/>
        <v>14</v>
      </c>
      <c r="C53" s="17" t="s">
        <v>65</v>
      </c>
      <c r="D53" s="28"/>
      <c r="E53" s="15" t="s">
        <v>52</v>
      </c>
      <c r="F53" s="26">
        <v>6.3</v>
      </c>
      <c r="G53" s="44">
        <v>0</v>
      </c>
      <c r="H53" s="26">
        <v>0</v>
      </c>
      <c r="I53" s="13"/>
      <c r="J53" s="43">
        <f>F53*G53</f>
        <v>0</v>
      </c>
      <c r="K53" s="43">
        <f>F53*H53</f>
        <v>0</v>
      </c>
    </row>
    <row r="54" spans="1:11" ht="13.8" x14ac:dyDescent="0.25">
      <c r="A54" s="38" t="str">
        <f t="shared" si="6"/>
        <v>2.</v>
      </c>
      <c r="B54" s="39">
        <f t="shared" si="7"/>
        <v>15</v>
      </c>
      <c r="C54" s="17" t="s">
        <v>74</v>
      </c>
      <c r="D54" s="28"/>
      <c r="E54" s="15" t="s">
        <v>52</v>
      </c>
      <c r="F54" s="26">
        <v>4.2</v>
      </c>
      <c r="G54" s="44">
        <v>0</v>
      </c>
      <c r="H54" s="26">
        <v>0</v>
      </c>
      <c r="I54" s="13"/>
      <c r="J54" s="43">
        <f>F54*G54</f>
        <v>0</v>
      </c>
      <c r="K54" s="43">
        <f>F54*H54</f>
        <v>0</v>
      </c>
    </row>
    <row r="55" spans="1:11" x14ac:dyDescent="0.25">
      <c r="A55" s="38"/>
      <c r="B55" s="39"/>
      <c r="C55" s="17"/>
      <c r="D55" s="28"/>
      <c r="E55" s="15"/>
      <c r="F55" s="26"/>
      <c r="G55" s="44"/>
      <c r="H55" s="44"/>
      <c r="I55" s="13"/>
      <c r="J55" s="43"/>
      <c r="K55" s="43"/>
    </row>
    <row r="56" spans="1:11" x14ac:dyDescent="0.25">
      <c r="A56" s="36"/>
      <c r="B56" s="37"/>
      <c r="C56" s="29"/>
      <c r="D56" s="28"/>
      <c r="E56" s="15"/>
      <c r="F56" s="26"/>
      <c r="G56" s="11"/>
      <c r="H56" s="12"/>
      <c r="I56" s="13"/>
      <c r="J56" s="16"/>
      <c r="K56" s="14"/>
    </row>
    <row r="57" spans="1:11" x14ac:dyDescent="0.25">
      <c r="A57" s="36" t="s">
        <v>19</v>
      </c>
      <c r="B57" s="37"/>
      <c r="C57" s="29" t="s">
        <v>48</v>
      </c>
      <c r="D57" s="28"/>
      <c r="E57" s="15"/>
      <c r="F57" s="26"/>
      <c r="G57" s="11"/>
      <c r="H57" s="12"/>
      <c r="I57" s="13"/>
      <c r="J57" s="43"/>
      <c r="K57" s="43">
        <f>SUM(J40:K56)</f>
        <v>0</v>
      </c>
    </row>
    <row r="58" spans="1:11" x14ac:dyDescent="0.25">
      <c r="A58" s="36"/>
      <c r="B58" s="37"/>
      <c r="C58" s="29"/>
      <c r="D58" s="28"/>
      <c r="E58" s="15"/>
      <c r="F58" s="26"/>
      <c r="G58" s="11"/>
      <c r="H58" s="12"/>
      <c r="I58" s="13"/>
      <c r="J58" s="16"/>
      <c r="K58" s="14"/>
    </row>
    <row r="59" spans="1:11" x14ac:dyDescent="0.25">
      <c r="A59" s="36"/>
      <c r="B59" s="37"/>
      <c r="C59" s="29"/>
      <c r="D59" s="28"/>
      <c r="E59" s="15"/>
      <c r="F59" s="26"/>
      <c r="G59" s="11"/>
      <c r="H59" s="12"/>
      <c r="I59" s="13"/>
      <c r="J59" s="16"/>
      <c r="K59" s="14"/>
    </row>
    <row r="60" spans="1:11" x14ac:dyDescent="0.25">
      <c r="A60" s="36"/>
      <c r="B60" s="37"/>
      <c r="C60" s="45" t="s">
        <v>29</v>
      </c>
      <c r="D60" s="28"/>
      <c r="E60" s="15"/>
      <c r="F60" s="26"/>
      <c r="G60" s="11"/>
      <c r="H60" s="12"/>
      <c r="I60" s="13"/>
      <c r="J60" s="43"/>
      <c r="K60" s="14"/>
    </row>
    <row r="61" spans="1:11" x14ac:dyDescent="0.25">
      <c r="A61" s="36"/>
      <c r="B61" s="37"/>
      <c r="C61" s="45"/>
      <c r="D61" s="28"/>
      <c r="E61" s="15"/>
      <c r="F61" s="26"/>
      <c r="G61" s="11"/>
      <c r="H61" s="12"/>
      <c r="I61" s="13"/>
      <c r="J61" s="43"/>
      <c r="K61" s="14"/>
    </row>
    <row r="62" spans="1:11" x14ac:dyDescent="0.25">
      <c r="A62" s="36" t="s">
        <v>16</v>
      </c>
      <c r="B62" s="37"/>
      <c r="C62" s="29" t="s">
        <v>46</v>
      </c>
      <c r="D62" s="28"/>
      <c r="E62" s="15"/>
      <c r="F62" s="26"/>
      <c r="G62" s="11"/>
      <c r="H62" s="12"/>
      <c r="I62" s="13"/>
      <c r="J62" s="43"/>
      <c r="K62" s="43">
        <f>K36</f>
        <v>0</v>
      </c>
    </row>
    <row r="63" spans="1:11" x14ac:dyDescent="0.25">
      <c r="A63" s="36" t="s">
        <v>19</v>
      </c>
      <c r="B63" s="37"/>
      <c r="C63" s="29" t="s">
        <v>48</v>
      </c>
      <c r="D63" s="28"/>
      <c r="E63" s="15"/>
      <c r="F63" s="26"/>
      <c r="G63" s="11"/>
      <c r="H63" s="12"/>
      <c r="I63" s="13"/>
      <c r="J63" s="43"/>
      <c r="K63" s="43">
        <f>K57</f>
        <v>0</v>
      </c>
    </row>
    <row r="64" spans="1:11" x14ac:dyDescent="0.25">
      <c r="A64" s="36" t="s">
        <v>17</v>
      </c>
      <c r="B64" s="37"/>
      <c r="C64" s="45" t="s">
        <v>26</v>
      </c>
      <c r="D64" s="28"/>
      <c r="E64" s="15"/>
      <c r="F64" s="26"/>
      <c r="G64" s="11"/>
      <c r="H64" s="12"/>
      <c r="I64" s="13"/>
      <c r="J64" s="43"/>
      <c r="K64" s="43">
        <v>0</v>
      </c>
    </row>
    <row r="65" spans="1:11" x14ac:dyDescent="0.25">
      <c r="A65" s="36" t="s">
        <v>25</v>
      </c>
      <c r="B65" s="37"/>
      <c r="C65" s="45" t="s">
        <v>27</v>
      </c>
      <c r="D65" s="28"/>
      <c r="E65" s="15"/>
      <c r="F65" s="26"/>
      <c r="G65" s="11"/>
      <c r="H65" s="12"/>
      <c r="I65" s="13"/>
      <c r="J65" s="43"/>
      <c r="K65" s="43">
        <v>0</v>
      </c>
    </row>
    <row r="66" spans="1:11" ht="26.4" x14ac:dyDescent="0.25">
      <c r="A66" s="36" t="s">
        <v>30</v>
      </c>
      <c r="B66" s="37"/>
      <c r="C66" s="45" t="s">
        <v>73</v>
      </c>
      <c r="D66" s="28"/>
      <c r="E66" s="15" t="s">
        <v>21</v>
      </c>
      <c r="F66" s="26">
        <v>24</v>
      </c>
      <c r="G66" s="44"/>
      <c r="H66" s="44">
        <v>0</v>
      </c>
      <c r="I66" s="13"/>
      <c r="J66" s="43"/>
      <c r="K66" s="43">
        <f>PRODUCT(F66*H66)</f>
        <v>0</v>
      </c>
    </row>
    <row r="67" spans="1:11" x14ac:dyDescent="0.25">
      <c r="A67" s="36" t="s">
        <v>33</v>
      </c>
      <c r="B67" s="37"/>
      <c r="C67" s="45" t="s">
        <v>31</v>
      </c>
      <c r="D67" s="28"/>
      <c r="E67" s="15" t="s">
        <v>21</v>
      </c>
      <c r="F67" s="26">
        <v>16</v>
      </c>
      <c r="G67" s="44"/>
      <c r="H67" s="44">
        <v>0</v>
      </c>
      <c r="I67" s="13"/>
      <c r="J67" s="43"/>
      <c r="K67" s="43">
        <f>PRODUCT(F67*H67)</f>
        <v>0</v>
      </c>
    </row>
    <row r="68" spans="1:11" x14ac:dyDescent="0.25">
      <c r="A68" s="36"/>
      <c r="B68" s="37"/>
      <c r="C68" s="45"/>
      <c r="D68" s="28"/>
      <c r="E68" s="15"/>
      <c r="F68" s="26"/>
      <c r="G68" s="11"/>
      <c r="H68" s="12"/>
      <c r="I68" s="13"/>
      <c r="J68" s="43"/>
      <c r="K68" s="14"/>
    </row>
    <row r="69" spans="1:11" ht="26.4" x14ac:dyDescent="0.25">
      <c r="A69" s="36"/>
      <c r="B69" s="37"/>
      <c r="C69" s="45" t="s">
        <v>75</v>
      </c>
      <c r="D69" s="28"/>
      <c r="E69" s="15"/>
      <c r="F69" s="26"/>
      <c r="G69" s="11"/>
      <c r="H69" s="12"/>
      <c r="I69" s="13"/>
      <c r="J69" s="43"/>
      <c r="K69" s="46">
        <f>SUM(K62:K68)</f>
        <v>0</v>
      </c>
    </row>
    <row r="70" spans="1:11" x14ac:dyDescent="0.25">
      <c r="A70" s="36"/>
      <c r="B70" s="37"/>
      <c r="C70" s="45"/>
      <c r="D70" s="28"/>
      <c r="E70" s="15"/>
      <c r="F70" s="26"/>
      <c r="G70" s="11"/>
      <c r="H70" s="12"/>
      <c r="I70" s="13"/>
      <c r="J70" s="43"/>
      <c r="K70" s="43"/>
    </row>
    <row r="71" spans="1:11" x14ac:dyDescent="0.25">
      <c r="A71" s="36"/>
      <c r="B71" s="37"/>
      <c r="C71" s="45"/>
      <c r="D71" s="28"/>
      <c r="E71" s="15"/>
      <c r="F71" s="26"/>
      <c r="G71" s="11"/>
      <c r="H71" s="12"/>
      <c r="I71" s="13"/>
      <c r="J71" s="43"/>
      <c r="K71" s="43"/>
    </row>
    <row r="72" spans="1:11" x14ac:dyDescent="0.25">
      <c r="A72" s="36"/>
      <c r="B72" s="37"/>
      <c r="C72" s="45"/>
      <c r="D72" s="28"/>
      <c r="E72" s="15"/>
      <c r="F72" s="26"/>
      <c r="G72" s="11"/>
      <c r="H72" s="12"/>
      <c r="I72" s="13"/>
      <c r="J72" s="43"/>
      <c r="K72" s="43"/>
    </row>
    <row r="73" spans="1:11" x14ac:dyDescent="0.25">
      <c r="A73" s="36"/>
      <c r="B73" s="37"/>
      <c r="C73" s="45"/>
      <c r="D73" s="28"/>
      <c r="E73" s="15"/>
      <c r="F73" s="26"/>
      <c r="G73" s="11"/>
      <c r="H73" s="12"/>
      <c r="I73" s="13"/>
      <c r="J73" s="43"/>
      <c r="K73" s="43"/>
    </row>
    <row r="74" spans="1:11" x14ac:dyDescent="0.25">
      <c r="A74" s="36"/>
      <c r="B74" s="37"/>
      <c r="C74" s="45"/>
      <c r="D74" s="28"/>
      <c r="E74" s="15"/>
      <c r="F74" s="26"/>
      <c r="G74" s="11"/>
      <c r="H74" s="12"/>
      <c r="I74" s="13"/>
      <c r="J74" s="43"/>
      <c r="K74" s="43"/>
    </row>
    <row r="75" spans="1:11" x14ac:dyDescent="0.25">
      <c r="A75" s="36"/>
      <c r="B75" s="37"/>
      <c r="C75" s="45"/>
      <c r="D75" s="28"/>
      <c r="E75" s="15"/>
      <c r="F75" s="26"/>
      <c r="G75" s="11"/>
      <c r="H75" s="12"/>
      <c r="I75" s="13"/>
      <c r="J75" s="43"/>
      <c r="K75" s="43"/>
    </row>
    <row r="76" spans="1:11" x14ac:dyDescent="0.25">
      <c r="A76" s="36"/>
      <c r="B76" s="37"/>
      <c r="C76" s="45"/>
      <c r="D76" s="28"/>
      <c r="E76" s="15"/>
      <c r="F76" s="26"/>
      <c r="G76" s="11"/>
      <c r="H76" s="12"/>
      <c r="I76" s="13"/>
      <c r="J76" s="43"/>
      <c r="K76" s="43"/>
    </row>
    <row r="77" spans="1:11" x14ac:dyDescent="0.25">
      <c r="A77" s="36"/>
      <c r="B77" s="37"/>
      <c r="C77" s="45"/>
      <c r="D77" s="28"/>
      <c r="E77" s="15"/>
      <c r="F77" s="26"/>
      <c r="G77" s="11"/>
      <c r="H77" s="12"/>
      <c r="I77" s="13"/>
      <c r="J77" s="43"/>
      <c r="K77" s="43"/>
    </row>
    <row r="78" spans="1:11" x14ac:dyDescent="0.25">
      <c r="A78" s="36"/>
      <c r="B78" s="37"/>
      <c r="C78" s="45"/>
      <c r="D78" s="28"/>
      <c r="E78" s="15"/>
      <c r="F78" s="26"/>
      <c r="G78" s="11"/>
      <c r="H78" s="12"/>
      <c r="I78" s="13"/>
      <c r="J78" s="43"/>
      <c r="K78" s="43"/>
    </row>
    <row r="79" spans="1:11" x14ac:dyDescent="0.25">
      <c r="A79" s="36"/>
      <c r="B79" s="37"/>
      <c r="C79" s="45"/>
      <c r="D79" s="28"/>
      <c r="E79" s="15"/>
      <c r="F79" s="26"/>
      <c r="G79" s="11"/>
      <c r="H79" s="12"/>
      <c r="I79" s="13"/>
      <c r="J79" s="43"/>
      <c r="K79" s="43"/>
    </row>
    <row r="80" spans="1:11" x14ac:dyDescent="0.25">
      <c r="A80" s="36"/>
      <c r="B80" s="37"/>
      <c r="C80" s="45"/>
      <c r="D80" s="28"/>
      <c r="E80" s="15"/>
      <c r="F80" s="26"/>
      <c r="G80" s="11"/>
      <c r="H80" s="12"/>
      <c r="I80" s="13"/>
      <c r="J80" s="43"/>
      <c r="K80" s="43"/>
    </row>
    <row r="81" spans="1:11" x14ac:dyDescent="0.25">
      <c r="A81" s="36"/>
      <c r="B81" s="37"/>
      <c r="C81" s="45"/>
      <c r="D81" s="28"/>
      <c r="E81" s="15"/>
      <c r="F81" s="26"/>
      <c r="G81" s="11"/>
      <c r="H81" s="12"/>
      <c r="I81" s="13"/>
      <c r="J81" s="43"/>
      <c r="K81" s="43"/>
    </row>
    <row r="82" spans="1:11" x14ac:dyDescent="0.25">
      <c r="A82" s="36"/>
      <c r="B82" s="37"/>
      <c r="C82" s="45"/>
      <c r="D82" s="28"/>
      <c r="E82" s="15"/>
      <c r="F82" s="26"/>
      <c r="G82" s="11"/>
      <c r="H82" s="12"/>
      <c r="I82" s="13"/>
      <c r="J82" s="43"/>
      <c r="K82" s="43"/>
    </row>
    <row r="83" spans="1:11" x14ac:dyDescent="0.25">
      <c r="A83" s="36"/>
      <c r="B83" s="37"/>
      <c r="C83" s="45"/>
      <c r="D83" s="28"/>
      <c r="E83" s="15"/>
      <c r="F83" s="26"/>
      <c r="G83" s="11"/>
      <c r="H83" s="12"/>
      <c r="I83" s="13"/>
      <c r="J83" s="43"/>
      <c r="K83" s="43"/>
    </row>
    <row r="84" spans="1:11" x14ac:dyDescent="0.25">
      <c r="A84" s="36"/>
      <c r="B84" s="37"/>
      <c r="C84" s="45"/>
      <c r="D84" s="28"/>
      <c r="E84" s="15"/>
      <c r="F84" s="26"/>
      <c r="G84" s="11"/>
      <c r="H84" s="12"/>
      <c r="I84" s="13"/>
      <c r="J84" s="43"/>
      <c r="K84" s="43"/>
    </row>
    <row r="85" spans="1:11" x14ac:dyDescent="0.25">
      <c r="A85" s="36"/>
      <c r="B85" s="37"/>
      <c r="C85" s="45"/>
      <c r="D85" s="28"/>
      <c r="E85" s="15"/>
      <c r="F85" s="26"/>
      <c r="G85" s="11"/>
      <c r="H85" s="12"/>
      <c r="I85" s="13"/>
      <c r="J85" s="43"/>
      <c r="K85" s="43"/>
    </row>
    <row r="86" spans="1:11" x14ac:dyDescent="0.25">
      <c r="A86" s="36"/>
      <c r="B86" s="37"/>
      <c r="C86" s="45"/>
      <c r="D86" s="28"/>
      <c r="E86" s="15"/>
      <c r="F86" s="26"/>
      <c r="G86" s="11"/>
      <c r="H86" s="12"/>
      <c r="I86" s="13"/>
      <c r="J86" s="43"/>
      <c r="K86" s="43"/>
    </row>
    <row r="87" spans="1:11" x14ac:dyDescent="0.25">
      <c r="A87" s="36"/>
      <c r="B87" s="37"/>
      <c r="C87" s="29"/>
      <c r="D87" s="28"/>
      <c r="E87" s="15"/>
      <c r="F87" s="26"/>
      <c r="G87" s="11"/>
      <c r="H87" s="12"/>
      <c r="I87" s="13"/>
      <c r="J87" s="43"/>
      <c r="K87" s="14"/>
    </row>
  </sheetData>
  <mergeCells count="13">
    <mergeCell ref="H1:K1"/>
    <mergeCell ref="G6:G7"/>
    <mergeCell ref="H6:K7"/>
    <mergeCell ref="A4:C4"/>
    <mergeCell ref="C1:F1"/>
    <mergeCell ref="D4:E4"/>
    <mergeCell ref="J10:K10"/>
    <mergeCell ref="C10:D11"/>
    <mergeCell ref="A10:B11"/>
    <mergeCell ref="A6:A7"/>
    <mergeCell ref="C6:F7"/>
    <mergeCell ref="F10:F11"/>
    <mergeCell ref="G10:H10"/>
  </mergeCells>
  <phoneticPr fontId="0" type="noConversion"/>
  <pageMargins left="0.62992125984251968" right="0.62992125984251968" top="0.6692913385826772" bottom="0.47244094488188981" header="0.51181102362204722" footer="0.31496062992125984"/>
  <pageSetup paperSize="9" scale="75" firstPageNumber="11" orientation="landscape" useFirstPageNumber="1" r:id="rId1"/>
  <headerFooter alignWithMargins="0">
    <oddFooter>&amp;R&amp;8strana &amp;P</oddFooter>
  </headerFooter>
  <rowBreaks count="2" manualBreakCount="2">
    <brk id="36" max="10" man="1"/>
    <brk id="5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Benc</dc:creator>
  <cp:lastModifiedBy>Bartoň Dalibor, Ing.</cp:lastModifiedBy>
  <cp:lastPrinted>2018-07-26T07:44:52Z</cp:lastPrinted>
  <dcterms:created xsi:type="dcterms:W3CDTF">2001-02-26T09:37:52Z</dcterms:created>
  <dcterms:modified xsi:type="dcterms:W3CDTF">2018-11-28T09:06:30Z</dcterms:modified>
</cp:coreProperties>
</file>