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 B  sp - návrhy na plnenie kritérií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Hárok1!$A$10:$O$35</definedName>
  </definedNames>
  <calcPr calcId="162913"/>
</workbook>
</file>

<file path=xl/calcChain.xml><?xml version="1.0" encoding="utf-8"?>
<calcChain xmlns="http://schemas.openxmlformats.org/spreadsheetml/2006/main">
  <c r="D3" i="2" l="1"/>
  <c r="G9" i="2" l="1"/>
  <c r="K5" i="2"/>
  <c r="J5" i="2"/>
  <c r="F9" i="2"/>
  <c r="F22" i="1"/>
  <c r="L22" i="1" s="1"/>
  <c r="F23" i="1"/>
  <c r="L2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13" i="1"/>
  <c r="L13" i="1" s="1"/>
  <c r="E24" i="1"/>
  <c r="D24" i="1"/>
  <c r="L5" i="2" l="1"/>
  <c r="H9" i="2"/>
  <c r="L24" i="1"/>
  <c r="F24" i="1"/>
</calcChain>
</file>

<file path=xl/sharedStrings.xml><?xml version="1.0" encoding="utf-8"?>
<sst xmlns="http://schemas.openxmlformats.org/spreadsheetml/2006/main" count="101" uniqueCount="70">
  <si>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</si>
  <si>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</si>
  <si>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</si>
  <si>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</si>
  <si>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</si>
  <si>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</si>
  <si>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</si>
  <si>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</si>
  <si>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</si>
  <si>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</si>
  <si>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</si>
  <si>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</si>
  <si>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</si>
  <si>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</si>
  <si>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</si>
  <si>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</si>
  <si>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</si>
  <si>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</si>
  <si>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</si>
  <si>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</si>
  <si>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</si>
  <si>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</si>
  <si>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</si>
  <si>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</si>
  <si>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</si>
  <si>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</si>
  <si>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</si>
  <si>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</si>
  <si>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</si>
  <si>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</si>
  <si>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</si>
  <si>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</si>
  <si>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</si>
  <si>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</si>
  <si>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</si>
  <si>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</si>
  <si>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č.1</t>
  </si>
  <si>
    <t>OU</t>
  </si>
  <si>
    <t>1115A01</t>
  </si>
  <si>
    <t>2+</t>
  </si>
  <si>
    <t>1113C00</t>
  </si>
  <si>
    <t>PU+50</t>
  </si>
  <si>
    <t>1358-00</t>
  </si>
  <si>
    <t>č.2</t>
  </si>
  <si>
    <t>1372-00</t>
  </si>
  <si>
    <t>100/800</t>
  </si>
  <si>
    <t>100/400</t>
  </si>
  <si>
    <t>1362-00</t>
  </si>
  <si>
    <t>1357-01</t>
  </si>
  <si>
    <t>1340C00</t>
  </si>
  <si>
    <t>100/900</t>
  </si>
  <si>
    <t>1312A00</t>
  </si>
  <si>
    <t>PU-50</t>
  </si>
  <si>
    <t>100/1000</t>
  </si>
  <si>
    <t>1314B30</t>
  </si>
  <si>
    <t>100/1100</t>
  </si>
  <si>
    <t>PP</t>
  </si>
  <si>
    <t>RN</t>
  </si>
  <si>
    <t>PN</t>
  </si>
  <si>
    <t>31.12.2022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</si>
  <si>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</si>
  <si>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</si>
  <si>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</si>
  <si>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</si>
  <si>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</si>
  <si>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</si>
  <si>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</si>
  <si>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Ponuka úchádzača nesmie prekročiť stanovenú akúkoľvek jednotkovú cenu a tiež ani celkovú sumárnu cenu za celú časť!!!</t>
  </si>
  <si>
    <t>Príloha B-3 Súťažných podkladov - návrh na plnenie kritéria na časť č.3 (Ostrá Lúka)</t>
  </si>
  <si>
    <t>Budča - časť č.3 (Ostrá Lúka)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</si>
</sst>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/>
    </xf>
    <xf numFmtId="0" fontId="3" fillId="3" borderId="0" xfId="0" applyFont="1" applyFill="1" applyAlignment="1" applyProtection="1">
      <alignment horizontal="right"/>
    </xf>
    <xf numFmtId="0" fontId="17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120" zoomScaleNormal="120" zoomScalePageLayoutView="40" workbookViewId="0">
      <selection activeCell="H7" sqref="H7:L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63" t="s">
        <v>68</v>
      </c>
      <c r="F1" s="63"/>
      <c r="G1" s="63"/>
      <c r="H1" s="63"/>
      <c r="I1" s="63"/>
      <c r="J1" s="63"/>
      <c r="K1" s="63"/>
    </row>
    <row r="2" spans="1:15" ht="18" x14ac:dyDescent="0.25">
      <c r="C2" s="77" t="s">
        <v>66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1:15" ht="15.75" customHeight="1" x14ac:dyDescent="0.25">
      <c r="A4" s="78" t="s">
        <v>30</v>
      </c>
      <c r="B4" s="78"/>
      <c r="C4" s="79" t="s">
        <v>35</v>
      </c>
      <c r="D4" s="79"/>
      <c r="E4" s="79"/>
      <c r="F4" s="79"/>
      <c r="G4" s="79"/>
      <c r="H4" s="29"/>
      <c r="I4" s="62" t="s">
        <v>32</v>
      </c>
      <c r="J4" s="81" t="s">
        <v>69</v>
      </c>
      <c r="K4" s="81"/>
      <c r="L4" s="81"/>
    </row>
    <row r="7" spans="1:15" x14ac:dyDescent="0.25">
      <c r="A7" s="27" t="s">
        <v>31</v>
      </c>
      <c r="B7" s="80" t="s">
        <v>34</v>
      </c>
      <c r="C7" s="80"/>
      <c r="D7" s="80"/>
      <c r="E7" s="80"/>
      <c r="H7" s="82"/>
      <c r="I7" s="82"/>
      <c r="J7" s="82"/>
      <c r="K7" s="82"/>
      <c r="L7" s="82"/>
    </row>
    <row r="8" spans="1:15" s="28" customFormat="1" x14ac:dyDescent="0.25">
      <c r="A8" s="36"/>
      <c r="B8" s="37"/>
      <c r="C8" s="30"/>
      <c r="D8" s="30"/>
      <c r="E8" s="30"/>
      <c r="H8" s="51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101" t="s">
        <v>0</v>
      </c>
      <c r="B10" s="106" t="s">
        <v>1</v>
      </c>
      <c r="C10" s="74" t="s">
        <v>2</v>
      </c>
      <c r="D10" s="111" t="s">
        <v>3</v>
      </c>
      <c r="E10" s="112"/>
      <c r="F10" s="113"/>
      <c r="G10" s="114" t="s">
        <v>4</v>
      </c>
      <c r="H10" s="84" t="s">
        <v>5</v>
      </c>
      <c r="I10" s="117" t="s">
        <v>6</v>
      </c>
      <c r="J10" s="84" t="s">
        <v>7</v>
      </c>
      <c r="K10" s="31" t="s">
        <v>33</v>
      </c>
      <c r="L10" s="84" t="s">
        <v>8</v>
      </c>
      <c r="M10" s="87" t="s">
        <v>9</v>
      </c>
      <c r="N10" s="96" t="s">
        <v>10</v>
      </c>
      <c r="O10" s="120" t="s">
        <v>11</v>
      </c>
    </row>
    <row r="11" spans="1:15" x14ac:dyDescent="0.25">
      <c r="A11" s="102"/>
      <c r="B11" s="107"/>
      <c r="C11" s="75"/>
      <c r="D11" s="104" t="s">
        <v>12</v>
      </c>
      <c r="E11" s="85" t="s">
        <v>13</v>
      </c>
      <c r="F11" s="84" t="s">
        <v>14</v>
      </c>
      <c r="G11" s="115"/>
      <c r="H11" s="85"/>
      <c r="I11" s="118"/>
      <c r="J11" s="99"/>
      <c r="K11" s="51"/>
      <c r="L11" s="85"/>
      <c r="M11" s="88"/>
      <c r="N11" s="97"/>
      <c r="O11" s="121"/>
    </row>
    <row r="12" spans="1:15" ht="14.25" customHeight="1" thickBot="1" x14ac:dyDescent="0.3">
      <c r="A12" s="103"/>
      <c r="B12" s="108"/>
      <c r="C12" s="76"/>
      <c r="D12" s="105"/>
      <c r="E12" s="86"/>
      <c r="F12" s="86"/>
      <c r="G12" s="116"/>
      <c r="H12" s="86"/>
      <c r="I12" s="119"/>
      <c r="J12" s="100"/>
      <c r="K12" s="32"/>
      <c r="L12" s="86"/>
      <c r="M12" s="89"/>
      <c r="N12" s="98"/>
      <c r="O12" s="122"/>
    </row>
    <row r="13" spans="1:15" ht="15.75" thickBot="1" x14ac:dyDescent="0.3">
      <c r="A13" s="54">
        <v>7</v>
      </c>
      <c r="B13" s="11" t="s">
        <v>38</v>
      </c>
      <c r="C13" s="12" t="s">
        <v>36</v>
      </c>
      <c r="D13" s="13">
        <v>3</v>
      </c>
      <c r="E13" s="13">
        <v>197</v>
      </c>
      <c r="F13" s="40">
        <f>E13+D13</f>
        <v>200</v>
      </c>
      <c r="G13" s="14" t="s">
        <v>37</v>
      </c>
      <c r="H13" s="33">
        <v>0.4</v>
      </c>
      <c r="I13" s="15" t="s">
        <v>39</v>
      </c>
      <c r="J13" s="16">
        <v>500</v>
      </c>
      <c r="K13" s="60">
        <v>11.81</v>
      </c>
      <c r="L13" s="18">
        <f>K13*F13</f>
        <v>2362</v>
      </c>
      <c r="M13" s="5"/>
      <c r="N13" s="43"/>
      <c r="O13" s="52" t="s">
        <v>59</v>
      </c>
    </row>
    <row r="14" spans="1:15" s="28" customFormat="1" ht="15.75" thickBot="1" x14ac:dyDescent="0.3">
      <c r="A14" s="54">
        <v>7</v>
      </c>
      <c r="B14" s="11" t="s">
        <v>40</v>
      </c>
      <c r="C14" s="12" t="s">
        <v>36</v>
      </c>
      <c r="D14" s="13"/>
      <c r="E14" s="13">
        <v>486</v>
      </c>
      <c r="F14" s="40">
        <f t="shared" ref="F14:F23" si="0">E14+D14</f>
        <v>486</v>
      </c>
      <c r="G14" s="14" t="s">
        <v>41</v>
      </c>
      <c r="H14" s="33">
        <v>0.3</v>
      </c>
      <c r="I14" s="15">
        <v>1.1599999999999999</v>
      </c>
      <c r="J14" s="16">
        <v>900</v>
      </c>
      <c r="K14" s="60">
        <v>19.12</v>
      </c>
      <c r="L14" s="18">
        <f t="shared" ref="L14:L23" si="1">K14*F14</f>
        <v>9292.32</v>
      </c>
      <c r="M14" s="5"/>
      <c r="N14" s="43"/>
      <c r="O14" s="52" t="s">
        <v>59</v>
      </c>
    </row>
    <row r="15" spans="1:15" s="28" customFormat="1" ht="15.75" thickBot="1" x14ac:dyDescent="0.3">
      <c r="A15" s="54">
        <v>3</v>
      </c>
      <c r="B15" s="11" t="s">
        <v>42</v>
      </c>
      <c r="C15" s="12" t="s">
        <v>43</v>
      </c>
      <c r="D15" s="13"/>
      <c r="E15" s="13">
        <v>294</v>
      </c>
      <c r="F15" s="40">
        <f t="shared" si="0"/>
        <v>294</v>
      </c>
      <c r="G15" s="14" t="s">
        <v>41</v>
      </c>
      <c r="H15" s="33">
        <v>0.35</v>
      </c>
      <c r="I15" s="15">
        <v>0.53</v>
      </c>
      <c r="J15" s="16" t="s">
        <v>46</v>
      </c>
      <c r="K15" s="60">
        <v>18.88</v>
      </c>
      <c r="L15" s="18">
        <f t="shared" si="1"/>
        <v>5550.7199999999993</v>
      </c>
      <c r="M15" s="5"/>
      <c r="N15" s="43"/>
      <c r="O15" s="52" t="s">
        <v>59</v>
      </c>
    </row>
    <row r="16" spans="1:15" ht="15.75" thickBot="1" x14ac:dyDescent="0.3">
      <c r="A16" s="54">
        <v>3</v>
      </c>
      <c r="B16" s="11" t="s">
        <v>44</v>
      </c>
      <c r="C16" s="12" t="s">
        <v>43</v>
      </c>
      <c r="D16" s="13"/>
      <c r="E16" s="13">
        <v>383</v>
      </c>
      <c r="F16" s="40">
        <f t="shared" si="0"/>
        <v>383</v>
      </c>
      <c r="G16" s="14" t="s">
        <v>41</v>
      </c>
      <c r="H16" s="33">
        <v>0.25</v>
      </c>
      <c r="I16" s="15">
        <v>0.64</v>
      </c>
      <c r="J16" s="16" t="s">
        <v>45</v>
      </c>
      <c r="K16" s="60">
        <v>19.260000000000002</v>
      </c>
      <c r="L16" s="18">
        <f t="shared" si="1"/>
        <v>7376.5800000000008</v>
      </c>
      <c r="M16" s="5"/>
      <c r="N16" s="43"/>
      <c r="O16" s="52" t="s">
        <v>59</v>
      </c>
    </row>
    <row r="17" spans="1:15" s="28" customFormat="1" ht="15.75" thickBot="1" x14ac:dyDescent="0.3">
      <c r="A17" s="54">
        <v>3</v>
      </c>
      <c r="B17" s="11" t="s">
        <v>47</v>
      </c>
      <c r="C17" s="12" t="s">
        <v>43</v>
      </c>
      <c r="D17" s="13">
        <v>5</v>
      </c>
      <c r="E17" s="13">
        <v>66</v>
      </c>
      <c r="F17" s="40">
        <f t="shared" si="0"/>
        <v>71</v>
      </c>
      <c r="G17" s="14" t="s">
        <v>41</v>
      </c>
      <c r="H17" s="33">
        <v>0.35</v>
      </c>
      <c r="I17" s="15">
        <v>0.73</v>
      </c>
      <c r="J17" s="16" t="s">
        <v>46</v>
      </c>
      <c r="K17" s="60">
        <v>18.34</v>
      </c>
      <c r="L17" s="18">
        <f t="shared" si="1"/>
        <v>1302.1400000000001</v>
      </c>
      <c r="M17" s="5"/>
      <c r="N17" s="43"/>
      <c r="O17" s="52" t="s">
        <v>59</v>
      </c>
    </row>
    <row r="18" spans="1:15" ht="15.75" thickBot="1" x14ac:dyDescent="0.3">
      <c r="A18" s="54">
        <v>3</v>
      </c>
      <c r="B18" s="11" t="s">
        <v>48</v>
      </c>
      <c r="C18" s="12" t="s">
        <v>43</v>
      </c>
      <c r="D18" s="13"/>
      <c r="E18" s="13">
        <v>295</v>
      </c>
      <c r="F18" s="40">
        <f t="shared" si="0"/>
        <v>295</v>
      </c>
      <c r="G18" s="14" t="s">
        <v>41</v>
      </c>
      <c r="H18" s="33">
        <v>0.35</v>
      </c>
      <c r="I18" s="15">
        <v>0.75</v>
      </c>
      <c r="J18" s="16" t="s">
        <v>46</v>
      </c>
      <c r="K18" s="60">
        <v>18.75</v>
      </c>
      <c r="L18" s="18">
        <f t="shared" si="1"/>
        <v>5531.25</v>
      </c>
      <c r="M18" s="5"/>
      <c r="N18" s="43"/>
      <c r="O18" s="52" t="s">
        <v>59</v>
      </c>
    </row>
    <row r="19" spans="1:15" s="28" customFormat="1" ht="15.75" thickBot="1" x14ac:dyDescent="0.3">
      <c r="A19" s="54">
        <v>3</v>
      </c>
      <c r="B19" s="11" t="s">
        <v>49</v>
      </c>
      <c r="C19" s="12" t="s">
        <v>43</v>
      </c>
      <c r="D19" s="13"/>
      <c r="E19" s="13">
        <v>120</v>
      </c>
      <c r="F19" s="40">
        <f t="shared" si="0"/>
        <v>120</v>
      </c>
      <c r="G19" s="14" t="s">
        <v>41</v>
      </c>
      <c r="H19" s="33">
        <v>0.25</v>
      </c>
      <c r="I19" s="15">
        <v>0.61</v>
      </c>
      <c r="J19" s="16" t="s">
        <v>50</v>
      </c>
      <c r="K19" s="60">
        <v>18.989999999999998</v>
      </c>
      <c r="L19" s="18">
        <f t="shared" si="1"/>
        <v>2278.7999999999997</v>
      </c>
      <c r="M19" s="5"/>
      <c r="N19" s="43"/>
      <c r="O19" s="52" t="s">
        <v>59</v>
      </c>
    </row>
    <row r="20" spans="1:15" ht="15.75" thickBot="1" x14ac:dyDescent="0.3">
      <c r="A20" s="54">
        <v>3</v>
      </c>
      <c r="B20" s="11" t="s">
        <v>51</v>
      </c>
      <c r="C20" s="12" t="s">
        <v>43</v>
      </c>
      <c r="D20" s="13"/>
      <c r="E20" s="13">
        <v>97</v>
      </c>
      <c r="F20" s="40">
        <f t="shared" si="0"/>
        <v>97</v>
      </c>
      <c r="G20" s="14" t="s">
        <v>52</v>
      </c>
      <c r="H20" s="33">
        <v>0.3</v>
      </c>
      <c r="I20" s="15">
        <v>0.15</v>
      </c>
      <c r="J20" s="16" t="s">
        <v>53</v>
      </c>
      <c r="K20" s="60">
        <v>24.66</v>
      </c>
      <c r="L20" s="18">
        <f t="shared" si="1"/>
        <v>2392.02</v>
      </c>
      <c r="M20" s="5"/>
      <c r="N20" s="43"/>
      <c r="O20" s="52" t="s">
        <v>59</v>
      </c>
    </row>
    <row r="21" spans="1:15" s="28" customFormat="1" ht="15.75" thickBot="1" x14ac:dyDescent="0.3">
      <c r="A21" s="54">
        <v>3</v>
      </c>
      <c r="B21" s="11" t="s">
        <v>54</v>
      </c>
      <c r="C21" s="12" t="s">
        <v>43</v>
      </c>
      <c r="D21" s="13"/>
      <c r="E21" s="13">
        <v>37</v>
      </c>
      <c r="F21" s="40">
        <f t="shared" si="0"/>
        <v>37</v>
      </c>
      <c r="G21" s="17" t="s">
        <v>52</v>
      </c>
      <c r="H21" s="33">
        <v>0.45</v>
      </c>
      <c r="I21" s="15">
        <v>0.11</v>
      </c>
      <c r="J21" s="16" t="s">
        <v>55</v>
      </c>
      <c r="K21" s="61">
        <v>24.89</v>
      </c>
      <c r="L21" s="18">
        <f t="shared" si="1"/>
        <v>920.93000000000006</v>
      </c>
      <c r="M21" s="9"/>
      <c r="N21" s="44"/>
      <c r="O21" s="52" t="s">
        <v>59</v>
      </c>
    </row>
    <row r="22" spans="1:15" s="28" customFormat="1" ht="15.75" thickBot="1" x14ac:dyDescent="0.3">
      <c r="A22" s="55">
        <v>3</v>
      </c>
      <c r="B22" s="23" t="s">
        <v>56</v>
      </c>
      <c r="C22" s="24" t="s">
        <v>36</v>
      </c>
      <c r="D22" s="25">
        <v>150</v>
      </c>
      <c r="E22" s="25">
        <v>150</v>
      </c>
      <c r="F22" s="40">
        <f t="shared" si="0"/>
        <v>300</v>
      </c>
      <c r="G22" s="17" t="s">
        <v>57</v>
      </c>
      <c r="H22" s="34">
        <v>0.4</v>
      </c>
      <c r="I22" s="21">
        <v>1.5</v>
      </c>
      <c r="J22" s="22">
        <v>700</v>
      </c>
      <c r="K22" s="35">
        <v>16.07</v>
      </c>
      <c r="L22" s="18">
        <f t="shared" si="1"/>
        <v>4821</v>
      </c>
      <c r="M22" s="9"/>
      <c r="N22" s="44"/>
      <c r="O22" s="52" t="s">
        <v>59</v>
      </c>
    </row>
    <row r="23" spans="1:15" s="28" customFormat="1" x14ac:dyDescent="0.25">
      <c r="A23" s="55">
        <v>3</v>
      </c>
      <c r="B23" s="23" t="s">
        <v>56</v>
      </c>
      <c r="C23" s="24" t="s">
        <v>36</v>
      </c>
      <c r="D23" s="25">
        <v>150</v>
      </c>
      <c r="E23" s="25">
        <v>150</v>
      </c>
      <c r="F23" s="40">
        <f t="shared" si="0"/>
        <v>300</v>
      </c>
      <c r="G23" s="17" t="s">
        <v>58</v>
      </c>
      <c r="H23" s="34">
        <v>0.4</v>
      </c>
      <c r="I23" s="21">
        <v>0.5</v>
      </c>
      <c r="J23" s="22">
        <v>700</v>
      </c>
      <c r="K23" s="35">
        <v>21.08</v>
      </c>
      <c r="L23" s="18">
        <f t="shared" si="1"/>
        <v>6323.9999999999991</v>
      </c>
      <c r="M23" s="9"/>
      <c r="N23" s="44"/>
      <c r="O23" s="52" t="s">
        <v>59</v>
      </c>
    </row>
    <row r="24" spans="1:15" ht="15.75" thickBot="1" x14ac:dyDescent="0.3">
      <c r="A24" s="46"/>
      <c r="B24" s="26"/>
      <c r="C24" s="19"/>
      <c r="D24" s="41">
        <f>SUM(D13:D23)</f>
        <v>308</v>
      </c>
      <c r="E24" s="41">
        <f>SUM(E13:E23)</f>
        <v>2275</v>
      </c>
      <c r="F24" s="41">
        <f>SUM(F13:F23)</f>
        <v>2583</v>
      </c>
      <c r="G24" s="49"/>
      <c r="H24" s="50"/>
      <c r="I24" s="92" t="s">
        <v>15</v>
      </c>
      <c r="J24" s="92"/>
      <c r="K24" s="48"/>
      <c r="L24" s="47">
        <f>SUM(L13:L23)</f>
        <v>48151.76</v>
      </c>
      <c r="M24" s="20" t="s">
        <v>16</v>
      </c>
      <c r="N24" s="42">
        <v>0</v>
      </c>
      <c r="O24" s="90"/>
    </row>
    <row r="25" spans="1:15" ht="15.75" thickBot="1" x14ac:dyDescent="0.3">
      <c r="A25" s="93" t="s">
        <v>17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45">
        <v>0</v>
      </c>
      <c r="O25" s="90"/>
    </row>
    <row r="26" spans="1:15" ht="15.75" thickBot="1" x14ac:dyDescent="0.3">
      <c r="A26" s="93" t="s">
        <v>18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  <c r="N26" s="45">
        <v>0</v>
      </c>
      <c r="O26" s="91"/>
    </row>
    <row r="27" spans="1:15" s="28" customFormat="1" x14ac:dyDescent="0.25">
      <c r="A27" s="109" t="s">
        <v>67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5" x14ac:dyDescent="0.25">
      <c r="A28" s="64" t="s">
        <v>19</v>
      </c>
      <c r="B28" s="64"/>
      <c r="C28" s="6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"/>
    </row>
    <row r="29" spans="1:15" x14ac:dyDescent="0.25">
      <c r="A29" s="83" t="s">
        <v>20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2"/>
    </row>
    <row r="30" spans="1:15" x14ac:dyDescent="0.25">
      <c r="A30" s="83" t="s">
        <v>21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2"/>
    </row>
    <row r="31" spans="1:15" x14ac:dyDescent="0.25">
      <c r="A31" s="2"/>
      <c r="B31" s="2"/>
      <c r="C31" s="2"/>
      <c r="D31" s="10"/>
      <c r="E31" s="67" t="s">
        <v>22</v>
      </c>
      <c r="F31" s="7" t="s">
        <v>23</v>
      </c>
      <c r="G31" s="68"/>
      <c r="H31" s="69"/>
      <c r="I31" s="69"/>
      <c r="J31" s="69"/>
      <c r="K31" s="69"/>
      <c r="L31" s="69"/>
      <c r="M31" s="69"/>
      <c r="N31" s="70"/>
      <c r="O31" s="2"/>
    </row>
    <row r="32" spans="1:15" x14ac:dyDescent="0.25">
      <c r="A32" s="2"/>
      <c r="B32" s="2"/>
      <c r="C32" s="2"/>
      <c r="D32" s="10"/>
      <c r="E32" s="67"/>
      <c r="F32" s="7" t="s">
        <v>24</v>
      </c>
      <c r="G32" s="68"/>
      <c r="H32" s="69"/>
      <c r="I32" s="69"/>
      <c r="J32" s="69"/>
      <c r="K32" s="69"/>
      <c r="L32" s="69"/>
      <c r="M32" s="69"/>
      <c r="N32" s="70"/>
      <c r="O32" s="2"/>
    </row>
    <row r="33" spans="1:15" x14ac:dyDescent="0.25">
      <c r="A33" s="2"/>
      <c r="B33" s="2"/>
      <c r="C33" s="2"/>
      <c r="D33" s="10"/>
      <c r="E33" s="67"/>
      <c r="F33" s="7" t="s">
        <v>25</v>
      </c>
      <c r="G33" s="68"/>
      <c r="H33" s="69"/>
      <c r="I33" s="69"/>
      <c r="J33" s="69"/>
      <c r="K33" s="69"/>
      <c r="L33" s="69"/>
      <c r="M33" s="69"/>
      <c r="N33" s="70"/>
      <c r="O33" s="2"/>
    </row>
    <row r="34" spans="1:15" x14ac:dyDescent="0.25">
      <c r="A34" s="10"/>
      <c r="B34" s="10"/>
      <c r="C34" s="10"/>
      <c r="D34" s="2"/>
      <c r="E34" s="67"/>
      <c r="F34" s="7" t="s">
        <v>26</v>
      </c>
      <c r="G34" s="68"/>
      <c r="H34" s="69"/>
      <c r="I34" s="69"/>
      <c r="J34" s="69"/>
      <c r="K34" s="69"/>
      <c r="L34" s="69"/>
      <c r="M34" s="69"/>
      <c r="N34" s="70"/>
      <c r="O34" s="2"/>
    </row>
    <row r="35" spans="1:15" x14ac:dyDescent="0.25">
      <c r="A35" s="2"/>
      <c r="B35" s="2"/>
      <c r="C35" s="2"/>
      <c r="D35" s="2"/>
      <c r="E35" s="67"/>
      <c r="F35" s="7" t="s">
        <v>27</v>
      </c>
      <c r="G35" s="8"/>
      <c r="H35" s="71" t="s">
        <v>28</v>
      </c>
      <c r="I35" s="72"/>
      <c r="J35" s="72"/>
      <c r="K35" s="72"/>
      <c r="L35" s="72"/>
      <c r="M35" s="72"/>
      <c r="N35" s="73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0"/>
      <c r="B38" s="10"/>
      <c r="C38" s="10"/>
      <c r="D38" s="10"/>
      <c r="E38" s="10"/>
      <c r="F38" s="2"/>
      <c r="G38" s="2"/>
      <c r="H38" s="2"/>
      <c r="I38" s="3" t="s">
        <v>29</v>
      </c>
      <c r="J38" s="2"/>
      <c r="L38" s="65"/>
      <c r="M38" s="66"/>
      <c r="N38" s="2"/>
      <c r="O38" s="1"/>
    </row>
    <row r="40" spans="1:15" x14ac:dyDescent="0.25">
      <c r="A40" s="28" t="s">
        <v>60</v>
      </c>
      <c r="B40" s="28"/>
      <c r="C40" s="28"/>
      <c r="D40" s="28"/>
    </row>
    <row r="41" spans="1:15" x14ac:dyDescent="0.25">
      <c r="A41" s="28" t="s">
        <v>61</v>
      </c>
      <c r="B41" s="28"/>
      <c r="C41" s="28"/>
      <c r="D41" s="28"/>
    </row>
    <row r="42" spans="1:15" x14ac:dyDescent="0.25">
      <c r="A42" s="28" t="s">
        <v>62</v>
      </c>
      <c r="B42" s="28"/>
      <c r="C42" s="28"/>
      <c r="D42" s="28"/>
    </row>
    <row r="43" spans="1:15" x14ac:dyDescent="0.25">
      <c r="A43" s="28" t="s">
        <v>63</v>
      </c>
      <c r="B43" s="28"/>
      <c r="C43" s="28"/>
      <c r="D43" s="28"/>
    </row>
    <row r="44" spans="1:15" x14ac:dyDescent="0.25">
      <c r="A44" s="28" t="s">
        <v>64</v>
      </c>
      <c r="B44" s="28"/>
      <c r="C44" s="28"/>
      <c r="D44" s="28"/>
    </row>
    <row r="45" spans="1:15" x14ac:dyDescent="0.25">
      <c r="A45" s="28" t="s">
        <v>65</v>
      </c>
      <c r="B45" s="28"/>
      <c r="C45" s="28"/>
      <c r="D45" s="28"/>
    </row>
  </sheetData>
  <mergeCells count="37">
    <mergeCell ref="D10:F10"/>
    <mergeCell ref="G10:G12"/>
    <mergeCell ref="H10:H12"/>
    <mergeCell ref="I10:I12"/>
    <mergeCell ref="O10:O12"/>
    <mergeCell ref="A30:N30"/>
    <mergeCell ref="L10:L12"/>
    <mergeCell ref="M10:M12"/>
    <mergeCell ref="O24:O26"/>
    <mergeCell ref="I24:J24"/>
    <mergeCell ref="A25:M25"/>
    <mergeCell ref="A26:M26"/>
    <mergeCell ref="N10:N12"/>
    <mergeCell ref="E11:E12"/>
    <mergeCell ref="J10:J12"/>
    <mergeCell ref="A10:A12"/>
    <mergeCell ref="D11:D12"/>
    <mergeCell ref="F11:F12"/>
    <mergeCell ref="B10:B12"/>
    <mergeCell ref="A29:N29"/>
    <mergeCell ref="A27:O27"/>
    <mergeCell ref="E1:K1"/>
    <mergeCell ref="A28:C28"/>
    <mergeCell ref="L38:M38"/>
    <mergeCell ref="E31:E35"/>
    <mergeCell ref="G31:N31"/>
    <mergeCell ref="G32:N32"/>
    <mergeCell ref="G33:N33"/>
    <mergeCell ref="G34:N34"/>
    <mergeCell ref="H35:N35"/>
    <mergeCell ref="C10:C12"/>
    <mergeCell ref="C2:M2"/>
    <mergeCell ref="A4:B4"/>
    <mergeCell ref="C4:G4"/>
    <mergeCell ref="B7:E7"/>
    <mergeCell ref="J4:L4"/>
    <mergeCell ref="H7:L7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workbookViewId="0">
      <selection activeCell="K3" sqref="K3:K4"/>
    </sheetView>
  </sheetViews>
  <sheetFormatPr defaultRowHeight="15" x14ac:dyDescent="0.25"/>
  <sheetData>
    <row r="2" spans="2:12" x14ac:dyDescent="0.25">
      <c r="B2" s="59" t="s">
        <v>37</v>
      </c>
      <c r="F2" s="59" t="s">
        <v>41</v>
      </c>
      <c r="J2" s="59" t="s">
        <v>52</v>
      </c>
    </row>
    <row r="3" spans="2:12" x14ac:dyDescent="0.25">
      <c r="B3" s="57">
        <v>200</v>
      </c>
      <c r="C3" s="57">
        <v>2362</v>
      </c>
      <c r="D3" s="58">
        <f>C3/B3</f>
        <v>11.81</v>
      </c>
      <c r="F3" s="57">
        <v>486</v>
      </c>
      <c r="G3" s="57">
        <v>9292.32</v>
      </c>
      <c r="J3" s="57">
        <v>97</v>
      </c>
      <c r="K3" s="57">
        <v>2392.02</v>
      </c>
    </row>
    <row r="4" spans="2:12" x14ac:dyDescent="0.25">
      <c r="F4" s="57">
        <v>294</v>
      </c>
      <c r="G4" s="57">
        <v>5550.7199999999993</v>
      </c>
      <c r="J4" s="57">
        <v>37</v>
      </c>
      <c r="K4" s="57">
        <v>920.93000000000006</v>
      </c>
    </row>
    <row r="5" spans="2:12" x14ac:dyDescent="0.25">
      <c r="F5" s="57">
        <v>383</v>
      </c>
      <c r="G5" s="57">
        <v>7376.5800000000008</v>
      </c>
      <c r="J5" s="56">
        <f>SUM(J3:J4)</f>
        <v>134</v>
      </c>
      <c r="K5" s="56">
        <f>SUM(K3:K4)</f>
        <v>3312.95</v>
      </c>
      <c r="L5" s="58">
        <f>K5/J5</f>
        <v>24.723507462686566</v>
      </c>
    </row>
    <row r="6" spans="2:12" x14ac:dyDescent="0.25">
      <c r="F6" s="57">
        <v>71</v>
      </c>
      <c r="G6" s="57">
        <v>1302.1400000000001</v>
      </c>
    </row>
    <row r="7" spans="2:12" x14ac:dyDescent="0.25">
      <c r="F7" s="57">
        <v>295</v>
      </c>
      <c r="G7" s="57">
        <v>5531.25</v>
      </c>
    </row>
    <row r="8" spans="2:12" x14ac:dyDescent="0.25">
      <c r="F8" s="57">
        <v>120</v>
      </c>
      <c r="G8" s="57">
        <v>2278.7999999999997</v>
      </c>
    </row>
    <row r="9" spans="2:12" x14ac:dyDescent="0.25">
      <c r="F9" s="56">
        <f>SUM(F3:F8)</f>
        <v>1649</v>
      </c>
      <c r="G9" s="56">
        <f>SUM(G3:G8)</f>
        <v>31331.809999999998</v>
      </c>
      <c r="H9" s="58">
        <f>G9/F9</f>
        <v>19.000491206791995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2021-12-17T09:43:59Z</dcterms:modified>
</cp:coreProperties>
</file>