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2. 044_2021_Perikardiálna záplata s konským perikardom\5. JOSEPHINE\"/>
    </mc:Choice>
  </mc:AlternateContent>
  <bookViews>
    <workbookView xWindow="0" yWindow="0" windowWidth="18105" windowHeight="11475" tabRatio="727"/>
  </bookViews>
  <sheets>
    <sheet name="Príloha č. 1" sheetId="1" r:id="rId1"/>
    <sheet name="Príloha č. 2 " sheetId="17" r:id="rId2"/>
    <sheet name="Príloha č. 3" sheetId="11" r:id="rId3"/>
    <sheet name="Príloha č. 4" sheetId="14" r:id="rId4"/>
    <sheet name="Príloha č. 5" sheetId="12" r:id="rId5"/>
    <sheet name="Príloha č. 6" sheetId="15" r:id="rId6"/>
    <sheet name="Príloha č. 7  " sheetId="16" r:id="rId7"/>
  </sheets>
  <definedNames>
    <definedName name="_xlnm.Print_Area" localSheetId="0">'Príloha č. 1'!$A$1:$D$31</definedName>
    <definedName name="_xlnm.Print_Area" localSheetId="1">'Príloha č. 2 '!$A$1:$D$48</definedName>
    <definedName name="_xlnm.Print_Area" localSheetId="2">'Príloha č. 3'!$A$1:$N$25</definedName>
    <definedName name="_xlnm.Print_Area" localSheetId="3">'Príloha č. 4'!$A$1:$L$29</definedName>
    <definedName name="_xlnm.Print_Area" localSheetId="4">'Príloha č. 5'!$A$1:$D$20</definedName>
    <definedName name="_xlnm.Print_Area" localSheetId="5">'Príloha č. 6'!$A$1:$D$20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" l="1"/>
  <c r="M9" i="11" l="1"/>
  <c r="N9" i="11" s="1"/>
  <c r="K9" i="11"/>
  <c r="L9" i="11" s="1"/>
  <c r="M8" i="11"/>
  <c r="K8" i="11"/>
  <c r="L8" i="11" s="1"/>
  <c r="N8" i="11" l="1"/>
  <c r="N10" i="11" s="1"/>
  <c r="M10" i="11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I28" i="14"/>
  <c r="M19" i="11"/>
  <c r="B15" i="15"/>
  <c r="B14" i="15"/>
  <c r="C6" i="15"/>
  <c r="C6" i="12"/>
  <c r="B17" i="11"/>
  <c r="A2" i="14"/>
  <c r="B26" i="14"/>
  <c r="B25" i="14"/>
  <c r="B15" i="12"/>
  <c r="C9" i="12"/>
  <c r="C8" i="12"/>
  <c r="C7" i="12"/>
  <c r="C12" i="11"/>
  <c r="C13" i="11"/>
  <c r="A2" i="12"/>
  <c r="C15" i="11"/>
  <c r="C14" i="11"/>
  <c r="A2" i="11"/>
  <c r="B18" i="11"/>
  <c r="B14" i="12"/>
</calcChain>
</file>

<file path=xl/sharedStrings.xml><?xml version="1.0" encoding="utf-8"?>
<sst xmlns="http://schemas.openxmlformats.org/spreadsheetml/2006/main" count="237" uniqueCount="121">
  <si>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</si>
  <si>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</si>
  <si>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</si>
  <si>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</si>
  <si>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</si>
  <si>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</si>
  <si>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</si>
  <si>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</si>
  <si>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</si>
  <si>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</si>
  <si>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</si>
  <si>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</si>
  <si>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</si>
  <si>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</si>
  <si>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</si>
  <si>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</si>
  <si>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</si>
  <si>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</si>
  <si>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</si>
  <si>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</si>
  <si>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</si>
  <si>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</si>
  <si>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</si>
  <si>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</si>
  <si>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</si>
  <si>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</si>
  <si>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</si>
  <si>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</si>
  <si>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</si>
  <si>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</si>
  <si>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</si>
  <si>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</si>
  <si>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</si>
  <si>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</si>
  <si>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</si>
  <si>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</si>
  <si>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</si>
  <si>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</si>
  <si>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</si>
  <si>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</si>
  <si>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</si>
  <si>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</si>
  <si>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</si>
  <si>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</si>
  <si>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</si>
  <si>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</si>
  <si>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</si>
  <si>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</si>
  <si>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</si>
  <si>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</si>
  <si>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</si>
  <si>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</si>
  <si>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</si>
  <si>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</si>
  <si>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 xml:space="preserve">ŠTRUKTÚROVANÝ ROZPOČET CENY 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</si>
  <si>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</si>
  <si>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</si>
  <si>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</si>
  <si>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</si>
  <si>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</si>
  <si>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</si>
  <si>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</si>
  <si>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</si>
  <si>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</si>
  <si>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</si>
  <si>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</si>
  <si>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</si>
  <si>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</si>
  <si>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</si>
  <si>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</si>
  <si>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</si>
  <si>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1.2</t>
  </si>
  <si>
    <t>1.3</t>
  </si>
  <si>
    <t>1.4</t>
  </si>
  <si>
    <t>1.5</t>
  </si>
  <si>
    <t>1.6</t>
  </si>
  <si>
    <t>1.7</t>
  </si>
  <si>
    <t>1.8</t>
  </si>
  <si>
    <t>1.9</t>
  </si>
  <si>
    <t>veľkosť,</t>
  </si>
  <si>
    <t>expiráciu,</t>
  </si>
  <si>
    <t>katalógové číslo.</t>
  </si>
  <si>
    <t>1.1</t>
  </si>
  <si>
    <t>názov</t>
  </si>
  <si>
    <t>VYHLÁSENIE UCHÁDZAČA
O ULOŽENOM ZÁKAZE ÚČASTI
VO VEREJNOM OBSTARÁVANÍ</t>
  </si>
  <si>
    <t>Perikardiálna záplata s konským perikardom</t>
  </si>
  <si>
    <t>Kontaktná osoba uchádzača - počas procesu VO</t>
  </si>
  <si>
    <t>pozostáva z biologického konského perikardu</t>
  </si>
  <si>
    <t>je upravená procesom decelularizácie</t>
  </si>
  <si>
    <t>je bezbunková</t>
  </si>
  <si>
    <t>je vyrobená bez použitia glutaraldehydov</t>
  </si>
  <si>
    <t>je bez kalcifikačných zmien</t>
  </si>
  <si>
    <t>nevyvoláva imunitnú reakciu</t>
  </si>
  <si>
    <t>je s potenciálom pre remodeling</t>
  </si>
  <si>
    <t>je vysokej kvality pri použití stehu</t>
  </si>
  <si>
    <t xml:space="preserve">každý kus záplaty musí byť zabalený v sterilnom obale s peel efektom otvárania, ktorý musí obsahovať minimálne tieto údaje: </t>
  </si>
  <si>
    <t>katalógové číslo</t>
  </si>
  <si>
    <t>exspiráciu</t>
  </si>
  <si>
    <t xml:space="preserve"> veľkosť</t>
  </si>
  <si>
    <t>čiarový kód.</t>
  </si>
  <si>
    <t>1.10</t>
  </si>
  <si>
    <t>1.10.1</t>
  </si>
  <si>
    <t>1.10.2</t>
  </si>
  <si>
    <t>1.10.3</t>
  </si>
  <si>
    <t>1.10.4</t>
  </si>
  <si>
    <t>1.10.5</t>
  </si>
  <si>
    <t>1.10.6</t>
  </si>
  <si>
    <t>1.10.7</t>
  </si>
  <si>
    <t>1.10.8</t>
  </si>
  <si>
    <r>
      <t xml:space="preserve">požadujú sa veľkosti: 5x5 cm, 10x5 cm, 8x4 cm, 8x8 cm, 10x10 cm </t>
    </r>
    <r>
      <rPr>
        <b/>
        <sz val="11"/>
        <rFont val="Times New Roman"/>
        <family val="1"/>
        <charset val="238"/>
      </rPr>
      <t>minimálne však veľkosti 5x5 cm a 8x4 cm.</t>
    </r>
    <r>
      <rPr>
        <sz val="11"/>
        <rFont val="Times New Roman"/>
        <family val="1"/>
        <charset val="238"/>
      </rPr>
      <t xml:space="preserve"> Všetky veľkosti sú v rovnakých jednotkových cenách.</t>
    </r>
  </si>
  <si>
    <t xml:space="preserve">Por. číslo </t>
  </si>
  <si>
    <t>Názov položky predmetu zákazky</t>
  </si>
  <si>
    <t>Perikardiálna záplata s konským perikardom, veľkosť 5x5 cm</t>
  </si>
  <si>
    <t>Perikardiálna záplata s konským perikardom, veľkosť 8x4 cm</t>
  </si>
  <si>
    <t>Položky predmetu zákazky</t>
  </si>
  <si>
    <t>SPOLU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</si>
  <si>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</si>
  <si>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24 mesiacov</t>
  </si>
  <si>
    <t>Predpokladané množstvo na zmluvné obdobie
24 mesiacov</t>
  </si>
  <si>
    <t>Položka č. 1 - Perikardiálna záplata s konským perikardom, veľkosť 5x5 cm</t>
  </si>
  <si>
    <t>Položka č. 2 - Perikardiálna záplata s konským perikardom, veľkosť 8x4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</si>
</sst>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</cellStyleXfs>
  <cellXfs count="28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6" fillId="0" borderId="0" xfId="2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2" fillId="0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3" applyFont="1" applyFill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center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166" fontId="13" fillId="0" borderId="0" xfId="0" applyNumberFormat="1" applyFont="1" applyBorder="1" applyAlignment="1" applyProtection="1">
      <alignment horizontal="right" vertical="center" wrapText="1"/>
      <protection locked="0"/>
    </xf>
    <xf numFmtId="9" fontId="13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3" fillId="0" borderId="0" xfId="0" applyFont="1" applyAlignment="1" applyProtection="1">
      <alignment vertical="top" wrapText="1"/>
      <protection locked="0"/>
    </xf>
    <xf numFmtId="0" fontId="13" fillId="2" borderId="27" xfId="0" applyFont="1" applyFill="1" applyBorder="1" applyAlignment="1" applyProtection="1">
      <alignment horizontal="center" vertical="top" wrapText="1"/>
      <protection locked="0"/>
    </xf>
    <xf numFmtId="0" fontId="13" fillId="2" borderId="7" xfId="0" applyFont="1" applyFill="1" applyBorder="1" applyAlignment="1" applyProtection="1">
      <alignment horizontal="center" vertical="top" wrapText="1"/>
      <protection locked="0"/>
    </xf>
    <xf numFmtId="0" fontId="13" fillId="2" borderId="28" xfId="0" applyFont="1" applyFill="1" applyBorder="1" applyAlignment="1" applyProtection="1">
      <alignment horizontal="center" vertical="top" wrapText="1"/>
      <protection locked="0"/>
    </xf>
    <xf numFmtId="0" fontId="13" fillId="2" borderId="41" xfId="0" applyFont="1" applyFill="1" applyBorder="1" applyAlignment="1" applyProtection="1">
      <alignment horizontal="center" vertical="top" wrapText="1"/>
      <protection locked="0"/>
    </xf>
    <xf numFmtId="0" fontId="13" fillId="2" borderId="28" xfId="0" applyFont="1" applyFill="1" applyBorder="1" applyAlignment="1" applyProtection="1">
      <alignment horizontal="center" vertical="center" wrapText="1"/>
      <protection locked="0"/>
    </xf>
    <xf numFmtId="0" fontId="13" fillId="2" borderId="4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6" fillId="4" borderId="48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0" fontId="13" fillId="2" borderId="27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3" fillId="2" borderId="52" xfId="0" applyFont="1" applyFill="1" applyBorder="1" applyAlignment="1" applyProtection="1">
      <alignment horizontal="center" vertical="center" wrapText="1"/>
      <protection locked="0"/>
    </xf>
    <xf numFmtId="0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5" xfId="0" applyNumberFormat="1" applyFont="1" applyFill="1" applyBorder="1" applyAlignment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8" fontId="1" fillId="0" borderId="3" xfId="0" applyNumberFormat="1" applyFont="1" applyBorder="1" applyAlignment="1" applyProtection="1">
      <alignment horizontal="right" vertical="center" wrapText="1"/>
      <protection locked="0"/>
    </xf>
    <xf numFmtId="168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49" fontId="19" fillId="0" borderId="58" xfId="0" applyNumberFormat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49" fontId="19" fillId="0" borderId="59" xfId="0" applyNumberFormat="1" applyFont="1" applyFill="1" applyBorder="1" applyAlignment="1">
      <alignment horizontal="right" vertical="center" wrapText="1"/>
    </xf>
    <xf numFmtId="0" fontId="6" fillId="0" borderId="4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61" xfId="0" applyNumberFormat="1" applyFont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Border="1" applyAlignment="1">
      <alignment horizontal="center" vertical="center" wrapText="1"/>
    </xf>
    <xf numFmtId="16" fontId="19" fillId="0" borderId="58" xfId="0" applyNumberFormat="1" applyFont="1" applyFill="1" applyBorder="1" applyAlignment="1">
      <alignment horizontal="left" vertical="center" wrapText="1"/>
    </xf>
    <xf numFmtId="0" fontId="1" fillId="0" borderId="62" xfId="0" applyNumberFormat="1" applyFont="1" applyBorder="1" applyAlignment="1" applyProtection="1">
      <alignment horizontal="center" vertical="center" wrapText="1"/>
      <protection locked="0"/>
    </xf>
    <xf numFmtId="49" fontId="19" fillId="0" borderId="58" xfId="0" applyNumberFormat="1" applyFont="1" applyFill="1" applyBorder="1" applyAlignment="1">
      <alignment horizontal="right" vertical="center" wrapText="1"/>
    </xf>
    <xf numFmtId="49" fontId="16" fillId="4" borderId="60" xfId="0" applyNumberFormat="1" applyFont="1" applyFill="1" applyBorder="1" applyAlignment="1">
      <alignment horizontal="center" vertical="top" wrapText="1"/>
    </xf>
    <xf numFmtId="0" fontId="1" fillId="0" borderId="57" xfId="0" applyNumberFormat="1" applyFont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49" fontId="19" fillId="0" borderId="63" xfId="0" applyNumberFormat="1" applyFont="1" applyFill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49" fontId="19" fillId="0" borderId="65" xfId="0" applyNumberFormat="1" applyFont="1" applyFill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0" applyNumberFormat="1" applyFont="1" applyBorder="1" applyAlignment="1" applyProtection="1">
      <alignment horizontal="center" vertical="center" wrapText="1"/>
      <protection locked="0"/>
    </xf>
    <xf numFmtId="168" fontId="1" fillId="0" borderId="0" xfId="0" applyNumberFormat="1" applyFont="1" applyBorder="1" applyAlignment="1" applyProtection="1">
      <alignment horizontal="right" vertical="center" wrapText="1"/>
      <protection locked="0"/>
    </xf>
    <xf numFmtId="168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2" fillId="3" borderId="0" xfId="0" applyNumberFormat="1" applyFont="1" applyFill="1" applyBorder="1" applyAlignment="1" applyProtection="1">
      <alignment vertical="center"/>
      <protection locked="0"/>
    </xf>
    <xf numFmtId="0" fontId="18" fillId="2" borderId="42" xfId="0" applyFont="1" applyFill="1" applyBorder="1" applyAlignment="1" applyProtection="1">
      <alignment horizontal="center" vertical="center" wrapText="1"/>
      <protection locked="0"/>
    </xf>
    <xf numFmtId="0" fontId="18" fillId="2" borderId="68" xfId="0" applyFont="1" applyFill="1" applyBorder="1" applyAlignment="1" applyProtection="1">
      <alignment horizontal="center" vertical="center" wrapText="1"/>
      <protection locked="0"/>
    </xf>
    <xf numFmtId="0" fontId="18" fillId="2" borderId="69" xfId="0" applyFont="1" applyFill="1" applyBorder="1" applyAlignment="1" applyProtection="1">
      <alignment horizontal="center" vertical="center" wrapText="1"/>
      <protection locked="0"/>
    </xf>
    <xf numFmtId="0" fontId="18" fillId="2" borderId="70" xfId="0" applyFont="1" applyFill="1" applyBorder="1" applyAlignment="1" applyProtection="1">
      <alignment horizontal="center" vertical="center" wrapText="1"/>
      <protection locked="0"/>
    </xf>
    <xf numFmtId="0" fontId="13" fillId="0" borderId="71" xfId="0" applyFont="1" applyBorder="1" applyAlignment="1" applyProtection="1">
      <alignment horizontal="center" vertical="center" wrapText="1"/>
      <protection locked="0"/>
    </xf>
    <xf numFmtId="0" fontId="13" fillId="2" borderId="72" xfId="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3" fillId="2" borderId="73" xfId="0" applyFont="1" applyFill="1" applyBorder="1" applyAlignment="1" applyProtection="1">
      <alignment horizontal="center" vertical="center" wrapText="1"/>
      <protection locked="0"/>
    </xf>
    <xf numFmtId="0" fontId="13" fillId="0" borderId="74" xfId="0" applyFont="1" applyBorder="1" applyAlignment="1" applyProtection="1">
      <alignment horizontal="center" vertical="center" wrapText="1"/>
      <protection locked="0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49" fontId="13" fillId="0" borderId="75" xfId="0" applyNumberFormat="1" applyFont="1" applyBorder="1" applyAlignment="1" applyProtection="1">
      <alignment horizontal="center" vertical="center" wrapText="1"/>
      <protection locked="0"/>
    </xf>
    <xf numFmtId="49" fontId="13" fillId="0" borderId="76" xfId="0" applyNumberFormat="1" applyFont="1" applyBorder="1" applyAlignment="1" applyProtection="1">
      <alignment horizontal="left" vertical="center" wrapText="1"/>
      <protection locked="0"/>
    </xf>
    <xf numFmtId="49" fontId="13" fillId="0" borderId="77" xfId="0" applyNumberFormat="1" applyFont="1" applyBorder="1" applyAlignment="1" applyProtection="1">
      <alignment horizontal="left" vertical="center" wrapText="1"/>
      <protection locked="0"/>
    </xf>
    <xf numFmtId="49" fontId="13" fillId="0" borderId="78" xfId="0" applyNumberFormat="1" applyFont="1" applyBorder="1" applyAlignment="1" applyProtection="1">
      <alignment horizontal="center" vertical="center" wrapText="1"/>
      <protection locked="0"/>
    </xf>
    <xf numFmtId="49" fontId="13" fillId="0" borderId="79" xfId="0" applyNumberFormat="1" applyFont="1" applyBorder="1" applyAlignment="1" applyProtection="1">
      <alignment horizontal="center" vertical="center" wrapText="1"/>
      <protection locked="0"/>
    </xf>
    <xf numFmtId="49" fontId="13" fillId="0" borderId="80" xfId="0" applyNumberFormat="1" applyFont="1" applyBorder="1" applyAlignment="1" applyProtection="1">
      <alignment horizontal="center" vertical="center" wrapText="1"/>
      <protection locked="0"/>
    </xf>
    <xf numFmtId="49" fontId="13" fillId="0" borderId="81" xfId="0" applyNumberFormat="1" applyFont="1" applyBorder="1" applyAlignment="1" applyProtection="1">
      <alignment horizontal="center" vertical="center" wrapText="1"/>
      <protection locked="0"/>
    </xf>
    <xf numFmtId="49" fontId="13" fillId="0" borderId="76" xfId="0" applyNumberFormat="1" applyFont="1" applyBorder="1" applyAlignment="1" applyProtection="1">
      <alignment horizontal="center" vertical="center" wrapText="1"/>
      <protection locked="0"/>
    </xf>
    <xf numFmtId="167" fontId="13" fillId="0" borderId="80" xfId="0" applyNumberFormat="1" applyFont="1" applyBorder="1" applyAlignment="1" applyProtection="1">
      <alignment horizontal="right" vertical="center" wrapText="1"/>
      <protection locked="0"/>
    </xf>
    <xf numFmtId="9" fontId="13" fillId="0" borderId="82" xfId="0" applyNumberFormat="1" applyFont="1" applyBorder="1" applyAlignment="1" applyProtection="1">
      <alignment horizontal="center" vertical="center" wrapText="1"/>
      <protection locked="0"/>
    </xf>
    <xf numFmtId="167" fontId="13" fillId="0" borderId="83" xfId="0" applyNumberFormat="1" applyFont="1" applyBorder="1" applyAlignment="1" applyProtection="1">
      <alignment horizontal="right" vertical="center" wrapText="1"/>
      <protection locked="0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left" vertical="center" wrapText="1"/>
      <protection locked="0"/>
    </xf>
    <xf numFmtId="49" fontId="13" fillId="0" borderId="84" xfId="0" applyNumberFormat="1" applyFont="1" applyBorder="1" applyAlignment="1" applyProtection="1">
      <alignment horizontal="left" vertical="center" wrapText="1"/>
      <protection locked="0"/>
    </xf>
    <xf numFmtId="49" fontId="13" fillId="0" borderId="85" xfId="0" applyNumberFormat="1" applyFont="1" applyBorder="1" applyAlignment="1" applyProtection="1">
      <alignment horizontal="center" vertical="center" wrapText="1"/>
      <protection locked="0"/>
    </xf>
    <xf numFmtId="49" fontId="13" fillId="0" borderId="86" xfId="0" applyNumberFormat="1" applyFont="1" applyBorder="1" applyAlignment="1" applyProtection="1">
      <alignment horizontal="center" vertical="center" wrapText="1"/>
      <protection locked="0"/>
    </xf>
    <xf numFmtId="49" fontId="13" fillId="0" borderId="87" xfId="0" applyNumberFormat="1" applyFont="1" applyBorder="1" applyAlignment="1" applyProtection="1">
      <alignment horizontal="center" vertical="center" wrapText="1"/>
      <protection locked="0"/>
    </xf>
    <xf numFmtId="49" fontId="13" fillId="0" borderId="88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167" fontId="13" fillId="0" borderId="87" xfId="0" applyNumberFormat="1" applyFont="1" applyBorder="1" applyAlignment="1" applyProtection="1">
      <alignment horizontal="right" vertical="center" wrapText="1"/>
      <protection locked="0"/>
    </xf>
    <xf numFmtId="9" fontId="13" fillId="0" borderId="47" xfId="0" applyNumberFormat="1" applyFont="1" applyBorder="1" applyAlignment="1" applyProtection="1">
      <alignment horizontal="center" vertical="center" wrapText="1"/>
      <protection locked="0"/>
    </xf>
    <xf numFmtId="167" fontId="13" fillId="0" borderId="88" xfId="0" applyNumberFormat="1" applyFont="1" applyBorder="1" applyAlignment="1" applyProtection="1">
      <alignment horizontal="right" vertical="center" wrapText="1"/>
      <protection locked="0"/>
    </xf>
    <xf numFmtId="49" fontId="13" fillId="0" borderId="58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89" xfId="0" applyNumberFormat="1" applyFont="1" applyBorder="1" applyAlignment="1" applyProtection="1">
      <alignment horizontal="center" vertical="center" wrapText="1"/>
      <protection locked="0"/>
    </xf>
    <xf numFmtId="49" fontId="13" fillId="0" borderId="90" xfId="0" applyNumberFormat="1" applyFont="1" applyBorder="1" applyAlignment="1" applyProtection="1">
      <alignment horizontal="center" vertical="center" wrapText="1"/>
      <protection locked="0"/>
    </xf>
    <xf numFmtId="49" fontId="13" fillId="0" borderId="91" xfId="0" applyNumberFormat="1" applyFont="1" applyBorder="1" applyAlignment="1" applyProtection="1">
      <alignment horizontal="center" vertical="center" wrapText="1"/>
      <protection locked="0"/>
    </xf>
    <xf numFmtId="49" fontId="13" fillId="0" borderId="92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167" fontId="13" fillId="0" borderId="91" xfId="0" applyNumberFormat="1" applyFont="1" applyBorder="1" applyAlignment="1" applyProtection="1">
      <alignment horizontal="right" vertical="center" wrapText="1"/>
      <protection locked="0"/>
    </xf>
    <xf numFmtId="9" fontId="13" fillId="0" borderId="93" xfId="0" applyNumberFormat="1" applyFont="1" applyBorder="1" applyAlignment="1" applyProtection="1">
      <alignment horizontal="center" vertical="center" wrapText="1"/>
      <protection locked="0"/>
    </xf>
    <xf numFmtId="167" fontId="13" fillId="0" borderId="94" xfId="0" applyNumberFormat="1" applyFont="1" applyBorder="1" applyAlignment="1" applyProtection="1">
      <alignment horizontal="right" vertical="center" wrapText="1"/>
      <protection locked="0"/>
    </xf>
    <xf numFmtId="9" fontId="13" fillId="0" borderId="95" xfId="0" applyNumberFormat="1" applyFont="1" applyBorder="1" applyAlignment="1" applyProtection="1">
      <alignment horizontal="center" vertical="center" wrapText="1"/>
      <protection locked="0"/>
    </xf>
    <xf numFmtId="167" fontId="13" fillId="0" borderId="96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Protection="1">
      <protection locked="0"/>
    </xf>
    <xf numFmtId="0" fontId="13" fillId="2" borderId="7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/>
    </xf>
    <xf numFmtId="49" fontId="15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6" fillId="4" borderId="43" xfId="0" applyNumberFormat="1" applyFont="1" applyFill="1" applyBorder="1" applyAlignment="1">
      <alignment horizontal="left" vertical="top" wrapText="1"/>
    </xf>
    <xf numFmtId="49" fontId="16" fillId="4" borderId="30" xfId="0" applyNumberFormat="1" applyFont="1" applyFill="1" applyBorder="1" applyAlignment="1">
      <alignment horizontal="left" vertical="top" wrapText="1"/>
    </xf>
    <xf numFmtId="49" fontId="16" fillId="4" borderId="44" xfId="0" applyNumberFormat="1" applyFont="1" applyFill="1" applyBorder="1" applyAlignment="1">
      <alignment horizontal="left" vertical="top" wrapText="1"/>
    </xf>
    <xf numFmtId="49" fontId="16" fillId="4" borderId="47" xfId="0" applyNumberFormat="1" applyFont="1" applyFill="1" applyBorder="1" applyAlignment="1">
      <alignment horizontal="left" vertical="top" wrapText="1"/>
    </xf>
    <xf numFmtId="0" fontId="16" fillId="4" borderId="45" xfId="0" applyFont="1" applyFill="1" applyBorder="1" applyAlignment="1">
      <alignment horizontal="center" vertical="top" wrapText="1"/>
    </xf>
    <xf numFmtId="0" fontId="16" fillId="4" borderId="46" xfId="0" applyFont="1" applyFill="1" applyBorder="1" applyAlignment="1">
      <alignment horizontal="center" vertical="top" wrapText="1"/>
    </xf>
    <xf numFmtId="49" fontId="9" fillId="2" borderId="56" xfId="0" applyNumberFormat="1" applyFont="1" applyFill="1" applyBorder="1" applyAlignment="1">
      <alignment horizontal="left" vertical="center"/>
    </xf>
    <xf numFmtId="49" fontId="9" fillId="2" borderId="18" xfId="0" applyNumberFormat="1" applyFont="1" applyFill="1" applyBorder="1" applyAlignment="1">
      <alignment horizontal="left" vertical="center"/>
    </xf>
    <xf numFmtId="49" fontId="9" fillId="2" borderId="57" xfId="0" applyNumberFormat="1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3" fontId="9" fillId="2" borderId="4" xfId="0" applyNumberFormat="1" applyFont="1" applyFill="1" applyBorder="1" applyAlignment="1" applyProtection="1">
      <alignment horizontal="center" vertical="top" wrapText="1"/>
      <protection locked="0"/>
    </xf>
    <xf numFmtId="3" fontId="9" fillId="2" borderId="9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67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3" fontId="13" fillId="0" borderId="5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0" xfId="0" applyFont="1" applyFill="1" applyBorder="1" applyAlignment="1" applyProtection="1">
      <alignment horizontal="center" vertical="top" wrapText="1"/>
      <protection locked="0"/>
    </xf>
    <xf numFmtId="0" fontId="16" fillId="0" borderId="51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left" vertical="center" wrapText="1"/>
    </xf>
    <xf numFmtId="0" fontId="16" fillId="0" borderId="30" xfId="0" applyFont="1" applyBorder="1" applyAlignment="1" applyProtection="1">
      <alignment horizontal="center" vertical="top" wrapText="1"/>
      <protection locked="0"/>
    </xf>
    <xf numFmtId="0" fontId="16" fillId="0" borderId="0" xfId="0" applyFont="1" applyBorder="1" applyAlignment="1" applyProtection="1">
      <alignment horizontal="center" vertical="top" wrapText="1"/>
      <protection locked="0"/>
    </xf>
    <xf numFmtId="3" fontId="16" fillId="0" borderId="49" xfId="0" applyNumberFormat="1" applyFont="1" applyBorder="1" applyAlignment="1" applyProtection="1">
      <alignment horizontal="center" vertical="top" wrapText="1"/>
      <protection locked="0"/>
    </xf>
    <xf numFmtId="49" fontId="9" fillId="0" borderId="0" xfId="2" applyNumberFormat="1" applyFont="1" applyAlignment="1" applyProtection="1">
      <alignment horizontal="left" vertical="center" wrapText="1"/>
      <protection locked="0"/>
    </xf>
    <xf numFmtId="0" fontId="16" fillId="0" borderId="29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top" wrapText="1"/>
      <protection locked="0"/>
    </xf>
    <xf numFmtId="0" fontId="16" fillId="0" borderId="3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6" fillId="0" borderId="38" xfId="0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horizontal="center" vertical="top" wrapText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Hypertextové prepojenie" xfId="1" builtinId="8"/>
    <cellStyle name="Normálna" xfId="0" builtinId="0"/>
    <cellStyle name="Normálna 2" xfId="3"/>
    <cellStyle name="normálne 2 2" xfId="2"/>
  </cellStyles>
  <dxfs count="2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J33" sqref="J33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11" t="s">
        <v>11</v>
      </c>
      <c r="B1" s="211"/>
    </row>
    <row r="2" spans="1:10" x14ac:dyDescent="0.25">
      <c r="A2" s="212" t="s">
        <v>85</v>
      </c>
      <c r="B2" s="212"/>
      <c r="C2" s="212"/>
      <c r="D2" s="212"/>
    </row>
    <row r="3" spans="1:10" ht="24.95" customHeight="1" x14ac:dyDescent="0.25">
      <c r="A3" s="205"/>
      <c r="B3" s="205"/>
      <c r="C3" s="205"/>
    </row>
    <row r="4" spans="1:10" ht="36" customHeight="1" x14ac:dyDescent="0.3">
      <c r="A4" s="206" t="s">
        <v>34</v>
      </c>
      <c r="B4" s="207"/>
      <c r="C4" s="207"/>
      <c r="D4" s="207"/>
      <c r="E4" s="2"/>
      <c r="F4" s="2"/>
      <c r="G4" s="2"/>
      <c r="H4" s="2"/>
      <c r="I4" s="2"/>
      <c r="J4" s="2"/>
    </row>
    <row r="6" spans="1:10" x14ac:dyDescent="0.25">
      <c r="A6" s="198" t="s">
        <v>0</v>
      </c>
      <c r="B6" s="198"/>
      <c r="C6" s="208"/>
      <c r="D6" s="208"/>
      <c r="F6" s="16"/>
    </row>
    <row r="7" spans="1:10" x14ac:dyDescent="0.25">
      <c r="A7" s="198" t="s">
        <v>1</v>
      </c>
      <c r="B7" s="198"/>
      <c r="C7" s="203"/>
      <c r="D7" s="203"/>
    </row>
    <row r="8" spans="1:10" x14ac:dyDescent="0.25">
      <c r="A8" s="198" t="s">
        <v>2</v>
      </c>
      <c r="B8" s="198"/>
      <c r="C8" s="203"/>
      <c r="D8" s="203"/>
    </row>
    <row r="9" spans="1:10" x14ac:dyDescent="0.25">
      <c r="A9" s="198" t="s">
        <v>3</v>
      </c>
      <c r="B9" s="198"/>
      <c r="C9" s="203"/>
      <c r="D9" s="203"/>
    </row>
    <row r="10" spans="1:10" x14ac:dyDescent="0.25">
      <c r="A10" s="3"/>
      <c r="B10" s="3"/>
      <c r="C10" s="3"/>
    </row>
    <row r="11" spans="1:10" x14ac:dyDescent="0.25">
      <c r="A11" s="210" t="s">
        <v>86</v>
      </c>
      <c r="B11" s="210"/>
      <c r="C11" s="210"/>
      <c r="D11" s="5"/>
      <c r="E11" s="5"/>
      <c r="F11" s="5"/>
      <c r="G11" s="5"/>
      <c r="H11" s="5"/>
      <c r="I11" s="5"/>
      <c r="J11" s="5"/>
    </row>
    <row r="12" spans="1:10" x14ac:dyDescent="0.25">
      <c r="A12" s="198" t="s">
        <v>4</v>
      </c>
      <c r="B12" s="198"/>
      <c r="C12" s="201"/>
      <c r="D12" s="201"/>
    </row>
    <row r="13" spans="1:10" x14ac:dyDescent="0.25">
      <c r="A13" s="198" t="s">
        <v>18</v>
      </c>
      <c r="B13" s="198"/>
      <c r="C13" s="200"/>
      <c r="D13" s="200"/>
    </row>
    <row r="14" spans="1:10" x14ac:dyDescent="0.25">
      <c r="A14" s="198" t="s">
        <v>5</v>
      </c>
      <c r="B14" s="198"/>
      <c r="C14" s="200"/>
      <c r="D14" s="200"/>
    </row>
    <row r="15" spans="1:10" x14ac:dyDescent="0.25">
      <c r="A15" s="198" t="s">
        <v>6</v>
      </c>
      <c r="B15" s="198"/>
      <c r="C15" s="199"/>
      <c r="D15" s="200"/>
    </row>
    <row r="17" spans="1:10" ht="14.25" customHeight="1" x14ac:dyDescent="0.25">
      <c r="A17" s="210" t="s">
        <v>47</v>
      </c>
      <c r="B17" s="210"/>
      <c r="C17" s="210"/>
      <c r="D17" s="5"/>
      <c r="E17" s="5"/>
      <c r="F17" s="5"/>
      <c r="G17" s="5"/>
      <c r="H17" s="5"/>
      <c r="I17" s="5"/>
      <c r="J17" s="5"/>
    </row>
    <row r="18" spans="1:10" x14ac:dyDescent="0.25">
      <c r="A18" s="198" t="s">
        <v>4</v>
      </c>
      <c r="B18" s="198"/>
      <c r="C18" s="201"/>
      <c r="D18" s="201"/>
    </row>
    <row r="19" spans="1:10" x14ac:dyDescent="0.25">
      <c r="A19" s="198" t="s">
        <v>18</v>
      </c>
      <c r="B19" s="198"/>
      <c r="C19" s="200"/>
      <c r="D19" s="200"/>
    </row>
    <row r="20" spans="1:10" x14ac:dyDescent="0.25">
      <c r="A20" s="198" t="s">
        <v>5</v>
      </c>
      <c r="B20" s="198"/>
      <c r="C20" s="200"/>
      <c r="D20" s="200"/>
    </row>
    <row r="21" spans="1:10" x14ac:dyDescent="0.25">
      <c r="A21" s="198" t="s">
        <v>6</v>
      </c>
      <c r="B21" s="198"/>
      <c r="C21" s="199"/>
      <c r="D21" s="200"/>
    </row>
    <row r="22" spans="1:10" x14ac:dyDescent="0.25">
      <c r="A22" s="3"/>
      <c r="B22" s="3"/>
      <c r="C22" s="3"/>
    </row>
    <row r="23" spans="1:10" ht="24.95" customHeight="1" x14ac:dyDescent="0.25">
      <c r="A23" s="205"/>
      <c r="B23" s="205"/>
      <c r="C23" s="205"/>
    </row>
    <row r="24" spans="1:10" x14ac:dyDescent="0.25">
      <c r="A24" s="1" t="s">
        <v>7</v>
      </c>
      <c r="B24" s="203"/>
      <c r="C24" s="203"/>
    </row>
    <row r="25" spans="1:10" x14ac:dyDescent="0.25">
      <c r="A25" s="4" t="s">
        <v>9</v>
      </c>
      <c r="B25" s="204"/>
      <c r="C25" s="204"/>
    </row>
    <row r="28" spans="1:10" x14ac:dyDescent="0.25">
      <c r="C28" s="83" t="s">
        <v>58</v>
      </c>
      <c r="D28" s="3"/>
    </row>
    <row r="29" spans="1:10" x14ac:dyDescent="0.25">
      <c r="C29" s="83" t="s">
        <v>59</v>
      </c>
      <c r="D29" s="86"/>
    </row>
    <row r="30" spans="1:10" ht="28.5" customHeight="1" x14ac:dyDescent="0.25">
      <c r="D30" s="85"/>
    </row>
    <row r="32" spans="1:10" s="9" customFormat="1" ht="11.25" x14ac:dyDescent="0.2">
      <c r="A32" s="209" t="s">
        <v>10</v>
      </c>
      <c r="B32" s="209"/>
    </row>
    <row r="33" spans="1:5" s="10" customFormat="1" ht="15" customHeight="1" x14ac:dyDescent="0.2">
      <c r="A33" s="13"/>
      <c r="B33" s="202" t="s">
        <v>12</v>
      </c>
      <c r="C33" s="202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28" priority="18">
      <formula>LEN(TRIM(C6))=0</formula>
    </cfRule>
  </conditionalFormatting>
  <conditionalFormatting sqref="C7:D9">
    <cfRule type="containsBlanks" dxfId="27" priority="15">
      <formula>LEN(TRIM(C7))=0</formula>
    </cfRule>
  </conditionalFormatting>
  <conditionalFormatting sqref="C12:D12 C14:D15">
    <cfRule type="containsBlanks" dxfId="26" priority="14">
      <formula>LEN(TRIM(C12))=0</formula>
    </cfRule>
  </conditionalFormatting>
  <conditionalFormatting sqref="A33:B33">
    <cfRule type="containsBlanks" dxfId="25" priority="13">
      <formula>LEN(TRIM(A33))=0</formula>
    </cfRule>
  </conditionalFormatting>
  <conditionalFormatting sqref="B24:C25">
    <cfRule type="containsBlanks" dxfId="24" priority="6">
      <formula>LEN(TRIM(B24))=0</formula>
    </cfRule>
  </conditionalFormatting>
  <conditionalFormatting sqref="C13:D13">
    <cfRule type="containsBlanks" dxfId="23" priority="5">
      <formula>LEN(TRIM(C13))=0</formula>
    </cfRule>
  </conditionalFormatting>
  <conditionalFormatting sqref="C18:D18 C20:D21">
    <cfRule type="containsBlanks" dxfId="22" priority="4">
      <formula>LEN(TRIM(C18))=0</formula>
    </cfRule>
  </conditionalFormatting>
  <conditionalFormatting sqref="C19:D19">
    <cfRule type="containsBlanks" dxfId="21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47"/>
  <sheetViews>
    <sheetView showGridLines="0" topLeftCell="A13" zoomScale="90" zoomScaleNormal="90" workbookViewId="0">
      <selection activeCell="H27" sqref="H27"/>
    </sheetView>
  </sheetViews>
  <sheetFormatPr defaultRowHeight="15" x14ac:dyDescent="0.25"/>
  <cols>
    <col min="1" max="1" width="8.42578125" style="3" bestFit="1" customWidth="1"/>
    <col min="2" max="2" width="55" style="3" customWidth="1"/>
    <col min="3" max="3" width="27.7109375" style="3" customWidth="1"/>
    <col min="4" max="4" width="21.85546875" style="3" customWidth="1"/>
    <col min="5" max="5" width="27.5703125" style="3" customWidth="1"/>
    <col min="6" max="6" width="13.7109375" style="3" bestFit="1" customWidth="1"/>
    <col min="7" max="16384" width="9.140625" style="3"/>
  </cols>
  <sheetData>
    <row r="1" spans="1:10" x14ac:dyDescent="0.25">
      <c r="A1" s="198" t="s">
        <v>11</v>
      </c>
      <c r="B1" s="198"/>
    </row>
    <row r="2" spans="1:10" ht="15" customHeight="1" x14ac:dyDescent="0.25">
      <c r="A2" s="218" t="s">
        <v>85</v>
      </c>
      <c r="B2" s="218"/>
      <c r="C2" s="218"/>
      <c r="D2" s="218"/>
    </row>
    <row r="3" spans="1:10" ht="9.9499999999999993" customHeight="1" x14ac:dyDescent="0.25">
      <c r="A3" s="219"/>
      <c r="B3" s="219"/>
      <c r="C3" s="219"/>
    </row>
    <row r="4" spans="1:10" ht="18.75" customHeight="1" x14ac:dyDescent="0.3">
      <c r="A4" s="206" t="s">
        <v>19</v>
      </c>
      <c r="B4" s="206"/>
      <c r="C4" s="206"/>
      <c r="D4" s="206"/>
      <c r="E4" s="8"/>
      <c r="F4" s="8"/>
      <c r="G4" s="8"/>
      <c r="H4" s="8"/>
      <c r="I4" s="8"/>
      <c r="J4" s="8"/>
    </row>
    <row r="5" spans="1:10" s="7" customFormat="1" ht="9.9499999999999993" customHeight="1" thickBot="1" x14ac:dyDescent="0.3">
      <c r="A5" s="15"/>
      <c r="B5" s="15"/>
      <c r="C5" s="15"/>
      <c r="D5" s="15"/>
    </row>
    <row r="6" spans="1:10" s="7" customFormat="1" ht="77.25" customHeight="1" x14ac:dyDescent="0.25">
      <c r="A6" s="220" t="s">
        <v>60</v>
      </c>
      <c r="B6" s="221"/>
      <c r="C6" s="224" t="s">
        <v>63</v>
      </c>
      <c r="D6" s="225"/>
    </row>
    <row r="7" spans="1:10" s="7" customFormat="1" ht="30.75" customHeight="1" thickBot="1" x14ac:dyDescent="0.3">
      <c r="A7" s="222"/>
      <c r="B7" s="223"/>
      <c r="C7" s="134" t="s">
        <v>61</v>
      </c>
      <c r="D7" s="84" t="s">
        <v>62</v>
      </c>
    </row>
    <row r="8" spans="1:10" s="6" customFormat="1" ht="27.75" customHeight="1" x14ac:dyDescent="0.25">
      <c r="A8" s="226" t="s">
        <v>85</v>
      </c>
      <c r="B8" s="227"/>
      <c r="C8" s="227"/>
      <c r="D8" s="228"/>
    </row>
    <row r="9" spans="1:10" s="6" customFormat="1" ht="22.5" customHeight="1" x14ac:dyDescent="0.25">
      <c r="A9" s="122" t="s">
        <v>82</v>
      </c>
      <c r="B9" s="123" t="s">
        <v>87</v>
      </c>
      <c r="C9" s="127"/>
      <c r="D9" s="135"/>
    </row>
    <row r="10" spans="1:10" s="6" customFormat="1" ht="22.5" customHeight="1" x14ac:dyDescent="0.25">
      <c r="A10" s="131" t="s">
        <v>71</v>
      </c>
      <c r="B10" s="126" t="s">
        <v>88</v>
      </c>
      <c r="C10" s="127"/>
      <c r="D10" s="132"/>
    </row>
    <row r="11" spans="1:10" s="6" customFormat="1" ht="22.5" customHeight="1" x14ac:dyDescent="0.25">
      <c r="A11" s="131" t="s">
        <v>72</v>
      </c>
      <c r="B11" s="126" t="s">
        <v>89</v>
      </c>
      <c r="C11" s="127"/>
      <c r="D11" s="132"/>
    </row>
    <row r="12" spans="1:10" s="6" customFormat="1" ht="22.5" customHeight="1" x14ac:dyDescent="0.25">
      <c r="A12" s="131" t="s">
        <v>73</v>
      </c>
      <c r="B12" s="126" t="s">
        <v>90</v>
      </c>
      <c r="C12" s="127"/>
      <c r="D12" s="132"/>
    </row>
    <row r="13" spans="1:10" s="6" customFormat="1" ht="22.5" customHeight="1" x14ac:dyDescent="0.25">
      <c r="A13" s="131" t="s">
        <v>74</v>
      </c>
      <c r="B13" s="126" t="s">
        <v>91</v>
      </c>
      <c r="C13" s="127"/>
      <c r="D13" s="132"/>
    </row>
    <row r="14" spans="1:10" s="6" customFormat="1" ht="22.5" customHeight="1" x14ac:dyDescent="0.25">
      <c r="A14" s="131" t="s">
        <v>75</v>
      </c>
      <c r="B14" s="126" t="s">
        <v>92</v>
      </c>
      <c r="C14" s="127"/>
      <c r="D14" s="132"/>
    </row>
    <row r="15" spans="1:10" s="6" customFormat="1" ht="22.5" customHeight="1" x14ac:dyDescent="0.25">
      <c r="A15" s="131" t="s">
        <v>76</v>
      </c>
      <c r="B15" s="126" t="s">
        <v>93</v>
      </c>
      <c r="C15" s="127"/>
      <c r="D15" s="132"/>
    </row>
    <row r="16" spans="1:10" s="6" customFormat="1" ht="22.5" customHeight="1" x14ac:dyDescent="0.25">
      <c r="A16" s="131" t="s">
        <v>77</v>
      </c>
      <c r="B16" s="126" t="s">
        <v>94</v>
      </c>
      <c r="C16" s="127"/>
      <c r="D16" s="132"/>
    </row>
    <row r="17" spans="1:4" s="6" customFormat="1" ht="46.5" customHeight="1" x14ac:dyDescent="0.25">
      <c r="A17" s="131" t="s">
        <v>78</v>
      </c>
      <c r="B17" s="128" t="s">
        <v>109</v>
      </c>
      <c r="C17" s="127"/>
      <c r="D17" s="132"/>
    </row>
    <row r="18" spans="1:4" s="6" customFormat="1" ht="39.75" customHeight="1" x14ac:dyDescent="0.25">
      <c r="A18" s="131" t="s">
        <v>100</v>
      </c>
      <c r="B18" s="128" t="s">
        <v>95</v>
      </c>
      <c r="C18" s="127"/>
      <c r="D18" s="132"/>
    </row>
    <row r="19" spans="1:4" s="6" customFormat="1" ht="22.5" customHeight="1" x14ac:dyDescent="0.25">
      <c r="A19" s="133" t="s">
        <v>101</v>
      </c>
      <c r="B19" s="126" t="s">
        <v>83</v>
      </c>
      <c r="C19" s="127"/>
      <c r="D19" s="132"/>
    </row>
    <row r="20" spans="1:4" s="6" customFormat="1" ht="22.5" customHeight="1" x14ac:dyDescent="0.25">
      <c r="A20" s="133" t="s">
        <v>102</v>
      </c>
      <c r="B20" s="126" t="s">
        <v>96</v>
      </c>
      <c r="C20" s="127"/>
      <c r="D20" s="132"/>
    </row>
    <row r="21" spans="1:4" s="6" customFormat="1" ht="22.5" customHeight="1" x14ac:dyDescent="0.25">
      <c r="A21" s="133" t="s">
        <v>103</v>
      </c>
      <c r="B21" s="126" t="s">
        <v>97</v>
      </c>
      <c r="C21" s="127"/>
      <c r="D21" s="132"/>
    </row>
    <row r="22" spans="1:4" s="6" customFormat="1" ht="22.5" customHeight="1" x14ac:dyDescent="0.25">
      <c r="A22" s="133" t="s">
        <v>104</v>
      </c>
      <c r="B22" s="126" t="s">
        <v>98</v>
      </c>
      <c r="C22" s="127"/>
      <c r="D22" s="132"/>
    </row>
    <row r="23" spans="1:4" s="6" customFormat="1" ht="22.5" customHeight="1" x14ac:dyDescent="0.25">
      <c r="A23" s="133" t="s">
        <v>105</v>
      </c>
      <c r="B23" s="126" t="s">
        <v>99</v>
      </c>
      <c r="C23" s="127"/>
      <c r="D23" s="132"/>
    </row>
    <row r="24" spans="1:4" s="6" customFormat="1" ht="22.5" customHeight="1" x14ac:dyDescent="0.25">
      <c r="A24" s="133" t="s">
        <v>106</v>
      </c>
      <c r="B24" s="126" t="s">
        <v>79</v>
      </c>
      <c r="C24" s="127"/>
      <c r="D24" s="132"/>
    </row>
    <row r="25" spans="1:4" s="6" customFormat="1" ht="22.5" customHeight="1" x14ac:dyDescent="0.25">
      <c r="A25" s="133" t="s">
        <v>107</v>
      </c>
      <c r="B25" s="126" t="s">
        <v>80</v>
      </c>
      <c r="C25" s="127"/>
      <c r="D25" s="132"/>
    </row>
    <row r="26" spans="1:4" s="6" customFormat="1" ht="22.5" customHeight="1" thickBot="1" x14ac:dyDescent="0.3">
      <c r="A26" s="124" t="s">
        <v>108</v>
      </c>
      <c r="B26" s="125" t="s">
        <v>81</v>
      </c>
      <c r="C26" s="130"/>
      <c r="D26" s="129"/>
    </row>
    <row r="27" spans="1:4" s="6" customFormat="1" ht="16.5" customHeight="1" x14ac:dyDescent="0.25">
      <c r="A27" s="136"/>
      <c r="B27" s="137"/>
      <c r="C27" s="97"/>
      <c r="D27" s="98"/>
    </row>
    <row r="28" spans="1:4" s="6" customFormat="1" ht="25.5" customHeight="1" thickBot="1" x14ac:dyDescent="0.3">
      <c r="A28" s="217" t="s">
        <v>114</v>
      </c>
      <c r="B28" s="217"/>
      <c r="C28" s="217"/>
      <c r="D28" s="217"/>
    </row>
    <row r="29" spans="1:4" s="6" customFormat="1" ht="18.75" customHeight="1" x14ac:dyDescent="0.25">
      <c r="A29" s="138" t="s">
        <v>110</v>
      </c>
      <c r="B29" s="139" t="s">
        <v>111</v>
      </c>
      <c r="C29" s="97"/>
      <c r="D29" s="98"/>
    </row>
    <row r="30" spans="1:4" s="6" customFormat="1" ht="22.5" customHeight="1" x14ac:dyDescent="0.25">
      <c r="A30" s="122" t="s">
        <v>13</v>
      </c>
      <c r="B30" s="140" t="s">
        <v>112</v>
      </c>
      <c r="C30" s="97"/>
      <c r="D30" s="98"/>
    </row>
    <row r="31" spans="1:4" s="6" customFormat="1" ht="22.5" customHeight="1" thickBot="1" x14ac:dyDescent="0.3">
      <c r="A31" s="141" t="s">
        <v>14</v>
      </c>
      <c r="B31" s="142" t="s">
        <v>113</v>
      </c>
      <c r="C31" s="97"/>
      <c r="D31" s="98"/>
    </row>
    <row r="32" spans="1:4" s="6" customFormat="1" ht="17.25" customHeight="1" x14ac:dyDescent="0.25">
      <c r="A32" s="99"/>
      <c r="B32" s="100"/>
      <c r="C32" s="97"/>
      <c r="D32" s="98"/>
    </row>
    <row r="33" spans="1:5" s="17" customFormat="1" ht="28.35" customHeight="1" x14ac:dyDescent="0.25">
      <c r="A33" s="214" t="s">
        <v>33</v>
      </c>
      <c r="B33" s="214"/>
      <c r="C33" s="214"/>
      <c r="D33" s="214"/>
    </row>
    <row r="34" spans="1:5" ht="30" customHeight="1" x14ac:dyDescent="0.25">
      <c r="A34" s="213" t="s">
        <v>0</v>
      </c>
      <c r="B34" s="213"/>
      <c r="C34" s="119"/>
    </row>
    <row r="35" spans="1:5" ht="15" customHeight="1" x14ac:dyDescent="0.25">
      <c r="A35" s="213" t="s">
        <v>1</v>
      </c>
      <c r="B35" s="213"/>
      <c r="C35" s="119"/>
    </row>
    <row r="36" spans="1:5" ht="15" customHeight="1" x14ac:dyDescent="0.25">
      <c r="A36" s="213" t="s">
        <v>2</v>
      </c>
      <c r="B36" s="213"/>
      <c r="C36" s="119"/>
    </row>
    <row r="37" spans="1:5" ht="15" customHeight="1" x14ac:dyDescent="0.25">
      <c r="A37" s="213" t="s">
        <v>3</v>
      </c>
      <c r="B37" s="213"/>
      <c r="C37" s="119"/>
    </row>
    <row r="38" spans="1:5" s="14" customFormat="1" ht="30" customHeight="1" x14ac:dyDescent="0.25">
      <c r="A38" s="215" t="s">
        <v>17</v>
      </c>
      <c r="B38" s="215"/>
      <c r="C38" s="215"/>
      <c r="D38" s="215"/>
    </row>
    <row r="39" spans="1:5" s="7" customFormat="1" ht="15.75" customHeight="1" x14ac:dyDescent="0.25">
      <c r="A39" s="213" t="s">
        <v>4</v>
      </c>
      <c r="B39" s="213"/>
      <c r="C39" s="120"/>
      <c r="E39" s="4"/>
    </row>
    <row r="40" spans="1:5" s="7" customFormat="1" ht="15" customHeight="1" x14ac:dyDescent="0.25">
      <c r="A40" s="216" t="s">
        <v>18</v>
      </c>
      <c r="B40" s="216"/>
      <c r="C40" s="119"/>
      <c r="E40" s="14"/>
    </row>
    <row r="41" spans="1:5" s="7" customFormat="1" ht="15" customHeight="1" x14ac:dyDescent="0.25">
      <c r="A41" s="213" t="s">
        <v>5</v>
      </c>
      <c r="B41" s="213"/>
      <c r="C41" s="119"/>
      <c r="E41" s="14"/>
    </row>
    <row r="42" spans="1:5" s="7" customFormat="1" ht="15" customHeight="1" x14ac:dyDescent="0.25">
      <c r="A42" s="213" t="s">
        <v>6</v>
      </c>
      <c r="B42" s="213"/>
      <c r="C42" s="119"/>
      <c r="E42" s="14"/>
    </row>
    <row r="44" spans="1:5" ht="15" customHeight="1" x14ac:dyDescent="0.25">
      <c r="A44" s="3" t="s">
        <v>7</v>
      </c>
      <c r="B44" s="118"/>
    </row>
    <row r="45" spans="1:5" ht="15" customHeight="1" x14ac:dyDescent="0.25">
      <c r="A45" s="3" t="s">
        <v>8</v>
      </c>
      <c r="B45" s="121"/>
      <c r="D45" s="80"/>
    </row>
    <row r="46" spans="1:5" ht="15" customHeight="1" x14ac:dyDescent="0.25">
      <c r="C46" s="83"/>
    </row>
    <row r="47" spans="1:5" ht="9.75" customHeight="1" x14ac:dyDescent="0.25">
      <c r="C47" s="83"/>
    </row>
  </sheetData>
  <mergeCells count="18">
    <mergeCell ref="A28:D28"/>
    <mergeCell ref="A1:B1"/>
    <mergeCell ref="A2:D2"/>
    <mergeCell ref="A3:C3"/>
    <mergeCell ref="A4:D4"/>
    <mergeCell ref="A6:B7"/>
    <mergeCell ref="C6:D6"/>
    <mergeCell ref="A8:D8"/>
    <mergeCell ref="A42:B42"/>
    <mergeCell ref="A33:D33"/>
    <mergeCell ref="A34:B34"/>
    <mergeCell ref="A41:B41"/>
    <mergeCell ref="A35:B35"/>
    <mergeCell ref="A36:B36"/>
    <mergeCell ref="A37:B37"/>
    <mergeCell ref="A38:D38"/>
    <mergeCell ref="A39:B39"/>
    <mergeCell ref="A40:B40"/>
  </mergeCells>
  <conditionalFormatting sqref="C34:C37 C39:C42 B44:B45">
    <cfRule type="containsBlanks" dxfId="20" priority="9">
      <formula>LEN(TRIM(B34))=0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25"/>
  <sheetViews>
    <sheetView showGridLines="0" zoomScale="90" zoomScaleNormal="90" workbookViewId="0">
      <selection activeCell="E16" sqref="E16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29" t="s">
        <v>11</v>
      </c>
      <c r="B1" s="229"/>
      <c r="C1" s="43"/>
      <c r="D1" s="43"/>
    </row>
    <row r="2" spans="1:14" ht="15" customHeight="1" x14ac:dyDescent="0.25">
      <c r="A2" s="230" t="str">
        <f>'Príloha č. 1'!A2:C2</f>
        <v>Perikardiálna záplata s konským perikardom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4" ht="15" customHeight="1" x14ac:dyDescent="0.25">
      <c r="A3" s="231"/>
      <c r="B3" s="231"/>
      <c r="C3" s="231"/>
      <c r="D3" s="231"/>
      <c r="E3" s="231"/>
      <c r="F3" s="44"/>
      <c r="G3" s="44"/>
      <c r="H3" s="44"/>
    </row>
    <row r="4" spans="1:14" s="26" customFormat="1" ht="43.5" customHeight="1" x14ac:dyDescent="0.25">
      <c r="A4" s="240" t="s">
        <v>54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s="19" customFormat="1" ht="31.5" customHeight="1" x14ac:dyDescent="0.25">
      <c r="A5" s="232" t="s">
        <v>20</v>
      </c>
      <c r="B5" s="236" t="s">
        <v>28</v>
      </c>
      <c r="C5" s="232" t="s">
        <v>29</v>
      </c>
      <c r="D5" s="234" t="s">
        <v>116</v>
      </c>
      <c r="E5" s="238" t="s">
        <v>21</v>
      </c>
      <c r="F5" s="238" t="s">
        <v>37</v>
      </c>
      <c r="G5" s="238" t="s">
        <v>36</v>
      </c>
      <c r="H5" s="238" t="s">
        <v>38</v>
      </c>
      <c r="I5" s="243" t="s">
        <v>55</v>
      </c>
      <c r="J5" s="244"/>
      <c r="K5" s="244"/>
      <c r="L5" s="245"/>
      <c r="M5" s="241" t="s">
        <v>56</v>
      </c>
      <c r="N5" s="242"/>
    </row>
    <row r="6" spans="1:14" s="19" customFormat="1" ht="45" customHeight="1" x14ac:dyDescent="0.25">
      <c r="A6" s="233"/>
      <c r="B6" s="237"/>
      <c r="C6" s="233"/>
      <c r="D6" s="235"/>
      <c r="E6" s="239"/>
      <c r="F6" s="239"/>
      <c r="G6" s="239"/>
      <c r="H6" s="239"/>
      <c r="I6" s="101" t="s">
        <v>30</v>
      </c>
      <c r="J6" s="102" t="s">
        <v>32</v>
      </c>
      <c r="K6" s="102" t="s">
        <v>22</v>
      </c>
      <c r="L6" s="103" t="s">
        <v>31</v>
      </c>
      <c r="M6" s="104" t="s">
        <v>30</v>
      </c>
      <c r="N6" s="105" t="s">
        <v>31</v>
      </c>
    </row>
    <row r="7" spans="1:14" s="114" customFormat="1" ht="9.75" customHeight="1" x14ac:dyDescent="0.25">
      <c r="A7" s="109" t="s">
        <v>13</v>
      </c>
      <c r="B7" s="110" t="s">
        <v>14</v>
      </c>
      <c r="C7" s="111" t="s">
        <v>15</v>
      </c>
      <c r="D7" s="112" t="s">
        <v>16</v>
      </c>
      <c r="E7" s="113" t="s">
        <v>23</v>
      </c>
      <c r="F7" s="113" t="s">
        <v>24</v>
      </c>
      <c r="G7" s="113" t="s">
        <v>25</v>
      </c>
      <c r="H7" s="113" t="s">
        <v>26</v>
      </c>
      <c r="I7" s="151" t="s">
        <v>27</v>
      </c>
      <c r="J7" s="153" t="s">
        <v>39</v>
      </c>
      <c r="K7" s="154" t="s">
        <v>40</v>
      </c>
      <c r="L7" s="152" t="s">
        <v>41</v>
      </c>
      <c r="M7" s="151" t="s">
        <v>42</v>
      </c>
      <c r="N7" s="152" t="s">
        <v>43</v>
      </c>
    </row>
    <row r="8" spans="1:14" s="36" customFormat="1" ht="32.1" customHeight="1" x14ac:dyDescent="0.25">
      <c r="A8" s="20" t="s">
        <v>13</v>
      </c>
      <c r="B8" s="39" t="s">
        <v>112</v>
      </c>
      <c r="C8" s="20" t="s">
        <v>35</v>
      </c>
      <c r="D8" s="38">
        <v>2</v>
      </c>
      <c r="E8" s="21"/>
      <c r="F8" s="91"/>
      <c r="G8" s="91"/>
      <c r="H8" s="91"/>
      <c r="I8" s="106"/>
      <c r="J8" s="22"/>
      <c r="K8" s="115">
        <f>I8*J8</f>
        <v>0</v>
      </c>
      <c r="L8" s="116">
        <f>I8+K8</f>
        <v>0</v>
      </c>
      <c r="M8" s="117">
        <f>D8*I8</f>
        <v>0</v>
      </c>
      <c r="N8" s="116">
        <f>M8+(M8*J8)</f>
        <v>0</v>
      </c>
    </row>
    <row r="9" spans="1:14" s="36" customFormat="1" ht="32.1" customHeight="1" thickBot="1" x14ac:dyDescent="0.3">
      <c r="A9" s="20" t="s">
        <v>14</v>
      </c>
      <c r="B9" s="39" t="s">
        <v>113</v>
      </c>
      <c r="C9" s="20" t="s">
        <v>35</v>
      </c>
      <c r="D9" s="38">
        <v>22</v>
      </c>
      <c r="E9" s="21"/>
      <c r="F9" s="91"/>
      <c r="G9" s="91"/>
      <c r="H9" s="91"/>
      <c r="I9" s="106"/>
      <c r="J9" s="22"/>
      <c r="K9" s="115">
        <f t="shared" ref="K9" si="0">I9*J9</f>
        <v>0</v>
      </c>
      <c r="L9" s="116">
        <f t="shared" ref="L9" si="1">I9+K9</f>
        <v>0</v>
      </c>
      <c r="M9" s="117">
        <f t="shared" ref="M9" si="2">D9*I9</f>
        <v>0</v>
      </c>
      <c r="N9" s="116">
        <f t="shared" ref="N9" si="3">M9+(M9*J9)</f>
        <v>0</v>
      </c>
    </row>
    <row r="10" spans="1:14" s="36" customFormat="1" ht="22.5" customHeight="1" thickBot="1" x14ac:dyDescent="0.3">
      <c r="A10" s="250" t="s">
        <v>115</v>
      </c>
      <c r="B10" s="250"/>
      <c r="C10" s="143"/>
      <c r="D10" s="145">
        <f>SUM(D8:D9)</f>
        <v>24</v>
      </c>
      <c r="E10" s="144"/>
      <c r="F10" s="143"/>
      <c r="G10" s="143"/>
      <c r="H10" s="143"/>
      <c r="I10" s="146"/>
      <c r="J10" s="147"/>
      <c r="K10" s="148"/>
      <c r="L10" s="149"/>
      <c r="M10" s="107">
        <f>SUM(M7:M8)</f>
        <v>0</v>
      </c>
      <c r="N10" s="108">
        <f>SUM(N7:N8)</f>
        <v>0</v>
      </c>
    </row>
    <row r="11" spans="1:14" s="37" customFormat="1" ht="24.95" customHeight="1" x14ac:dyDescent="0.25">
      <c r="A11" s="23"/>
      <c r="B11" s="24"/>
      <c r="C11" s="24"/>
      <c r="D11" s="24"/>
      <c r="E11" s="25"/>
      <c r="F11" s="25"/>
      <c r="G11" s="25"/>
      <c r="H11" s="25"/>
      <c r="I11" s="24"/>
      <c r="J11" s="24"/>
      <c r="K11" s="24"/>
      <c r="L11" s="24"/>
      <c r="M11" s="107"/>
      <c r="N11" s="150"/>
    </row>
    <row r="12" spans="1:14" s="26" customFormat="1" ht="23.25" customHeight="1" x14ac:dyDescent="0.25">
      <c r="A12" s="253" t="s">
        <v>0</v>
      </c>
      <c r="B12" s="253"/>
      <c r="C12" s="251" t="str">
        <f>IF('Príloha č. 1'!$C$6="","",'Príloha č. 1'!$C$6)</f>
        <v/>
      </c>
      <c r="D12" s="251"/>
    </row>
    <row r="13" spans="1:14" s="26" customFormat="1" ht="15" customHeight="1" x14ac:dyDescent="0.25">
      <c r="A13" s="246" t="s">
        <v>1</v>
      </c>
      <c r="B13" s="246"/>
      <c r="C13" s="252" t="str">
        <f>IF('Príloha č. 1'!$C$7="","",'Príloha č. 1'!$C$7)</f>
        <v/>
      </c>
      <c r="D13" s="252"/>
    </row>
    <row r="14" spans="1:14" s="26" customFormat="1" x14ac:dyDescent="0.25">
      <c r="A14" s="246" t="s">
        <v>2</v>
      </c>
      <c r="B14" s="246"/>
      <c r="C14" s="252" t="str">
        <f>IF('Príloha č. 1'!$C$8="","",'Príloha č. 1'!$C$8)</f>
        <v/>
      </c>
      <c r="D14" s="252"/>
    </row>
    <row r="15" spans="1:14" s="26" customFormat="1" x14ac:dyDescent="0.25">
      <c r="A15" s="246" t="s">
        <v>3</v>
      </c>
      <c r="B15" s="246"/>
      <c r="C15" s="252" t="str">
        <f>IF('Príloha č. 1'!$C$9="","",'Príloha č. 1'!$C$9)</f>
        <v/>
      </c>
      <c r="D15" s="252"/>
    </row>
    <row r="16" spans="1:14" x14ac:dyDescent="0.25">
      <c r="C16" s="40"/>
      <c r="D16" s="27"/>
      <c r="E16" s="27"/>
      <c r="F16" s="43"/>
      <c r="G16" s="43"/>
      <c r="H16" s="43"/>
    </row>
    <row r="17" spans="1:14" ht="15" customHeight="1" x14ac:dyDescent="0.25">
      <c r="A17" s="18" t="s">
        <v>7</v>
      </c>
      <c r="B17" s="79" t="str">
        <f>IF('Príloha č. 1'!B24:C24="","",'Príloha č. 1'!B24:C24)</f>
        <v/>
      </c>
      <c r="F17" s="43"/>
      <c r="G17" s="43"/>
      <c r="H17" s="43"/>
      <c r="L17" s="82"/>
    </row>
    <row r="18" spans="1:14" ht="15" customHeight="1" x14ac:dyDescent="0.25">
      <c r="A18" s="18" t="s">
        <v>8</v>
      </c>
      <c r="B18" s="42" t="str">
        <f>IF('Príloha č. 1'!B25:C25="","",'Príloha č. 1'!B25:C25)</f>
        <v/>
      </c>
      <c r="C18" s="40"/>
      <c r="D18" s="27"/>
      <c r="E18" s="27"/>
      <c r="F18" s="43"/>
      <c r="G18" s="43"/>
      <c r="H18" s="43"/>
      <c r="L18" s="83" t="s">
        <v>58</v>
      </c>
      <c r="M18" s="80"/>
    </row>
    <row r="19" spans="1:14" x14ac:dyDescent="0.25">
      <c r="F19" s="43"/>
      <c r="G19" s="43"/>
      <c r="H19" s="43"/>
      <c r="K19" s="26"/>
      <c r="L19" s="83" t="s">
        <v>59</v>
      </c>
      <c r="M19" s="249" t="str">
        <f>IF('Príloha č. 1'!$D$29="","",'Príloha č. 1'!$D$29)</f>
        <v/>
      </c>
      <c r="N19" s="249"/>
    </row>
    <row r="20" spans="1:14" x14ac:dyDescent="0.25">
      <c r="F20" s="78"/>
      <c r="G20" s="78"/>
      <c r="H20" s="78"/>
      <c r="K20" s="26"/>
      <c r="L20" s="83"/>
      <c r="M20" s="29"/>
      <c r="N20" s="29"/>
    </row>
    <row r="21" spans="1:14" s="27" customFormat="1" x14ac:dyDescent="0.25">
      <c r="A21" s="247" t="s">
        <v>10</v>
      </c>
      <c r="B21" s="247"/>
      <c r="C21" s="40"/>
      <c r="K21" s="18"/>
      <c r="L21" s="18"/>
      <c r="N21" s="18"/>
    </row>
    <row r="22" spans="1:14" s="29" customFormat="1" ht="15" customHeight="1" x14ac:dyDescent="0.25">
      <c r="A22" s="28"/>
      <c r="B22" s="248" t="s">
        <v>12</v>
      </c>
      <c r="C22" s="248"/>
      <c r="D22" s="248"/>
      <c r="E22" s="248"/>
      <c r="F22" s="41"/>
      <c r="G22" s="41"/>
      <c r="H22" s="41"/>
    </row>
    <row r="23" spans="1:14" s="34" customFormat="1" ht="5.85" customHeight="1" thickBot="1" x14ac:dyDescent="0.3">
      <c r="A23" s="18"/>
      <c r="B23" s="30"/>
      <c r="C23" s="30"/>
      <c r="D23" s="30"/>
      <c r="E23" s="31"/>
      <c r="F23" s="31"/>
      <c r="G23" s="31"/>
      <c r="H23" s="31"/>
      <c r="I23" s="33"/>
      <c r="J23" s="32"/>
      <c r="M23" s="33"/>
    </row>
    <row r="24" spans="1:14" s="34" customFormat="1" ht="15.75" thickBot="1" x14ac:dyDescent="0.3">
      <c r="A24" s="35"/>
      <c r="B24" s="30" t="s">
        <v>57</v>
      </c>
      <c r="C24" s="30"/>
      <c r="D24" s="30"/>
      <c r="E24" s="31"/>
      <c r="F24" s="31"/>
      <c r="G24" s="31"/>
      <c r="H24" s="31"/>
      <c r="I24" s="33"/>
      <c r="J24" s="32"/>
      <c r="M24" s="33"/>
    </row>
    <row r="25" spans="1:14" ht="27" customHeight="1" x14ac:dyDescent="0.25">
      <c r="A25" s="246" t="s">
        <v>69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</row>
  </sheetData>
  <mergeCells count="27">
    <mergeCell ref="A10:B10"/>
    <mergeCell ref="C12:D12"/>
    <mergeCell ref="C13:D13"/>
    <mergeCell ref="C14:D14"/>
    <mergeCell ref="C15:D15"/>
    <mergeCell ref="A12:B12"/>
    <mergeCell ref="A13:B13"/>
    <mergeCell ref="A25:N25"/>
    <mergeCell ref="A21:B21"/>
    <mergeCell ref="B22:E22"/>
    <mergeCell ref="A14:B14"/>
    <mergeCell ref="A15:B15"/>
    <mergeCell ref="M19:N19"/>
    <mergeCell ref="A1:B1"/>
    <mergeCell ref="A2:L2"/>
    <mergeCell ref="A3:E3"/>
    <mergeCell ref="C5:C6"/>
    <mergeCell ref="D5:D6"/>
    <mergeCell ref="A5:A6"/>
    <mergeCell ref="B5:B6"/>
    <mergeCell ref="E5:E6"/>
    <mergeCell ref="A4:N4"/>
    <mergeCell ref="M5:N5"/>
    <mergeCell ref="F5:F6"/>
    <mergeCell ref="G5:G6"/>
    <mergeCell ref="H5:H6"/>
    <mergeCell ref="I5:L5"/>
  </mergeCells>
  <conditionalFormatting sqref="B17:B18">
    <cfRule type="containsBlanks" dxfId="19" priority="12">
      <formula>LEN(TRIM(B17))=0</formula>
    </cfRule>
  </conditionalFormatting>
  <conditionalFormatting sqref="C12:D15">
    <cfRule type="containsBlanks" dxfId="18" priority="4">
      <formula>LEN(TRIM(C12))=0</formula>
    </cfRule>
  </conditionalFormatting>
  <conditionalFormatting sqref="M19:N19">
    <cfRule type="containsBlanks" dxfId="17" priority="1">
      <formula>LEN(TRIM(M19))=0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7:B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2"/>
  <sheetViews>
    <sheetView showGridLines="0" zoomScale="80" zoomScaleNormal="80" workbookViewId="0">
      <selection activeCell="N29" sqref="N28:N29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70"/>
    <col min="72" max="16384" width="9.140625" style="1"/>
  </cols>
  <sheetData>
    <row r="1" spans="1:71" s="59" customFormat="1" ht="15" customHeight="1" x14ac:dyDescent="0.25">
      <c r="A1" s="229" t="s">
        <v>11</v>
      </c>
      <c r="B1" s="229"/>
      <c r="C1" s="55"/>
      <c r="D1" s="55"/>
      <c r="E1" s="18"/>
      <c r="F1" s="18"/>
      <c r="G1" s="18"/>
      <c r="H1" s="18"/>
      <c r="I1" s="18"/>
      <c r="J1" s="18"/>
      <c r="K1" s="18"/>
      <c r="L1" s="1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s="61" customFormat="1" ht="14.25" x14ac:dyDescent="0.2">
      <c r="A2" s="230" t="str">
        <f>'Príloha č. 1'!A2:D2</f>
        <v>Perikardiálna záplata s konským perikardom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1" s="18" customFormat="1" ht="15" customHeight="1" x14ac:dyDescent="0.25">
      <c r="A3" s="231"/>
      <c r="B3" s="231"/>
      <c r="C3" s="231"/>
      <c r="D3" s="231"/>
      <c r="E3" s="231"/>
      <c r="F3" s="56"/>
      <c r="G3" s="56"/>
      <c r="H3" s="56"/>
    </row>
    <row r="4" spans="1:71" s="63" customFormat="1" ht="30" customHeight="1" x14ac:dyDescent="0.25">
      <c r="A4" s="280" t="s">
        <v>46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59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</row>
    <row r="5" spans="1:71" s="64" customFormat="1" ht="30" customHeight="1" thickBot="1" x14ac:dyDescent="0.3">
      <c r="A5" s="263" t="s">
        <v>119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</row>
    <row r="6" spans="1:71" s="71" customFormat="1" ht="21.75" customHeight="1" x14ac:dyDescent="0.25">
      <c r="A6" s="264" t="s">
        <v>20</v>
      </c>
      <c r="B6" s="266" t="s">
        <v>48</v>
      </c>
      <c r="C6" s="268" t="s">
        <v>49</v>
      </c>
      <c r="D6" s="270" t="s">
        <v>37</v>
      </c>
      <c r="E6" s="272" t="s">
        <v>50</v>
      </c>
      <c r="F6" s="274" t="s">
        <v>51</v>
      </c>
      <c r="G6" s="281" t="s">
        <v>52</v>
      </c>
      <c r="H6" s="260" t="s">
        <v>53</v>
      </c>
      <c r="I6" s="262" t="s">
        <v>68</v>
      </c>
      <c r="J6" s="262"/>
      <c r="K6" s="262"/>
      <c r="L6" s="257" t="s">
        <v>117</v>
      </c>
    </row>
    <row r="7" spans="1:71" s="71" customFormat="1" ht="48.75" customHeight="1" x14ac:dyDescent="0.25">
      <c r="A7" s="265"/>
      <c r="B7" s="267"/>
      <c r="C7" s="269"/>
      <c r="D7" s="271"/>
      <c r="E7" s="273"/>
      <c r="F7" s="275"/>
      <c r="G7" s="282"/>
      <c r="H7" s="261"/>
      <c r="I7" s="157" t="s">
        <v>30</v>
      </c>
      <c r="J7" s="159" t="s">
        <v>70</v>
      </c>
      <c r="K7" s="155" t="s">
        <v>31</v>
      </c>
      <c r="L7" s="258"/>
    </row>
    <row r="8" spans="1:71" s="65" customFormat="1" ht="12" customHeight="1" x14ac:dyDescent="0.25">
      <c r="A8" s="88" t="s">
        <v>13</v>
      </c>
      <c r="B8" s="89" t="s">
        <v>14</v>
      </c>
      <c r="C8" s="89" t="s">
        <v>15</v>
      </c>
      <c r="D8" s="76" t="s">
        <v>16</v>
      </c>
      <c r="E8" s="90" t="s">
        <v>23</v>
      </c>
      <c r="F8" s="76" t="s">
        <v>24</v>
      </c>
      <c r="G8" s="90" t="s">
        <v>25</v>
      </c>
      <c r="H8" s="77" t="s">
        <v>26</v>
      </c>
      <c r="I8" s="158" t="s">
        <v>27</v>
      </c>
      <c r="J8" s="160" t="s">
        <v>39</v>
      </c>
      <c r="K8" s="156" t="s">
        <v>40</v>
      </c>
      <c r="L8" s="92" t="s">
        <v>41</v>
      </c>
    </row>
    <row r="9" spans="1:71" s="65" customFormat="1" ht="24.95" customHeight="1" x14ac:dyDescent="0.25">
      <c r="A9" s="161"/>
      <c r="B9" s="162"/>
      <c r="C9" s="163"/>
      <c r="D9" s="164"/>
      <c r="E9" s="165"/>
      <c r="F9" s="166"/>
      <c r="G9" s="167"/>
      <c r="H9" s="168"/>
      <c r="I9" s="169"/>
      <c r="J9" s="170"/>
      <c r="K9" s="171"/>
      <c r="L9" s="254">
        <v>2</v>
      </c>
    </row>
    <row r="10" spans="1:71" s="65" customFormat="1" ht="24.95" customHeight="1" x14ac:dyDescent="0.25">
      <c r="A10" s="183"/>
      <c r="B10" s="184"/>
      <c r="C10" s="185"/>
      <c r="D10" s="186"/>
      <c r="E10" s="187"/>
      <c r="F10" s="188"/>
      <c r="G10" s="189"/>
      <c r="H10" s="190"/>
      <c r="I10" s="191"/>
      <c r="J10" s="192"/>
      <c r="K10" s="193"/>
      <c r="L10" s="255"/>
    </row>
    <row r="11" spans="1:71" s="65" customFormat="1" ht="24.95" customHeight="1" thickBot="1" x14ac:dyDescent="0.3">
      <c r="A11" s="172"/>
      <c r="B11" s="173"/>
      <c r="C11" s="174"/>
      <c r="D11" s="175"/>
      <c r="E11" s="176"/>
      <c r="F11" s="177"/>
      <c r="G11" s="178"/>
      <c r="H11" s="179"/>
      <c r="I11" s="180"/>
      <c r="J11" s="181"/>
      <c r="K11" s="182"/>
      <c r="L11" s="256"/>
    </row>
    <row r="12" spans="1:71" s="65" customFormat="1" ht="12" customHeight="1" x14ac:dyDescent="0.25">
      <c r="A12" s="66"/>
      <c r="B12" s="67"/>
      <c r="C12" s="67"/>
      <c r="D12" s="66"/>
      <c r="E12" s="66"/>
      <c r="F12" s="66"/>
      <c r="G12" s="66"/>
      <c r="H12" s="66"/>
      <c r="I12" s="68"/>
      <c r="J12" s="69"/>
      <c r="K12" s="68"/>
    </row>
    <row r="13" spans="1:71" s="64" customFormat="1" ht="30" customHeight="1" thickBot="1" x14ac:dyDescent="0.3">
      <c r="A13" s="263" t="s">
        <v>120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</row>
    <row r="14" spans="1:71" s="71" customFormat="1" ht="25.5" customHeight="1" x14ac:dyDescent="0.25">
      <c r="A14" s="264" t="s">
        <v>20</v>
      </c>
      <c r="B14" s="266" t="s">
        <v>48</v>
      </c>
      <c r="C14" s="268" t="s">
        <v>49</v>
      </c>
      <c r="D14" s="270" t="s">
        <v>37</v>
      </c>
      <c r="E14" s="272" t="s">
        <v>50</v>
      </c>
      <c r="F14" s="274" t="s">
        <v>51</v>
      </c>
      <c r="G14" s="281" t="s">
        <v>52</v>
      </c>
      <c r="H14" s="260" t="s">
        <v>53</v>
      </c>
      <c r="I14" s="262" t="s">
        <v>68</v>
      </c>
      <c r="J14" s="262"/>
      <c r="K14" s="262"/>
      <c r="L14" s="257" t="s">
        <v>118</v>
      </c>
    </row>
    <row r="15" spans="1:71" s="71" customFormat="1" ht="48.75" customHeight="1" x14ac:dyDescent="0.25">
      <c r="A15" s="265"/>
      <c r="B15" s="267"/>
      <c r="C15" s="269"/>
      <c r="D15" s="271"/>
      <c r="E15" s="273"/>
      <c r="F15" s="275"/>
      <c r="G15" s="282"/>
      <c r="H15" s="261"/>
      <c r="I15" s="157" t="s">
        <v>30</v>
      </c>
      <c r="J15" s="159" t="s">
        <v>70</v>
      </c>
      <c r="K15" s="155" t="s">
        <v>31</v>
      </c>
      <c r="L15" s="258"/>
    </row>
    <row r="16" spans="1:71" s="65" customFormat="1" ht="12" customHeight="1" x14ac:dyDescent="0.25">
      <c r="A16" s="72" t="s">
        <v>13</v>
      </c>
      <c r="B16" s="73" t="s">
        <v>14</v>
      </c>
      <c r="C16" s="73" t="s">
        <v>15</v>
      </c>
      <c r="D16" s="74" t="s">
        <v>16</v>
      </c>
      <c r="E16" s="75" t="s">
        <v>23</v>
      </c>
      <c r="F16" s="74" t="s">
        <v>24</v>
      </c>
      <c r="G16" s="75" t="s">
        <v>25</v>
      </c>
      <c r="H16" s="77" t="s">
        <v>26</v>
      </c>
      <c r="I16" s="158" t="s">
        <v>27</v>
      </c>
      <c r="J16" s="160" t="s">
        <v>39</v>
      </c>
      <c r="K16" s="156" t="s">
        <v>40</v>
      </c>
      <c r="L16" s="92" t="s">
        <v>41</v>
      </c>
    </row>
    <row r="17" spans="1:12" s="65" customFormat="1" ht="24.95" customHeight="1" x14ac:dyDescent="0.25">
      <c r="A17" s="161"/>
      <c r="B17" s="162"/>
      <c r="C17" s="163"/>
      <c r="D17" s="164"/>
      <c r="E17" s="165"/>
      <c r="F17" s="166"/>
      <c r="G17" s="167"/>
      <c r="H17" s="168"/>
      <c r="I17" s="169"/>
      <c r="J17" s="170"/>
      <c r="K17" s="171"/>
      <c r="L17" s="254">
        <v>22</v>
      </c>
    </row>
    <row r="18" spans="1:12" s="65" customFormat="1" ht="24.95" customHeight="1" x14ac:dyDescent="0.25">
      <c r="A18" s="183"/>
      <c r="B18" s="184"/>
      <c r="C18" s="185"/>
      <c r="D18" s="186"/>
      <c r="E18" s="187"/>
      <c r="F18" s="188"/>
      <c r="G18" s="189"/>
      <c r="H18" s="190"/>
      <c r="I18" s="191"/>
      <c r="J18" s="192"/>
      <c r="K18" s="193"/>
      <c r="L18" s="255"/>
    </row>
    <row r="19" spans="1:12" s="65" customFormat="1" ht="24.95" customHeight="1" thickBot="1" x14ac:dyDescent="0.3">
      <c r="A19" s="172"/>
      <c r="B19" s="173"/>
      <c r="C19" s="174"/>
      <c r="D19" s="175"/>
      <c r="E19" s="176"/>
      <c r="F19" s="177"/>
      <c r="G19" s="178"/>
      <c r="H19" s="179"/>
      <c r="I19" s="180"/>
      <c r="J19" s="194"/>
      <c r="K19" s="195"/>
      <c r="L19" s="256"/>
    </row>
    <row r="20" spans="1:12" s="65" customFormat="1" ht="12" customHeight="1" x14ac:dyDescent="0.25">
      <c r="A20" s="66"/>
      <c r="B20" s="67"/>
      <c r="C20" s="67"/>
      <c r="D20" s="66"/>
      <c r="E20" s="66"/>
      <c r="F20" s="66"/>
      <c r="G20" s="66"/>
      <c r="H20" s="66"/>
      <c r="I20" s="68"/>
      <c r="J20" s="69"/>
      <c r="K20" s="68"/>
    </row>
    <row r="21" spans="1:12" s="65" customFormat="1" ht="12" customHeight="1" x14ac:dyDescent="0.25">
      <c r="A21" s="66"/>
      <c r="B21" s="67"/>
      <c r="C21" s="67"/>
      <c r="D21" s="66"/>
      <c r="E21" s="66"/>
      <c r="F21" s="66"/>
      <c r="G21" s="66"/>
      <c r="H21" s="66"/>
      <c r="I21" s="68"/>
      <c r="J21" s="69"/>
      <c r="K21" s="68"/>
    </row>
    <row r="22" spans="1:12" s="65" customFormat="1" ht="12" customHeight="1" x14ac:dyDescent="0.25">
      <c r="A22" s="66"/>
      <c r="B22" s="67"/>
      <c r="C22" s="67"/>
      <c r="D22" s="66"/>
      <c r="E22" s="66"/>
      <c r="F22" s="66"/>
      <c r="G22" s="66"/>
      <c r="H22" s="66"/>
      <c r="I22" s="68"/>
      <c r="J22" s="69"/>
      <c r="K22" s="68"/>
    </row>
    <row r="23" spans="1:12" s="65" customFormat="1" ht="24.95" customHeight="1" x14ac:dyDescent="0.25">
      <c r="A23" s="259" t="s">
        <v>67</v>
      </c>
      <c r="B23" s="259"/>
      <c r="C23" s="259"/>
      <c r="D23" s="259"/>
      <c r="E23" s="259"/>
      <c r="F23" s="259"/>
      <c r="G23" s="259"/>
      <c r="H23" s="259"/>
      <c r="I23" s="259"/>
      <c r="J23" s="259"/>
      <c r="K23" s="259"/>
    </row>
    <row r="25" spans="1:12" s="18" customFormat="1" ht="15" customHeight="1" x14ac:dyDescent="0.25">
      <c r="A25" s="18" t="s">
        <v>7</v>
      </c>
      <c r="B25" s="279" t="str">
        <f>IF('Príloha č. 1'!B24:C24="","",'Príloha č. 1'!B24:C24)</f>
        <v/>
      </c>
      <c r="C25" s="279"/>
    </row>
    <row r="26" spans="1:12" s="18" customFormat="1" ht="15" customHeight="1" x14ac:dyDescent="0.25">
      <c r="A26" s="18" t="s">
        <v>8</v>
      </c>
      <c r="B26" s="276" t="str">
        <f>IF('Príloha č. 1'!B25:C25="","",'Príloha č. 1'!B25:C25)</f>
        <v/>
      </c>
      <c r="C26" s="276"/>
    </row>
    <row r="27" spans="1:12" s="18" customFormat="1" x14ac:dyDescent="0.25">
      <c r="G27" s="81"/>
      <c r="H27" s="87" t="s">
        <v>58</v>
      </c>
      <c r="I27" s="80"/>
      <c r="J27" s="81"/>
    </row>
    <row r="28" spans="1:12" s="18" customFormat="1" ht="15" customHeight="1" x14ac:dyDescent="0.25">
      <c r="G28" s="19"/>
      <c r="H28" s="87" t="s">
        <v>59</v>
      </c>
      <c r="I28" s="249" t="str">
        <f>IF('Príloha č. 1'!$D$29="","",'Príloha č. 1'!$D$29)</f>
        <v/>
      </c>
      <c r="J28" s="249"/>
    </row>
    <row r="29" spans="1:12" s="18" customFormat="1" ht="16.5" customHeight="1" x14ac:dyDescent="0.25">
      <c r="G29" s="57"/>
      <c r="H29" s="57"/>
    </row>
    <row r="30" spans="1:12" s="27" customFormat="1" x14ac:dyDescent="0.25">
      <c r="A30" s="277" t="s">
        <v>10</v>
      </c>
      <c r="B30" s="277"/>
      <c r="C30" s="196"/>
      <c r="E30" s="18"/>
    </row>
    <row r="31" spans="1:12" s="29" customFormat="1" ht="15" customHeight="1" x14ac:dyDescent="0.25">
      <c r="A31" s="197"/>
      <c r="B31" s="278" t="s">
        <v>12</v>
      </c>
      <c r="C31" s="278"/>
      <c r="D31" s="50"/>
      <c r="E31" s="18"/>
    </row>
    <row r="32" spans="1:12" ht="41.25" customHeight="1" x14ac:dyDescent="0.25"/>
  </sheetData>
  <mergeCells count="34">
    <mergeCell ref="A1:B1"/>
    <mergeCell ref="A2:L2"/>
    <mergeCell ref="A3:E3"/>
    <mergeCell ref="A4:K4"/>
    <mergeCell ref="B14:B15"/>
    <mergeCell ref="C14:C15"/>
    <mergeCell ref="D14:D15"/>
    <mergeCell ref="E14:E15"/>
    <mergeCell ref="F14:F15"/>
    <mergeCell ref="G14:G15"/>
    <mergeCell ref="H14:H15"/>
    <mergeCell ref="I14:K14"/>
    <mergeCell ref="A5:K5"/>
    <mergeCell ref="A6:A7"/>
    <mergeCell ref="G6:G7"/>
    <mergeCell ref="L6:L7"/>
    <mergeCell ref="B26:C26"/>
    <mergeCell ref="A30:B30"/>
    <mergeCell ref="B31:C31"/>
    <mergeCell ref="I28:J28"/>
    <mergeCell ref="B25:C25"/>
    <mergeCell ref="L9:L11"/>
    <mergeCell ref="L14:L15"/>
    <mergeCell ref="L17:L19"/>
    <mergeCell ref="A23:K23"/>
    <mergeCell ref="H6:H7"/>
    <mergeCell ref="I6:K6"/>
    <mergeCell ref="A13:K13"/>
    <mergeCell ref="A14:A15"/>
    <mergeCell ref="B6:B7"/>
    <mergeCell ref="C6:C7"/>
    <mergeCell ref="D6:D7"/>
    <mergeCell ref="E6:E7"/>
    <mergeCell ref="F6:F7"/>
  </mergeCells>
  <conditionalFormatting sqref="B25:C26">
    <cfRule type="containsBlanks" dxfId="16" priority="2">
      <formula>LEN(TRIM(B25))=0</formula>
    </cfRule>
  </conditionalFormatting>
  <conditionalFormatting sqref="I28:J28">
    <cfRule type="containsBlanks" dxfId="15" priority="1">
      <formula>LEN(TRIM(I28))=0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25:C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9" t="s">
        <v>11</v>
      </c>
      <c r="B1" s="229"/>
    </row>
    <row r="2" spans="1:12" ht="15" customHeight="1" x14ac:dyDescent="0.25">
      <c r="A2" s="230" t="str">
        <f>'Príloha č. 1'!A2:D2</f>
        <v>Perikardiálna záplata s konským perikardom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2" ht="15" customHeight="1" x14ac:dyDescent="0.25">
      <c r="A3" s="231"/>
      <c r="B3" s="231"/>
      <c r="C3" s="231"/>
      <c r="D3" s="231"/>
      <c r="E3" s="231"/>
      <c r="F3" s="51"/>
      <c r="G3" s="51"/>
      <c r="H3" s="51"/>
    </row>
    <row r="4" spans="1:12" s="26" customFormat="1" ht="45.75" customHeight="1" x14ac:dyDescent="0.25">
      <c r="A4" s="285" t="s">
        <v>44</v>
      </c>
      <c r="B4" s="285"/>
      <c r="C4" s="285"/>
      <c r="D4" s="285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53" t="s">
        <v>0</v>
      </c>
      <c r="B6" s="253"/>
      <c r="C6" s="284" t="str">
        <f>IF('Príloha č. 1'!$C$6="","",'Príloha č. 1'!$C$6)</f>
        <v/>
      </c>
      <c r="D6" s="284"/>
      <c r="J6" s="48"/>
    </row>
    <row r="7" spans="1:12" s="26" customFormat="1" ht="15" customHeight="1" x14ac:dyDescent="0.25">
      <c r="A7" s="246" t="s">
        <v>1</v>
      </c>
      <c r="B7" s="246"/>
      <c r="C7" s="284" t="str">
        <f>IF('Príloha č. 1'!$C$7="","",'Príloha č. 1'!$C$7)</f>
        <v/>
      </c>
      <c r="D7" s="284"/>
    </row>
    <row r="8" spans="1:12" s="26" customFormat="1" x14ac:dyDescent="0.25">
      <c r="A8" s="246" t="s">
        <v>2</v>
      </c>
      <c r="B8" s="246"/>
      <c r="C8" s="284" t="str">
        <f>IF('Príloha č. 1'!$C$8="","",'Príloha č. 1'!$C$8)</f>
        <v/>
      </c>
      <c r="D8" s="284"/>
    </row>
    <row r="9" spans="1:12" s="26" customFormat="1" x14ac:dyDescent="0.25">
      <c r="A9" s="246" t="s">
        <v>3</v>
      </c>
      <c r="B9" s="246"/>
      <c r="C9" s="284" t="str">
        <f>IF('Príloha č. 1'!$C$9="","",'Príloha č. 1'!$C$9)</f>
        <v/>
      </c>
      <c r="D9" s="284"/>
    </row>
    <row r="10" spans="1:12" x14ac:dyDescent="0.25">
      <c r="C10" s="45"/>
    </row>
    <row r="11" spans="1:12" ht="37.5" customHeight="1" x14ac:dyDescent="0.25">
      <c r="A11" s="283" t="s">
        <v>45</v>
      </c>
      <c r="B11" s="283"/>
      <c r="C11" s="283"/>
      <c r="D11" s="283"/>
    </row>
    <row r="12" spans="1:12" x14ac:dyDescent="0.25">
      <c r="C12" s="45"/>
    </row>
    <row r="14" spans="1:12" ht="15" customHeight="1" x14ac:dyDescent="0.25">
      <c r="A14" s="18" t="s">
        <v>7</v>
      </c>
      <c r="B14" s="279" t="str">
        <f>IF('Príloha č. 1'!B24:C24="","",'Príloha č. 1'!B24:C24)</f>
        <v/>
      </c>
      <c r="C14" s="279"/>
    </row>
    <row r="15" spans="1:12" ht="15" customHeight="1" x14ac:dyDescent="0.25">
      <c r="A15" s="18" t="s">
        <v>8</v>
      </c>
      <c r="B15" s="276" t="str">
        <f>IF('Príloha č. 1'!B25:C25="","",'Príloha č. 1'!B25:C25)</f>
        <v/>
      </c>
      <c r="C15" s="276"/>
    </row>
    <row r="18" spans="1:12" x14ac:dyDescent="0.25">
      <c r="C18" s="83" t="s">
        <v>58</v>
      </c>
      <c r="D18" s="3"/>
      <c r="K18" s="49"/>
      <c r="L18" s="49"/>
    </row>
    <row r="19" spans="1:12" x14ac:dyDescent="0.25">
      <c r="C19" s="83" t="s">
        <v>59</v>
      </c>
      <c r="D19" s="86" t="str">
        <f>IF('Príloha č. 1'!$D$29="","",'Príloha č. 1'!$D$29)</f>
        <v/>
      </c>
    </row>
    <row r="20" spans="1:12" x14ac:dyDescent="0.25">
      <c r="C20" s="83"/>
      <c r="D20" s="50"/>
    </row>
    <row r="21" spans="1:12" s="27" customFormat="1" x14ac:dyDescent="0.25">
      <c r="A21" s="247" t="s">
        <v>10</v>
      </c>
      <c r="B21" s="247"/>
      <c r="E21" s="18"/>
    </row>
    <row r="22" spans="1:12" s="29" customFormat="1" ht="15" customHeight="1" x14ac:dyDescent="0.25">
      <c r="A22" s="28"/>
      <c r="B22" s="248" t="s">
        <v>12</v>
      </c>
      <c r="C22" s="248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:B1"/>
    <mergeCell ref="A2:L2"/>
    <mergeCell ref="A4:D4"/>
    <mergeCell ref="A6:B6"/>
    <mergeCell ref="C6:D6"/>
    <mergeCell ref="A3:E3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12" sqref="D12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29" t="s">
        <v>11</v>
      </c>
      <c r="B1" s="229"/>
    </row>
    <row r="2" spans="1:12" ht="15" customHeight="1" x14ac:dyDescent="0.25">
      <c r="A2" s="286" t="str">
        <f>'Príloha č. 1'!A2:D2</f>
        <v>Perikardiálna záplata s konským perikardom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15" customHeight="1" x14ac:dyDescent="0.25">
      <c r="A3" s="231"/>
      <c r="B3" s="231"/>
      <c r="C3" s="231"/>
      <c r="D3" s="231"/>
      <c r="E3" s="231"/>
      <c r="F3" s="53"/>
      <c r="G3" s="53"/>
      <c r="H3" s="53"/>
    </row>
    <row r="4" spans="1:12" s="26" customFormat="1" ht="55.5" customHeight="1" x14ac:dyDescent="0.25">
      <c r="A4" s="285" t="s">
        <v>84</v>
      </c>
      <c r="B4" s="285"/>
      <c r="C4" s="285"/>
      <c r="D4" s="285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53" t="s">
        <v>0</v>
      </c>
      <c r="B6" s="253"/>
      <c r="C6" s="284" t="str">
        <f xml:space="preserve"> IF('Príloha č. 1'!$C$6="","",'Príloha č. 1'!$C$6)</f>
        <v/>
      </c>
      <c r="D6" s="284"/>
      <c r="J6" s="48"/>
    </row>
    <row r="7" spans="1:12" s="26" customFormat="1" ht="15" customHeight="1" x14ac:dyDescent="0.25">
      <c r="A7" s="246" t="s">
        <v>1</v>
      </c>
      <c r="B7" s="246"/>
      <c r="C7" s="287" t="str">
        <f xml:space="preserve"> IF('Príloha č. 1'!$C$7="","",'Príloha č. 1'!$C$7)</f>
        <v/>
      </c>
      <c r="D7" s="287"/>
    </row>
    <row r="8" spans="1:12" s="26" customFormat="1" x14ac:dyDescent="0.25">
      <c r="A8" s="246" t="s">
        <v>2</v>
      </c>
      <c r="B8" s="246"/>
      <c r="C8" s="287" t="str">
        <f xml:space="preserve"> IF('Príloha č. 1'!$C$8="","",'Príloha č. 1'!$C$8)</f>
        <v/>
      </c>
      <c r="D8" s="287"/>
    </row>
    <row r="9" spans="1:12" s="26" customFormat="1" x14ac:dyDescent="0.25">
      <c r="A9" s="246" t="s">
        <v>3</v>
      </c>
      <c r="B9" s="246"/>
      <c r="C9" s="287" t="str">
        <f xml:space="preserve"> IF('Príloha č. 1'!$C$9="","",'Príloha č. 1'!$C$9)</f>
        <v/>
      </c>
      <c r="D9" s="287"/>
    </row>
    <row r="10" spans="1:12" x14ac:dyDescent="0.25">
      <c r="C10" s="52"/>
    </row>
    <row r="11" spans="1:12" ht="48" customHeight="1" x14ac:dyDescent="0.25">
      <c r="A11" s="283" t="s">
        <v>66</v>
      </c>
      <c r="B11" s="283"/>
      <c r="C11" s="283"/>
      <c r="D11" s="283"/>
    </row>
    <row r="12" spans="1:12" x14ac:dyDescent="0.25">
      <c r="C12" s="52"/>
    </row>
    <row r="14" spans="1:12" ht="15" customHeight="1" x14ac:dyDescent="0.25">
      <c r="A14" s="18" t="s">
        <v>7</v>
      </c>
      <c r="B14" s="279" t="str">
        <f>IF('Príloha č. 1'!B24:C24="","",'Príloha č. 1'!B24:C24)</f>
        <v/>
      </c>
      <c r="C14" s="279"/>
    </row>
    <row r="15" spans="1:12" ht="15" customHeight="1" x14ac:dyDescent="0.25">
      <c r="A15" s="18" t="s">
        <v>8</v>
      </c>
      <c r="B15" s="276" t="str">
        <f>IF('Príloha č. 1'!B25:C25="","",'Príloha č. 1'!B25:C25)</f>
        <v/>
      </c>
      <c r="C15" s="276"/>
    </row>
    <row r="18" spans="1:12" x14ac:dyDescent="0.25">
      <c r="C18" s="83" t="s">
        <v>58</v>
      </c>
      <c r="D18" s="3"/>
      <c r="K18" s="49"/>
      <c r="L18" s="49"/>
    </row>
    <row r="19" spans="1:12" x14ac:dyDescent="0.25">
      <c r="C19" s="83" t="s">
        <v>59</v>
      </c>
      <c r="D19" s="86" t="str">
        <f>IF('Príloha č. 1'!$D$29="","",'Príloha č. 1'!$D$29)</f>
        <v/>
      </c>
    </row>
    <row r="20" spans="1:12" x14ac:dyDescent="0.25">
      <c r="C20" s="83"/>
      <c r="D20" s="27"/>
    </row>
    <row r="21" spans="1:12" s="27" customFormat="1" x14ac:dyDescent="0.25">
      <c r="A21" s="247" t="s">
        <v>10</v>
      </c>
      <c r="B21" s="247"/>
      <c r="E21" s="18"/>
    </row>
    <row r="22" spans="1:12" s="29" customFormat="1" ht="15" customHeight="1" x14ac:dyDescent="0.25">
      <c r="A22" s="28"/>
      <c r="B22" s="248" t="s">
        <v>12</v>
      </c>
      <c r="C22" s="248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F25" sqref="F25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29" t="s">
        <v>11</v>
      </c>
      <c r="B1" s="229"/>
    </row>
    <row r="2" spans="1:12" ht="15" customHeight="1" x14ac:dyDescent="0.25">
      <c r="A2" s="286" t="str">
        <f>'Príloha č. 1'!A2:D2</f>
        <v>Perikardiálna záplata s konským perikardom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ht="15" customHeight="1" x14ac:dyDescent="0.25">
      <c r="A3" s="231"/>
      <c r="B3" s="231"/>
      <c r="C3" s="231"/>
      <c r="D3" s="231"/>
      <c r="E3" s="231"/>
      <c r="F3" s="95"/>
      <c r="G3" s="95"/>
      <c r="H3" s="95"/>
    </row>
    <row r="4" spans="1:12" s="26" customFormat="1" ht="55.5" customHeight="1" x14ac:dyDescent="0.25">
      <c r="A4" s="285" t="s">
        <v>64</v>
      </c>
      <c r="B4" s="285"/>
      <c r="C4" s="285"/>
      <c r="D4" s="285"/>
      <c r="E4" s="47"/>
      <c r="F4" s="47"/>
      <c r="G4" s="47"/>
      <c r="H4" s="47"/>
      <c r="I4" s="47"/>
    </row>
    <row r="5" spans="1:12" s="26" customFormat="1" ht="18.75" x14ac:dyDescent="0.25">
      <c r="A5" s="96"/>
      <c r="B5" s="96"/>
      <c r="C5" s="96"/>
      <c r="D5" s="96"/>
      <c r="E5" s="47"/>
      <c r="F5" s="47"/>
      <c r="G5" s="47"/>
      <c r="H5" s="47"/>
      <c r="I5" s="47"/>
    </row>
    <row r="6" spans="1:12" s="26" customFormat="1" x14ac:dyDescent="0.25">
      <c r="A6" s="253" t="s">
        <v>0</v>
      </c>
      <c r="B6" s="253"/>
      <c r="C6" s="284" t="str">
        <f xml:space="preserve"> IF('Príloha č. 1'!$C$6="","",'Príloha č. 1'!$C$6)</f>
        <v/>
      </c>
      <c r="D6" s="284"/>
    </row>
    <row r="7" spans="1:12" s="26" customFormat="1" ht="15" customHeight="1" x14ac:dyDescent="0.25">
      <c r="A7" s="246" t="s">
        <v>1</v>
      </c>
      <c r="B7" s="246"/>
      <c r="C7" s="287" t="str">
        <f xml:space="preserve"> IF('Príloha č. 1'!$C$7="","",'Príloha č. 1'!$C$7)</f>
        <v/>
      </c>
      <c r="D7" s="287"/>
    </row>
    <row r="8" spans="1:12" s="26" customFormat="1" x14ac:dyDescent="0.25">
      <c r="A8" s="246" t="s">
        <v>2</v>
      </c>
      <c r="B8" s="246"/>
      <c r="C8" s="287" t="str">
        <f xml:space="preserve"> IF('Príloha č. 1'!$C$8="","",'Príloha č. 1'!$C$8)</f>
        <v/>
      </c>
      <c r="D8" s="287"/>
    </row>
    <row r="9" spans="1:12" s="26" customFormat="1" x14ac:dyDescent="0.25">
      <c r="A9" s="246" t="s">
        <v>3</v>
      </c>
      <c r="B9" s="246"/>
      <c r="C9" s="287" t="str">
        <f xml:space="preserve"> IF('Príloha č. 1'!$C$9="","",'Príloha č. 1'!$C$9)</f>
        <v/>
      </c>
      <c r="D9" s="287"/>
    </row>
    <row r="10" spans="1:12" x14ac:dyDescent="0.25">
      <c r="C10" s="94"/>
    </row>
    <row r="11" spans="1:12" ht="48" customHeight="1" x14ac:dyDescent="0.25">
      <c r="A11" s="283" t="s">
        <v>65</v>
      </c>
      <c r="B11" s="283"/>
      <c r="C11" s="283"/>
      <c r="D11" s="283"/>
    </row>
    <row r="12" spans="1:12" x14ac:dyDescent="0.25">
      <c r="C12" s="94"/>
    </row>
    <row r="14" spans="1:12" ht="15" customHeight="1" x14ac:dyDescent="0.25">
      <c r="A14" s="18" t="s">
        <v>7</v>
      </c>
      <c r="B14" s="279" t="str">
        <f>IF('Príloha č. 1'!B24:C24="","",'Príloha č. 1'!B24:C24)</f>
        <v/>
      </c>
      <c r="C14" s="279"/>
    </row>
    <row r="15" spans="1:12" ht="15" customHeight="1" x14ac:dyDescent="0.25">
      <c r="A15" s="18" t="s">
        <v>8</v>
      </c>
      <c r="B15" s="276" t="str">
        <f>IF('Príloha č. 1'!B25:C25="","",'Príloha č. 1'!B25:C25)</f>
        <v/>
      </c>
      <c r="C15" s="276"/>
    </row>
    <row r="18" spans="1:9" x14ac:dyDescent="0.25">
      <c r="C18" s="83" t="s">
        <v>58</v>
      </c>
      <c r="D18" s="3"/>
      <c r="I18" s="49"/>
    </row>
    <row r="19" spans="1:9" x14ac:dyDescent="0.25">
      <c r="C19" s="83" t="s">
        <v>59</v>
      </c>
      <c r="D19" s="93"/>
    </row>
    <row r="20" spans="1:9" x14ac:dyDescent="0.25">
      <c r="C20" s="83"/>
      <c r="D20" s="27"/>
    </row>
    <row r="21" spans="1:9" s="27" customFormat="1" x14ac:dyDescent="0.25">
      <c r="A21" s="247" t="s">
        <v>10</v>
      </c>
      <c r="B21" s="247"/>
      <c r="E21" s="18"/>
    </row>
    <row r="22" spans="1:9" s="29" customFormat="1" ht="15" customHeight="1" x14ac:dyDescent="0.25">
      <c r="A22" s="28"/>
      <c r="B22" s="248" t="s">
        <v>12</v>
      </c>
      <c r="C22" s="248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</vt:lpstr>
      <vt:lpstr>Príloha č. 5</vt:lpstr>
      <vt:lpstr>Príloha č. 6</vt:lpstr>
      <vt:lpstr>Príloha č. 7  </vt:lpstr>
      <vt:lpstr>'Príloha č. 1'!Oblasť_tlače</vt:lpstr>
      <vt:lpstr>'Príloha č. 2 '!Oblasť_tlače</vt:lpstr>
      <vt:lpstr>'Príloha č. 3'!Oblasť_tlače</vt:lpstr>
      <vt:lpstr>'Príloha č. 4'!Oblasť_tlače</vt:lpstr>
      <vt:lpstr>'Príloha č. 5'!Oblasť_tlače</vt:lpstr>
      <vt:lpstr>'Príloha č. 6'!Oblasť_tlače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 Kapáková</cp:lastModifiedBy>
  <cp:lastPrinted>2022-01-24T09:25:01Z</cp:lastPrinted>
  <dcterms:created xsi:type="dcterms:W3CDTF">2014-08-04T05:30:35Z</dcterms:created>
  <dcterms:modified xsi:type="dcterms:W3CDTF">2022-01-25T09:07:37Z</dcterms:modified>
</cp:coreProperties>
</file>