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12. 044_2021_Perikardiálna záplata s konským perikardom\5. JOSEPHINE\"/>
    </mc:Choice>
  </mc:AlternateContent>
  <bookViews>
    <workbookView xWindow="0" yWindow="0" windowWidth="28800" windowHeight="11985" tabRatio="727"/>
  </bookViews>
  <sheets>
    <sheet name="Príloha č. 1 " sheetId="33" r:id="rId1"/>
    <sheet name="Príloha č. 2" sheetId="34" r:id="rId2"/>
    <sheet name="Príloha č. 3" sheetId="13" r:id="rId3"/>
  </sheets>
  <externalReferences>
    <externalReference r:id="rId4"/>
  </externalReferences>
  <definedNames>
    <definedName name="_xlnm.Print_Area" localSheetId="0">'Príloha č. 1 '!$A$1:$D$48</definedName>
    <definedName name="_xlnm.Print_Area" localSheetId="1">'Príloha č. 2'!$A$1:$N$25</definedName>
    <definedName name="_xlnm.Print_Area" localSheetId="2">'Príloha č. 3'!$A$1:$F$28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34" l="1"/>
  <c r="A2" i="34" l="1"/>
  <c r="M19" i="34"/>
  <c r="B18" i="34"/>
  <c r="B17" i="34"/>
  <c r="C15" i="34"/>
  <c r="C14" i="34"/>
  <c r="C13" i="34"/>
  <c r="C12" i="34"/>
  <c r="M9" i="34"/>
  <c r="N9" i="34" s="1"/>
  <c r="L9" i="34"/>
  <c r="K9" i="34"/>
  <c r="M8" i="34"/>
  <c r="M10" i="34" s="1"/>
  <c r="L8" i="34"/>
  <c r="K8" i="34"/>
  <c r="N8" i="34" l="1"/>
  <c r="N10" i="34" s="1"/>
</calcChain>
</file>

<file path=xl/sharedStrings.xml><?xml version="1.0" encoding="utf-8"?>
<sst xmlns="http://schemas.openxmlformats.org/spreadsheetml/2006/main" count="144" uniqueCount="109">
  <si>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</si>
  <si>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</si>
  <si>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</si>
  <si>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</si>
  <si>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</si>
  <si>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</si>
  <si>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</si>
  <si>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</si>
  <si>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</si>
  <si>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</si>
  <si>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</si>
  <si>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</si>
  <si>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7.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</si>
  <si>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</si>
  <si>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</si>
  <si>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</si>
  <si>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</si>
  <si>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</si>
  <si>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</si>
  <si>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</si>
  <si>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</si>
  <si>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</si>
  <si>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</si>
  <si>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>Por. č.</t>
  </si>
  <si>
    <t>Katalógové číslo</t>
  </si>
  <si>
    <t>bez DPH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</si>
  <si>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</si>
  <si>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</si>
  <si>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</si>
  <si>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</si>
  <si>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</si>
  <si>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</si>
  <si>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</si>
  <si>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</si>
  <si>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</si>
  <si>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</si>
  <si>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</si>
  <si>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</si>
  <si>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</si>
  <si>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</si>
  <si>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</si>
  <si>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</si>
  <si>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</si>
  <si>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</si>
  <si>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</si>
  <si>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</si>
  <si>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</si>
  <si>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</si>
  <si>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 xml:space="preserve">Údaje o osobe oprávnenej konať za subdodávateľa </t>
  </si>
  <si>
    <t>12.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</si>
  <si>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</si>
  <si>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</si>
  <si>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</si>
  <si>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</si>
  <si>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</si>
  <si>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</si>
  <si>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</si>
  <si>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</si>
  <si>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</si>
  <si>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názov</t>
  </si>
  <si>
    <t>veľkosť,</t>
  </si>
  <si>
    <t>expiráciu,</t>
  </si>
  <si>
    <t>katalógové číslo.</t>
  </si>
  <si>
    <t>Perikardiálna záplata s konským perikardom</t>
  </si>
  <si>
    <t>pozostáva z biologického konského perikardu</t>
  </si>
  <si>
    <t>je upravená procesom decelularizácie</t>
  </si>
  <si>
    <t>je bezbunková</t>
  </si>
  <si>
    <t>je vyrobená bez použitia glutaraldehydov</t>
  </si>
  <si>
    <t>je bez kalcifikačných zmien</t>
  </si>
  <si>
    <t>nevyvoláva imunitnú reakciu</t>
  </si>
  <si>
    <t>je s potenciálom pre remodeling</t>
  </si>
  <si>
    <t>je vysokej kvality pri použití stehu</t>
  </si>
  <si>
    <r>
      <t xml:space="preserve">požadujú sa veľkosti: 5x5 cm, 10x5 cm, 8x4 cm, 8x8 cm, 10x10 cm </t>
    </r>
    <r>
      <rPr>
        <b/>
        <sz val="11"/>
        <rFont val="Times New Roman"/>
        <family val="1"/>
        <charset val="238"/>
      </rPr>
      <t>minimálne však veľkosti 5x5 cm a 8x4 cm.</t>
    </r>
    <r>
      <rPr>
        <sz val="11"/>
        <rFont val="Times New Roman"/>
        <family val="1"/>
        <charset val="238"/>
      </rPr>
      <t xml:space="preserve"> Všetky veľkosti sú v rovnakých jednotkových cenách.</t>
    </r>
  </si>
  <si>
    <t>1.10</t>
  </si>
  <si>
    <t xml:space="preserve">každý kus záplaty musí byť zabalený v sterilnom obale s peel efektom otvárania, ktorý musí obsahovať minimálne tieto údaje: </t>
  </si>
  <si>
    <t>1.10.1</t>
  </si>
  <si>
    <t>1.10.2</t>
  </si>
  <si>
    <t>katalógové číslo</t>
  </si>
  <si>
    <t>1.10.3</t>
  </si>
  <si>
    <t>exspiráciu</t>
  </si>
  <si>
    <t>1.10.4</t>
  </si>
  <si>
    <t xml:space="preserve"> veľkosť</t>
  </si>
  <si>
    <t>1.10.5</t>
  </si>
  <si>
    <t>čiarový kód.</t>
  </si>
  <si>
    <t>1.10.6</t>
  </si>
  <si>
    <t>1.10.7</t>
  </si>
  <si>
    <t>1.10.8</t>
  </si>
  <si>
    <t>Položky predmetu zákazky</t>
  </si>
  <si>
    <t xml:space="preserve">Por. číslo </t>
  </si>
  <si>
    <t>Názov položky predmetu zákazky</t>
  </si>
  <si>
    <t>Perikardiálna záplata s konským perikardom, veľkosť 5x5 cm</t>
  </si>
  <si>
    <t>Perikardiálna záplata s konským perikardom, veľkosť 8x4 cm</t>
  </si>
  <si>
    <t xml:space="preserve">ŠTRUKTÚROVANÝ ROZPOČET CENY </t>
  </si>
  <si>
    <t>Názov položky</t>
  </si>
  <si>
    <t>Mer. 
jed.
(MJ)</t>
  </si>
  <si>
    <r>
      <t xml:space="preserve">Predpokladané množstvo MJ 
</t>
    </r>
    <r>
      <rPr>
        <sz val="11"/>
        <rFont val="Times New Roman"/>
        <family val="1"/>
        <charset val="238"/>
      </rPr>
      <t>(na obdobie 24 mes.)</t>
    </r>
    <r>
      <rPr>
        <b/>
        <sz val="11"/>
        <rFont val="Times New Roman"/>
        <family val="1"/>
        <charset val="238"/>
      </rPr>
      <t xml:space="preserve">
</t>
    </r>
  </si>
  <si>
    <t>Názov ponúkaného produktu uchádzača</t>
  </si>
  <si>
    <t>Kód MZ SR</t>
  </si>
  <si>
    <t>Kód ŠUKL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</si>
  <si>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</si>
  <si>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</si>
  <si>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Sadzba DPH
v %</t>
  </si>
  <si>
    <t>DPH</t>
  </si>
  <si>
    <t>13.</t>
  </si>
  <si>
    <t>14.</t>
  </si>
  <si>
    <t>ks</t>
  </si>
  <si>
    <t>SPOLU</t>
  </si>
  <si>
    <t>- kritérium na vyhodnotenie ponúk</t>
  </si>
  <si>
    <t>Uchádzač je povinný k príslušnej položke predmetu zákazky uviesť ten produkt, ktorý označil žltým podfarbením v Prílohe č. 4 ako produkt s najvyššou jednotkovou cenou ponúknutý k príslušnej položke predmetu zákazky.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</si>
</sst>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.00_ ;\-#,##0.00\ "/>
    <numFmt numFmtId="166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/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19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0" fontId="5" fillId="0" borderId="0" xfId="0" applyFont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protection locked="0"/>
    </xf>
    <xf numFmtId="0" fontId="12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7" xfId="2" applyFont="1" applyBorder="1" applyAlignment="1">
      <alignment vertical="top" wrapText="1"/>
    </xf>
    <xf numFmtId="0" fontId="2" fillId="0" borderId="8" xfId="2" applyFont="1" applyBorder="1" applyAlignment="1">
      <alignment vertical="top" wrapText="1"/>
    </xf>
    <xf numFmtId="0" fontId="2" fillId="0" borderId="9" xfId="2" applyFont="1" applyBorder="1" applyAlignment="1">
      <alignment horizontal="center" vertical="top" wrapText="1"/>
    </xf>
    <xf numFmtId="0" fontId="2" fillId="0" borderId="10" xfId="2" applyFont="1" applyBorder="1" applyAlignment="1">
      <alignment horizontal="center" vertical="top" wrapText="1"/>
    </xf>
    <xf numFmtId="49" fontId="1" fillId="0" borderId="11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12" xfId="2" applyNumberFormat="1" applyFont="1" applyBorder="1" applyAlignment="1">
      <alignment horizontal="center" vertical="center" wrapText="1"/>
    </xf>
    <xf numFmtId="49" fontId="1" fillId="0" borderId="13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2" xfId="2" applyNumberFormat="1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left" vertical="center" wrapText="1"/>
    </xf>
    <xf numFmtId="9" fontId="1" fillId="0" borderId="14" xfId="2" applyNumberFormat="1" applyFont="1" applyBorder="1" applyAlignment="1">
      <alignment horizontal="center" vertical="center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16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49" fontId="16" fillId="3" borderId="29" xfId="0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17" fillId="2" borderId="19" xfId="2" applyNumberFormat="1" applyFont="1" applyFill="1" applyBorder="1" applyAlignment="1">
      <alignment wrapText="1"/>
    </xf>
    <xf numFmtId="3" fontId="12" fillId="0" borderId="0" xfId="2" applyNumberFormat="1" applyFont="1" applyAlignment="1">
      <alignment horizontal="center"/>
    </xf>
    <xf numFmtId="0" fontId="12" fillId="0" borderId="0" xfId="2" applyFont="1" applyAlignment="1"/>
    <xf numFmtId="0" fontId="18" fillId="2" borderId="22" xfId="2" applyFont="1" applyFill="1" applyBorder="1" applyAlignment="1">
      <alignment horizontal="center" vertical="center" wrapText="1"/>
    </xf>
    <xf numFmtId="0" fontId="18" fillId="2" borderId="19" xfId="2" applyFont="1" applyFill="1" applyBorder="1" applyAlignment="1">
      <alignment horizontal="center" vertical="center" wrapText="1"/>
    </xf>
    <xf numFmtId="0" fontId="18" fillId="2" borderId="30" xfId="2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1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6" fillId="3" borderId="16" xfId="0" applyNumberFormat="1" applyFont="1" applyFill="1" applyBorder="1" applyAlignment="1">
      <alignment horizontal="center" vertical="top" wrapText="1"/>
    </xf>
    <xf numFmtId="49" fontId="19" fillId="0" borderId="13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2" xfId="0" applyNumberFormat="1" applyFont="1" applyBorder="1" applyAlignment="1" applyProtection="1">
      <alignment horizontal="center" vertical="center" wrapText="1"/>
      <protection locked="0"/>
    </xf>
    <xf numFmtId="16" fontId="19" fillId="0" borderId="13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1" fillId="0" borderId="14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left" vertical="center" wrapText="1"/>
    </xf>
    <xf numFmtId="49" fontId="19" fillId="0" borderId="13" xfId="0" applyNumberFormat="1" applyFont="1" applyFill="1" applyBorder="1" applyAlignment="1">
      <alignment horizontal="right" vertical="center" wrapText="1"/>
    </xf>
    <xf numFmtId="49" fontId="19" fillId="0" borderId="33" xfId="0" applyNumberFormat="1" applyFont="1" applyFill="1" applyBorder="1" applyAlignment="1">
      <alignment horizontal="right" vertical="center" wrapText="1"/>
    </xf>
    <xf numFmtId="0" fontId="4" fillId="0" borderId="28" xfId="0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 vertical="center" wrapText="1"/>
    </xf>
    <xf numFmtId="0" fontId="1" fillId="0" borderId="34" xfId="0" applyNumberFormat="1" applyFont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/>
    </xf>
    <xf numFmtId="49" fontId="19" fillId="0" borderId="35" xfId="0" applyNumberFormat="1" applyFont="1" applyFill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49" fontId="19" fillId="0" borderId="15" xfId="0" applyNumberFormat="1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1" fillId="0" borderId="0" xfId="0" applyFont="1" applyAlignment="1" applyProtection="1">
      <alignment vertical="center" wrapText="1"/>
      <protection locked="0"/>
    </xf>
    <xf numFmtId="0" fontId="1" fillId="2" borderId="46" xfId="0" applyFont="1" applyFill="1" applyBorder="1" applyAlignment="1" applyProtection="1">
      <alignment horizontal="center" vertical="center" wrapText="1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48" xfId="0" applyFont="1" applyFill="1" applyBorder="1" applyAlignment="1" applyProtection="1">
      <alignment horizontal="center" vertical="center" wrapText="1"/>
      <protection locked="0"/>
    </xf>
    <xf numFmtId="0" fontId="1" fillId="2" borderId="49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20" fillId="0" borderId="39" xfId="0" applyFont="1" applyBorder="1" applyAlignment="1" applyProtection="1">
      <alignment horizontal="center" vertical="center" wrapText="1"/>
      <protection locked="0"/>
    </xf>
    <xf numFmtId="0" fontId="20" fillId="0" borderId="51" xfId="0" applyFont="1" applyBorder="1" applyAlignment="1" applyProtection="1">
      <alignment horizontal="center" vertical="center" wrapText="1"/>
      <protection locked="0"/>
    </xf>
    <xf numFmtId="0" fontId="20" fillId="0" borderId="52" xfId="0" applyFont="1" applyBorder="1" applyAlignment="1" applyProtection="1">
      <alignment horizontal="center" vertical="center" wrapText="1"/>
      <protection locked="0"/>
    </xf>
    <xf numFmtId="3" fontId="20" fillId="0" borderId="39" xfId="0" applyNumberFormat="1" applyFont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164" fontId="1" fillId="0" borderId="37" xfId="0" applyNumberFormat="1" applyFont="1" applyFill="1" applyBorder="1" applyAlignment="1" applyProtection="1">
      <alignment horizontal="right" vertical="center" wrapText="1"/>
      <protection locked="0"/>
    </xf>
    <xf numFmtId="9" fontId="1" fillId="0" borderId="53" xfId="0" applyNumberFormat="1" applyFont="1" applyBorder="1" applyAlignment="1" applyProtection="1">
      <alignment horizontal="center" vertical="center" wrapText="1"/>
      <protection locked="0"/>
    </xf>
    <xf numFmtId="165" fontId="1" fillId="0" borderId="37" xfId="0" applyNumberFormat="1" applyFont="1" applyBorder="1" applyAlignment="1" applyProtection="1">
      <alignment horizontal="right" vertical="center" wrapText="1"/>
      <protection locked="0"/>
    </xf>
    <xf numFmtId="165" fontId="1" fillId="0" borderId="54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37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3" fontId="4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164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9" fontId="1" fillId="0" borderId="0" xfId="0" applyNumberFormat="1" applyFont="1" applyBorder="1" applyAlignment="1" applyProtection="1">
      <alignment horizontal="center" vertical="center" wrapText="1"/>
      <protection locked="0"/>
    </xf>
    <xf numFmtId="165" fontId="1" fillId="0" borderId="0" xfId="0" applyNumberFormat="1" applyFont="1" applyBorder="1" applyAlignment="1" applyProtection="1">
      <alignment horizontal="right" vertical="center" wrapText="1"/>
      <protection locked="0"/>
    </xf>
    <xf numFmtId="165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4" borderId="0" xfId="0" applyNumberFormat="1" applyFont="1" applyFill="1" applyBorder="1" applyAlignment="1" applyProtection="1">
      <alignment horizontal="right" vertical="center"/>
      <protection locked="0"/>
    </xf>
    <xf numFmtId="165" fontId="2" fillId="4" borderId="56" xfId="0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4" fillId="0" borderId="0" xfId="0" applyNumberFormat="1" applyFont="1" applyBorder="1" applyAlignment="1" applyProtection="1">
      <alignment horizontal="center" wrapText="1"/>
      <protection locked="0"/>
    </xf>
    <xf numFmtId="49" fontId="4" fillId="0" borderId="0" xfId="0" applyNumberFormat="1" applyFont="1" applyBorder="1" applyAlignment="1" applyProtection="1">
      <alignment horizontal="left" wrapText="1"/>
      <protection locked="0"/>
    </xf>
    <xf numFmtId="165" fontId="2" fillId="4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21" fillId="0" borderId="0" xfId="0" applyFont="1" applyBorder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66" fontId="1" fillId="4" borderId="56" xfId="0" applyNumberFormat="1" applyFont="1" applyFill="1" applyBorder="1" applyAlignment="1" applyProtection="1">
      <alignment horizontal="right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20" fillId="2" borderId="57" xfId="0" applyFont="1" applyFill="1" applyBorder="1" applyAlignment="1" applyProtection="1">
      <alignment horizontal="center" vertical="center" wrapText="1"/>
      <protection locked="0"/>
    </xf>
    <xf numFmtId="0" fontId="20" fillId="2" borderId="5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6" fillId="3" borderId="24" xfId="0" applyNumberFormat="1" applyFont="1" applyFill="1" applyBorder="1" applyAlignment="1">
      <alignment horizontal="left" vertical="top" wrapText="1"/>
    </xf>
    <xf numFmtId="49" fontId="16" fillId="3" borderId="20" xfId="0" applyNumberFormat="1" applyFont="1" applyFill="1" applyBorder="1" applyAlignment="1">
      <alignment horizontal="left" vertical="top" wrapText="1"/>
    </xf>
    <xf numFmtId="49" fontId="16" fillId="3" borderId="27" xfId="0" applyNumberFormat="1" applyFont="1" applyFill="1" applyBorder="1" applyAlignment="1">
      <alignment horizontal="left" vertical="top" wrapText="1"/>
    </xf>
    <xf numFmtId="49" fontId="16" fillId="3" borderId="28" xfId="0" applyNumberFormat="1" applyFont="1" applyFill="1" applyBorder="1" applyAlignment="1">
      <alignment horizontal="left" vertical="top" wrapText="1"/>
    </xf>
    <xf numFmtId="0" fontId="16" fillId="3" borderId="25" xfId="0" applyFont="1" applyFill="1" applyBorder="1" applyAlignment="1">
      <alignment horizontal="center" vertical="top" wrapText="1"/>
    </xf>
    <xf numFmtId="0" fontId="16" fillId="3" borderId="2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9" fontId="7" fillId="2" borderId="31" xfId="0" applyNumberFormat="1" applyFont="1" applyFill="1" applyBorder="1" applyAlignment="1">
      <alignment horizontal="left" vertical="center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32" xfId="0" applyNumberFormat="1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39" xfId="0" applyFont="1" applyFill="1" applyBorder="1" applyAlignment="1" applyProtection="1">
      <alignment horizontal="left" vertical="top" wrapText="1"/>
      <protection locked="0"/>
    </xf>
    <xf numFmtId="0" fontId="2" fillId="2" borderId="45" xfId="0" applyFont="1" applyFill="1" applyBorder="1" applyAlignment="1" applyProtection="1">
      <alignment horizontal="left" vertical="top" wrapText="1"/>
      <protection locked="0"/>
    </xf>
    <xf numFmtId="3" fontId="7" fillId="2" borderId="38" xfId="0" applyNumberFormat="1" applyFont="1" applyFill="1" applyBorder="1" applyAlignment="1" applyProtection="1">
      <alignment horizontal="center" vertical="top" wrapText="1"/>
      <protection locked="0"/>
    </xf>
    <xf numFmtId="3" fontId="7" fillId="2" borderId="21" xfId="0" applyNumberFormat="1" applyFont="1" applyFill="1" applyBorder="1" applyAlignment="1" applyProtection="1">
      <alignment horizontal="center" vertical="top" wrapText="1"/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0" fontId="2" fillId="2" borderId="45" xfId="0" applyFont="1" applyFill="1" applyBorder="1" applyAlignment="1" applyProtection="1">
      <alignment horizontal="center" vertical="top" wrapText="1"/>
      <protection locked="0"/>
    </xf>
    <xf numFmtId="0" fontId="2" fillId="2" borderId="40" xfId="0" applyFont="1" applyFill="1" applyBorder="1" applyAlignment="1" applyProtection="1">
      <alignment horizontal="center" vertical="top" wrapText="1"/>
      <protection locked="0"/>
    </xf>
    <xf numFmtId="0" fontId="2" fillId="2" borderId="41" xfId="0" applyFont="1" applyFill="1" applyBorder="1" applyAlignment="1" applyProtection="1">
      <alignment horizontal="center" vertical="top" wrapText="1"/>
      <protection locked="0"/>
    </xf>
    <xf numFmtId="0" fontId="2" fillId="2" borderId="42" xfId="0" applyFont="1" applyFill="1" applyBorder="1" applyAlignment="1" applyProtection="1">
      <alignment horizontal="center" vertical="top" wrapText="1"/>
      <protection locked="0"/>
    </xf>
    <xf numFmtId="0" fontId="2" fillId="2" borderId="43" xfId="0" applyFont="1" applyFill="1" applyBorder="1" applyAlignment="1" applyProtection="1">
      <alignment horizontal="center" vertical="top" wrapText="1"/>
      <protection locked="0"/>
    </xf>
    <xf numFmtId="0" fontId="2" fillId="2" borderId="44" xfId="0" applyFont="1" applyFill="1" applyBorder="1" applyAlignment="1" applyProtection="1">
      <alignment horizontal="center" vertical="top" wrapText="1"/>
      <protection locked="0"/>
    </xf>
    <xf numFmtId="0" fontId="2" fillId="0" borderId="55" xfId="0" applyFont="1" applyBorder="1" applyAlignment="1" applyProtection="1">
      <alignment horizontal="left" vertical="center" wrapText="1"/>
      <protection locked="0"/>
    </xf>
    <xf numFmtId="0" fontId="2" fillId="0" borderId="6" xfId="0" applyNumberFormat="1" applyFont="1" applyBorder="1" applyAlignment="1">
      <alignment horizontal="center" vertical="top" wrapText="1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>
      <alignment horizontal="left" vertical="top" wrapText="1"/>
    </xf>
    <xf numFmtId="0" fontId="13" fillId="0" borderId="0" xfId="2" applyFont="1" applyAlignment="1">
      <alignment horizontal="left" vertical="top" wrapText="1"/>
    </xf>
    <xf numFmtId="0" fontId="1" fillId="0" borderId="0" xfId="2" applyFont="1" applyAlignment="1">
      <alignment horizontal="left" wrapText="1"/>
    </xf>
    <xf numFmtId="0" fontId="12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49" fontId="12" fillId="0" borderId="0" xfId="2" applyNumberFormat="1" applyFont="1" applyBorder="1" applyAlignment="1">
      <alignment horizontal="left" vertical="center" wrapText="1"/>
    </xf>
    <xf numFmtId="49" fontId="12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/>
    </xf>
  </cellXfs>
  <cellStyles count="4">
    <cellStyle name="Normálna" xfId="0" builtinId="0"/>
    <cellStyle name="Normálna 2" xfId="2"/>
    <cellStyle name="Normálna 2 2" xfId="3"/>
    <cellStyle name="normálne 2 2" xfId="1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&#237;lohy%20&#269;.%201,%202,%203,%204,%205,%206,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"/>
      <sheetName val="Príloha č. 7  "/>
    </sheetNames>
    <sheetDataSet>
      <sheetData sheetId="0">
        <row r="2">
          <cell r="A2" t="str">
            <v>Perikardiálna záplata s konským perikardom</v>
          </cell>
          <cell r="B2"/>
          <cell r="C2"/>
        </row>
        <row r="6">
          <cell r="C6"/>
        </row>
        <row r="7">
          <cell r="C7"/>
        </row>
        <row r="8">
          <cell r="C8"/>
        </row>
        <row r="9">
          <cell r="C9"/>
        </row>
        <row r="24">
          <cell r="B24"/>
          <cell r="C24"/>
        </row>
        <row r="25">
          <cell r="B25"/>
          <cell r="C25"/>
        </row>
        <row r="29">
          <cell r="D29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47"/>
  <sheetViews>
    <sheetView showGridLines="0" tabSelected="1" zoomScale="90" zoomScaleNormal="90" workbookViewId="0">
      <selection activeCell="A2" sqref="A2:D2"/>
    </sheetView>
  </sheetViews>
  <sheetFormatPr defaultRowHeight="15" x14ac:dyDescent="0.25"/>
  <cols>
    <col min="1" max="1" width="8.42578125" style="1" bestFit="1" customWidth="1"/>
    <col min="2" max="2" width="55" style="1" customWidth="1"/>
    <col min="3" max="3" width="27.7109375" style="1" customWidth="1"/>
    <col min="4" max="4" width="21.85546875" style="1" customWidth="1"/>
    <col min="5" max="5" width="27.5703125" style="1" customWidth="1"/>
    <col min="6" max="6" width="13.7109375" style="1" bestFit="1" customWidth="1"/>
    <col min="7" max="16384" width="9.140625" style="1"/>
  </cols>
  <sheetData>
    <row r="1" spans="1:10" x14ac:dyDescent="0.25">
      <c r="A1" s="137" t="s">
        <v>3</v>
      </c>
      <c r="B1" s="137"/>
    </row>
    <row r="2" spans="1:10" ht="15" customHeight="1" x14ac:dyDescent="0.25">
      <c r="A2" s="138" t="s">
        <v>63</v>
      </c>
      <c r="B2" s="138"/>
      <c r="C2" s="138"/>
      <c r="D2" s="138"/>
    </row>
    <row r="3" spans="1:10" ht="9.9499999999999993" customHeight="1" x14ac:dyDescent="0.25">
      <c r="A3" s="139"/>
      <c r="B3" s="139"/>
      <c r="C3" s="139"/>
    </row>
    <row r="4" spans="1:10" ht="18.75" customHeight="1" x14ac:dyDescent="0.3">
      <c r="A4" s="140" t="s">
        <v>9</v>
      </c>
      <c r="B4" s="140"/>
      <c r="C4" s="140"/>
      <c r="D4" s="140"/>
      <c r="E4" s="4"/>
      <c r="F4" s="4"/>
      <c r="G4" s="4"/>
      <c r="H4" s="4"/>
      <c r="I4" s="4"/>
      <c r="J4" s="4"/>
    </row>
    <row r="5" spans="1:10" s="3" customFormat="1" ht="9.9499999999999993" customHeight="1" thickBot="1" x14ac:dyDescent="0.3">
      <c r="A5" s="5"/>
      <c r="B5" s="5"/>
      <c r="C5" s="5"/>
      <c r="D5" s="5"/>
    </row>
    <row r="6" spans="1:10" s="3" customFormat="1" ht="77.25" customHeight="1" x14ac:dyDescent="0.25">
      <c r="A6" s="141" t="s">
        <v>29</v>
      </c>
      <c r="B6" s="142"/>
      <c r="C6" s="145" t="s">
        <v>30</v>
      </c>
      <c r="D6" s="146"/>
    </row>
    <row r="7" spans="1:10" s="3" customFormat="1" ht="30.75" customHeight="1" thickBot="1" x14ac:dyDescent="0.3">
      <c r="A7" s="143"/>
      <c r="B7" s="144"/>
      <c r="C7" s="69" t="s">
        <v>31</v>
      </c>
      <c r="D7" s="40" t="s">
        <v>32</v>
      </c>
    </row>
    <row r="8" spans="1:10" s="2" customFormat="1" ht="27.75" customHeight="1" x14ac:dyDescent="0.25">
      <c r="A8" s="148" t="s">
        <v>63</v>
      </c>
      <c r="B8" s="149"/>
      <c r="C8" s="149"/>
      <c r="D8" s="150"/>
    </row>
    <row r="9" spans="1:10" s="2" customFormat="1" ht="22.5" customHeight="1" x14ac:dyDescent="0.25">
      <c r="A9" s="70" t="s">
        <v>50</v>
      </c>
      <c r="B9" s="71" t="s">
        <v>64</v>
      </c>
      <c r="C9" s="72"/>
      <c r="D9" s="73"/>
    </row>
    <row r="10" spans="1:10" s="2" customFormat="1" ht="22.5" customHeight="1" x14ac:dyDescent="0.25">
      <c r="A10" s="74" t="s">
        <v>51</v>
      </c>
      <c r="B10" s="75" t="s">
        <v>65</v>
      </c>
      <c r="C10" s="72"/>
      <c r="D10" s="76"/>
    </row>
    <row r="11" spans="1:10" s="2" customFormat="1" ht="22.5" customHeight="1" x14ac:dyDescent="0.25">
      <c r="A11" s="74" t="s">
        <v>52</v>
      </c>
      <c r="B11" s="75" t="s">
        <v>66</v>
      </c>
      <c r="C11" s="72"/>
      <c r="D11" s="76"/>
    </row>
    <row r="12" spans="1:10" s="2" customFormat="1" ht="22.5" customHeight="1" x14ac:dyDescent="0.25">
      <c r="A12" s="74" t="s">
        <v>53</v>
      </c>
      <c r="B12" s="75" t="s">
        <v>67</v>
      </c>
      <c r="C12" s="72"/>
      <c r="D12" s="76"/>
    </row>
    <row r="13" spans="1:10" s="2" customFormat="1" ht="22.5" customHeight="1" x14ac:dyDescent="0.25">
      <c r="A13" s="74" t="s">
        <v>54</v>
      </c>
      <c r="B13" s="75" t="s">
        <v>68</v>
      </c>
      <c r="C13" s="72"/>
      <c r="D13" s="76"/>
    </row>
    <row r="14" spans="1:10" s="2" customFormat="1" ht="22.5" customHeight="1" x14ac:dyDescent="0.25">
      <c r="A14" s="74" t="s">
        <v>55</v>
      </c>
      <c r="B14" s="75" t="s">
        <v>69</v>
      </c>
      <c r="C14" s="72"/>
      <c r="D14" s="76"/>
    </row>
    <row r="15" spans="1:10" s="2" customFormat="1" ht="22.5" customHeight="1" x14ac:dyDescent="0.25">
      <c r="A15" s="74" t="s">
        <v>56</v>
      </c>
      <c r="B15" s="75" t="s">
        <v>70</v>
      </c>
      <c r="C15" s="72"/>
      <c r="D15" s="76"/>
    </row>
    <row r="16" spans="1:10" s="2" customFormat="1" ht="22.5" customHeight="1" x14ac:dyDescent="0.25">
      <c r="A16" s="74" t="s">
        <v>57</v>
      </c>
      <c r="B16" s="75" t="s">
        <v>71</v>
      </c>
      <c r="C16" s="72"/>
      <c r="D16" s="76"/>
    </row>
    <row r="17" spans="1:4" s="2" customFormat="1" ht="46.5" customHeight="1" x14ac:dyDescent="0.25">
      <c r="A17" s="74" t="s">
        <v>58</v>
      </c>
      <c r="B17" s="77" t="s">
        <v>72</v>
      </c>
      <c r="C17" s="72"/>
      <c r="D17" s="76"/>
    </row>
    <row r="18" spans="1:4" s="2" customFormat="1" ht="39.75" customHeight="1" x14ac:dyDescent="0.25">
      <c r="A18" s="74" t="s">
        <v>73</v>
      </c>
      <c r="B18" s="77" t="s">
        <v>74</v>
      </c>
      <c r="C18" s="72"/>
      <c r="D18" s="76"/>
    </row>
    <row r="19" spans="1:4" s="2" customFormat="1" ht="22.5" customHeight="1" x14ac:dyDescent="0.25">
      <c r="A19" s="78" t="s">
        <v>75</v>
      </c>
      <c r="B19" s="75" t="s">
        <v>59</v>
      </c>
      <c r="C19" s="72"/>
      <c r="D19" s="76"/>
    </row>
    <row r="20" spans="1:4" s="2" customFormat="1" ht="22.5" customHeight="1" x14ac:dyDescent="0.25">
      <c r="A20" s="78" t="s">
        <v>76</v>
      </c>
      <c r="B20" s="75" t="s">
        <v>77</v>
      </c>
      <c r="C20" s="72"/>
      <c r="D20" s="76"/>
    </row>
    <row r="21" spans="1:4" s="2" customFormat="1" ht="22.5" customHeight="1" x14ac:dyDescent="0.25">
      <c r="A21" s="78" t="s">
        <v>78</v>
      </c>
      <c r="B21" s="75" t="s">
        <v>79</v>
      </c>
      <c r="C21" s="72"/>
      <c r="D21" s="76"/>
    </row>
    <row r="22" spans="1:4" s="2" customFormat="1" ht="22.5" customHeight="1" x14ac:dyDescent="0.25">
      <c r="A22" s="78" t="s">
        <v>80</v>
      </c>
      <c r="B22" s="75" t="s">
        <v>81</v>
      </c>
      <c r="C22" s="72"/>
      <c r="D22" s="76"/>
    </row>
    <row r="23" spans="1:4" s="2" customFormat="1" ht="22.5" customHeight="1" x14ac:dyDescent="0.25">
      <c r="A23" s="78" t="s">
        <v>82</v>
      </c>
      <c r="B23" s="75" t="s">
        <v>83</v>
      </c>
      <c r="C23" s="72"/>
      <c r="D23" s="76"/>
    </row>
    <row r="24" spans="1:4" s="2" customFormat="1" ht="22.5" customHeight="1" x14ac:dyDescent="0.25">
      <c r="A24" s="78" t="s">
        <v>84</v>
      </c>
      <c r="B24" s="75" t="s">
        <v>60</v>
      </c>
      <c r="C24" s="72"/>
      <c r="D24" s="76"/>
    </row>
    <row r="25" spans="1:4" s="2" customFormat="1" ht="22.5" customHeight="1" x14ac:dyDescent="0.25">
      <c r="A25" s="78" t="s">
        <v>85</v>
      </c>
      <c r="B25" s="75" t="s">
        <v>61</v>
      </c>
      <c r="C25" s="72"/>
      <c r="D25" s="76"/>
    </row>
    <row r="26" spans="1:4" s="2" customFormat="1" ht="22.5" customHeight="1" thickBot="1" x14ac:dyDescent="0.3">
      <c r="A26" s="79" t="s">
        <v>86</v>
      </c>
      <c r="B26" s="80" t="s">
        <v>62</v>
      </c>
      <c r="C26" s="81"/>
      <c r="D26" s="82"/>
    </row>
    <row r="27" spans="1:4" s="2" customFormat="1" ht="16.5" customHeight="1" x14ac:dyDescent="0.25">
      <c r="A27" s="83"/>
      <c r="B27" s="84"/>
      <c r="C27" s="57"/>
      <c r="D27" s="58"/>
    </row>
    <row r="28" spans="1:4" s="2" customFormat="1" ht="25.5" customHeight="1" thickBot="1" x14ac:dyDescent="0.3">
      <c r="A28" s="151" t="s">
        <v>87</v>
      </c>
      <c r="B28" s="151"/>
      <c r="C28" s="151"/>
      <c r="D28" s="151"/>
    </row>
    <row r="29" spans="1:4" s="2" customFormat="1" ht="18.75" customHeight="1" x14ac:dyDescent="0.25">
      <c r="A29" s="85" t="s">
        <v>88</v>
      </c>
      <c r="B29" s="86" t="s">
        <v>89</v>
      </c>
      <c r="C29" s="57"/>
      <c r="D29" s="58"/>
    </row>
    <row r="30" spans="1:4" s="2" customFormat="1" ht="22.5" customHeight="1" x14ac:dyDescent="0.25">
      <c r="A30" s="70" t="s">
        <v>5</v>
      </c>
      <c r="B30" s="87" t="s">
        <v>90</v>
      </c>
      <c r="C30" s="57"/>
      <c r="D30" s="58"/>
    </row>
    <row r="31" spans="1:4" s="2" customFormat="1" ht="22.5" customHeight="1" thickBot="1" x14ac:dyDescent="0.3">
      <c r="A31" s="88" t="s">
        <v>6</v>
      </c>
      <c r="B31" s="89" t="s">
        <v>91</v>
      </c>
      <c r="C31" s="57"/>
      <c r="D31" s="58"/>
    </row>
    <row r="32" spans="1:4" s="2" customFormat="1" ht="17.25" customHeight="1" x14ac:dyDescent="0.25">
      <c r="A32" s="55"/>
      <c r="B32" s="56"/>
      <c r="C32" s="57"/>
      <c r="D32" s="58"/>
    </row>
    <row r="33" spans="1:5" s="41" customFormat="1" ht="28.35" customHeight="1" x14ac:dyDescent="0.25">
      <c r="A33" s="152" t="s">
        <v>33</v>
      </c>
      <c r="B33" s="152"/>
      <c r="C33" s="152"/>
      <c r="D33" s="152"/>
    </row>
    <row r="34" spans="1:5" ht="30" customHeight="1" x14ac:dyDescent="0.25">
      <c r="A34" s="147" t="s">
        <v>34</v>
      </c>
      <c r="B34" s="147"/>
      <c r="C34" s="61"/>
    </row>
    <row r="35" spans="1:5" ht="15" customHeight="1" x14ac:dyDescent="0.25">
      <c r="A35" s="147" t="s">
        <v>35</v>
      </c>
      <c r="B35" s="147"/>
      <c r="C35" s="61"/>
    </row>
    <row r="36" spans="1:5" ht="15" customHeight="1" x14ac:dyDescent="0.25">
      <c r="A36" s="147" t="s">
        <v>36</v>
      </c>
      <c r="B36" s="147"/>
      <c r="C36" s="61"/>
    </row>
    <row r="37" spans="1:5" ht="15" customHeight="1" x14ac:dyDescent="0.25">
      <c r="A37" s="147" t="s">
        <v>37</v>
      </c>
      <c r="B37" s="147"/>
      <c r="C37" s="61"/>
    </row>
    <row r="38" spans="1:5" s="42" customFormat="1" ht="30" customHeight="1" x14ac:dyDescent="0.25">
      <c r="A38" s="153" t="s">
        <v>38</v>
      </c>
      <c r="B38" s="153"/>
      <c r="C38" s="153"/>
      <c r="D38" s="153"/>
    </row>
    <row r="39" spans="1:5" s="3" customFormat="1" ht="15.75" customHeight="1" x14ac:dyDescent="0.25">
      <c r="A39" s="147" t="s">
        <v>39</v>
      </c>
      <c r="B39" s="147"/>
      <c r="C39" s="62"/>
      <c r="E39" s="43"/>
    </row>
    <row r="40" spans="1:5" s="3" customFormat="1" ht="15" customHeight="1" x14ac:dyDescent="0.25">
      <c r="A40" s="154" t="s">
        <v>40</v>
      </c>
      <c r="B40" s="154"/>
      <c r="C40" s="61"/>
      <c r="E40" s="42"/>
    </row>
    <row r="41" spans="1:5" s="3" customFormat="1" ht="15" customHeight="1" x14ac:dyDescent="0.25">
      <c r="A41" s="147" t="s">
        <v>41</v>
      </c>
      <c r="B41" s="147"/>
      <c r="C41" s="61"/>
      <c r="E41" s="42"/>
    </row>
    <row r="42" spans="1:5" s="3" customFormat="1" ht="15" customHeight="1" x14ac:dyDescent="0.25">
      <c r="A42" s="147" t="s">
        <v>42</v>
      </c>
      <c r="B42" s="147"/>
      <c r="C42" s="61"/>
      <c r="E42" s="42"/>
    </row>
    <row r="44" spans="1:5" ht="15" customHeight="1" x14ac:dyDescent="0.25">
      <c r="A44" s="1" t="s">
        <v>0</v>
      </c>
      <c r="B44" s="59"/>
    </row>
    <row r="45" spans="1:5" ht="15" customHeight="1" x14ac:dyDescent="0.25">
      <c r="A45" s="1" t="s">
        <v>1</v>
      </c>
      <c r="B45" s="60"/>
      <c r="D45" s="45"/>
    </row>
    <row r="46" spans="1:5" ht="15" customHeight="1" x14ac:dyDescent="0.25">
      <c r="C46" s="44"/>
    </row>
    <row r="47" spans="1:5" ht="9.75" customHeight="1" x14ac:dyDescent="0.25">
      <c r="C47" s="44"/>
    </row>
  </sheetData>
  <mergeCells count="18">
    <mergeCell ref="A42:B42"/>
    <mergeCell ref="A8:D8"/>
    <mergeCell ref="A28:D28"/>
    <mergeCell ref="A33:D33"/>
    <mergeCell ref="A34:B34"/>
    <mergeCell ref="A35:B35"/>
    <mergeCell ref="A36:B36"/>
    <mergeCell ref="A37:B37"/>
    <mergeCell ref="A38:D38"/>
    <mergeCell ref="A39:B39"/>
    <mergeCell ref="A40:B40"/>
    <mergeCell ref="A41:B41"/>
    <mergeCell ref="A1:B1"/>
    <mergeCell ref="A2:D2"/>
    <mergeCell ref="A3:C3"/>
    <mergeCell ref="A4:D4"/>
    <mergeCell ref="A6:B7"/>
    <mergeCell ref="C6:D6"/>
  </mergeCells>
  <conditionalFormatting sqref="C34:C37 C39:C42 B44:B45">
    <cfRule type="containsBlanks" dxfId="5" priority="1">
      <formula>LEN(TRIM(B34))=0</formula>
    </cfRule>
  </conditionalFormatting>
  <pageMargins left="0.59055118110236227" right="0.39370078740157483" top="0.98425196850393704" bottom="0.39370078740157483" header="0.31496062992125984" footer="0.31496062992125984"/>
  <pageSetup paperSize="9" scale="82" fitToHeight="0" orientation="portrait" r:id="rId1"/>
  <headerFooter>
    <oddHeader>&amp;L&amp;"Times New Roman,Tučné"Príloha č. 1&amp;"Times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5"/>
  <sheetViews>
    <sheetView showGridLines="0" zoomScale="90" zoomScaleNormal="90" workbookViewId="0">
      <selection activeCell="K28" sqref="K28"/>
    </sheetView>
  </sheetViews>
  <sheetFormatPr defaultRowHeight="15" x14ac:dyDescent="0.25"/>
  <cols>
    <col min="1" max="1" width="5.28515625" style="6" customWidth="1"/>
    <col min="2" max="2" width="27.85546875" style="6" customWidth="1"/>
    <col min="3" max="3" width="10" style="6" customWidth="1"/>
    <col min="4" max="4" width="14.85546875" style="6" customWidth="1"/>
    <col min="5" max="5" width="26.7109375" style="6" customWidth="1"/>
    <col min="6" max="6" width="11.42578125" style="6" customWidth="1"/>
    <col min="7" max="7" width="12.5703125" style="6" customWidth="1"/>
    <col min="8" max="8" width="12.140625" style="6" customWidth="1"/>
    <col min="9" max="9" width="12" style="6" customWidth="1"/>
    <col min="10" max="10" width="7.85546875" style="6" customWidth="1"/>
    <col min="11" max="11" width="11.7109375" style="6" customWidth="1"/>
    <col min="12" max="12" width="12" style="6" customWidth="1"/>
    <col min="13" max="14" width="15.7109375" style="6" customWidth="1"/>
    <col min="15" max="16384" width="9.140625" style="6"/>
  </cols>
  <sheetData>
    <row r="1" spans="1:14" x14ac:dyDescent="0.25">
      <c r="A1" s="157" t="s">
        <v>3</v>
      </c>
      <c r="B1" s="157"/>
      <c r="C1" s="67"/>
      <c r="D1" s="67"/>
    </row>
    <row r="2" spans="1:14" ht="15" customHeight="1" x14ac:dyDescent="0.25">
      <c r="A2" s="158" t="str">
        <f>'[1]Príloha č. 1'!A2:C2</f>
        <v>Perikardiálna záplata s konským perikardom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4" ht="15" customHeight="1" x14ac:dyDescent="0.25">
      <c r="A3" s="159"/>
      <c r="B3" s="159"/>
      <c r="C3" s="159"/>
      <c r="D3" s="159"/>
      <c r="E3" s="159"/>
      <c r="F3" s="68"/>
      <c r="G3" s="68"/>
      <c r="H3" s="68"/>
    </row>
    <row r="4" spans="1:14" s="90" customFormat="1" ht="43.5" customHeight="1" x14ac:dyDescent="0.25">
      <c r="A4" s="160" t="s">
        <v>92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</row>
    <row r="5" spans="1:14" s="48" customFormat="1" ht="31.5" customHeight="1" x14ac:dyDescent="0.25">
      <c r="A5" s="161" t="s">
        <v>23</v>
      </c>
      <c r="B5" s="163" t="s">
        <v>93</v>
      </c>
      <c r="C5" s="161" t="s">
        <v>94</v>
      </c>
      <c r="D5" s="165" t="s">
        <v>95</v>
      </c>
      <c r="E5" s="167" t="s">
        <v>96</v>
      </c>
      <c r="F5" s="167" t="s">
        <v>24</v>
      </c>
      <c r="G5" s="167" t="s">
        <v>97</v>
      </c>
      <c r="H5" s="167" t="s">
        <v>98</v>
      </c>
      <c r="I5" s="169" t="s">
        <v>99</v>
      </c>
      <c r="J5" s="170"/>
      <c r="K5" s="170"/>
      <c r="L5" s="171"/>
      <c r="M5" s="172" t="s">
        <v>100</v>
      </c>
      <c r="N5" s="173"/>
    </row>
    <row r="6" spans="1:14" s="48" customFormat="1" ht="45" customHeight="1" x14ac:dyDescent="0.25">
      <c r="A6" s="162"/>
      <c r="B6" s="164"/>
      <c r="C6" s="162"/>
      <c r="D6" s="166"/>
      <c r="E6" s="168"/>
      <c r="F6" s="168"/>
      <c r="G6" s="168"/>
      <c r="H6" s="168"/>
      <c r="I6" s="91" t="s">
        <v>25</v>
      </c>
      <c r="J6" s="92" t="s">
        <v>101</v>
      </c>
      <c r="K6" s="92" t="s">
        <v>102</v>
      </c>
      <c r="L6" s="93" t="s">
        <v>26</v>
      </c>
      <c r="M6" s="94" t="s">
        <v>25</v>
      </c>
      <c r="N6" s="95" t="s">
        <v>26</v>
      </c>
    </row>
    <row r="7" spans="1:14" s="101" customFormat="1" ht="9.75" customHeight="1" x14ac:dyDescent="0.25">
      <c r="A7" s="96" t="s">
        <v>5</v>
      </c>
      <c r="B7" s="97" t="s">
        <v>6</v>
      </c>
      <c r="C7" s="98" t="s">
        <v>7</v>
      </c>
      <c r="D7" s="99" t="s">
        <v>8</v>
      </c>
      <c r="E7" s="100" t="s">
        <v>10</v>
      </c>
      <c r="F7" s="100" t="s">
        <v>11</v>
      </c>
      <c r="G7" s="100" t="s">
        <v>12</v>
      </c>
      <c r="H7" s="100" t="s">
        <v>13</v>
      </c>
      <c r="I7" s="134" t="s">
        <v>14</v>
      </c>
      <c r="J7" s="136" t="s">
        <v>27</v>
      </c>
      <c r="K7" s="136" t="s">
        <v>28</v>
      </c>
      <c r="L7" s="135" t="s">
        <v>49</v>
      </c>
      <c r="M7" s="100" t="s">
        <v>103</v>
      </c>
      <c r="N7" s="100" t="s">
        <v>104</v>
      </c>
    </row>
    <row r="8" spans="1:14" s="112" customFormat="1" ht="32.1" customHeight="1" x14ac:dyDescent="0.25">
      <c r="A8" s="102" t="s">
        <v>5</v>
      </c>
      <c r="B8" s="103" t="s">
        <v>90</v>
      </c>
      <c r="C8" s="102" t="s">
        <v>105</v>
      </c>
      <c r="D8" s="104">
        <v>2</v>
      </c>
      <c r="E8" s="105"/>
      <c r="F8" s="106"/>
      <c r="G8" s="106"/>
      <c r="H8" s="106"/>
      <c r="I8" s="107"/>
      <c r="J8" s="108"/>
      <c r="K8" s="109">
        <f>I8*J8</f>
        <v>0</v>
      </c>
      <c r="L8" s="110">
        <f>I8+K8</f>
        <v>0</v>
      </c>
      <c r="M8" s="111">
        <f>D8*I8</f>
        <v>0</v>
      </c>
      <c r="N8" s="110">
        <f>M8+(M8*J8)</f>
        <v>0</v>
      </c>
    </row>
    <row r="9" spans="1:14" s="112" customFormat="1" ht="32.1" customHeight="1" thickBot="1" x14ac:dyDescent="0.3">
      <c r="A9" s="102" t="s">
        <v>6</v>
      </c>
      <c r="B9" s="103" t="s">
        <v>91</v>
      </c>
      <c r="C9" s="102" t="s">
        <v>105</v>
      </c>
      <c r="D9" s="104">
        <v>22</v>
      </c>
      <c r="E9" s="105"/>
      <c r="F9" s="106"/>
      <c r="G9" s="106"/>
      <c r="H9" s="106"/>
      <c r="I9" s="107"/>
      <c r="J9" s="108"/>
      <c r="K9" s="109">
        <f t="shared" ref="K9" si="0">I9*J9</f>
        <v>0</v>
      </c>
      <c r="L9" s="110">
        <f t="shared" ref="L9" si="1">I9+K9</f>
        <v>0</v>
      </c>
      <c r="M9" s="111">
        <f t="shared" ref="M9" si="2">D9*I9</f>
        <v>0</v>
      </c>
      <c r="N9" s="110">
        <f t="shared" ref="N9" si="3">M9+(M9*J9)</f>
        <v>0</v>
      </c>
    </row>
    <row r="10" spans="1:14" s="112" customFormat="1" ht="22.5" customHeight="1" thickBot="1" x14ac:dyDescent="0.3">
      <c r="A10" s="174" t="s">
        <v>106</v>
      </c>
      <c r="B10" s="174"/>
      <c r="C10" s="113"/>
      <c r="D10" s="114">
        <f>SUM(D8:D9)</f>
        <v>24</v>
      </c>
      <c r="E10" s="115"/>
      <c r="F10" s="113"/>
      <c r="G10" s="113"/>
      <c r="H10" s="113"/>
      <c r="I10" s="116"/>
      <c r="J10" s="117"/>
      <c r="K10" s="118"/>
      <c r="L10" s="119"/>
      <c r="M10" s="120">
        <f>SUM(M7:M8)</f>
        <v>0</v>
      </c>
      <c r="N10" s="121">
        <f>SUM(N7:N8)</f>
        <v>0</v>
      </c>
    </row>
    <row r="11" spans="1:14" s="126" customFormat="1" ht="24.95" customHeight="1" x14ac:dyDescent="0.25">
      <c r="A11" s="122"/>
      <c r="B11" s="123"/>
      <c r="C11" s="123"/>
      <c r="D11" s="123"/>
      <c r="E11" s="124"/>
      <c r="F11" s="124"/>
      <c r="G11" s="124"/>
      <c r="H11" s="124"/>
      <c r="I11" s="123"/>
      <c r="J11" s="123"/>
      <c r="K11" s="123"/>
      <c r="L11" s="123"/>
      <c r="M11" s="120"/>
      <c r="N11" s="125"/>
    </row>
    <row r="12" spans="1:14" s="90" customFormat="1" ht="23.25" customHeight="1" x14ac:dyDescent="0.25">
      <c r="A12" s="155" t="s">
        <v>34</v>
      </c>
      <c r="B12" s="155"/>
      <c r="C12" s="156" t="str">
        <f>IF('[1]Príloha č. 1'!$C$6="","",'[1]Príloha č. 1'!$C$6)</f>
        <v/>
      </c>
      <c r="D12" s="156"/>
    </row>
    <row r="13" spans="1:14" s="90" customFormat="1" ht="15" customHeight="1" x14ac:dyDescent="0.25">
      <c r="A13" s="178" t="s">
        <v>35</v>
      </c>
      <c r="B13" s="178"/>
      <c r="C13" s="179" t="str">
        <f>IF('[1]Príloha č. 1'!$C$7="","",'[1]Príloha č. 1'!$C$7)</f>
        <v/>
      </c>
      <c r="D13" s="179"/>
    </row>
    <row r="14" spans="1:14" s="90" customFormat="1" x14ac:dyDescent="0.25">
      <c r="A14" s="178" t="s">
        <v>36</v>
      </c>
      <c r="B14" s="178"/>
      <c r="C14" s="179" t="str">
        <f>IF('[1]Príloha č. 1'!$C$8="","",'[1]Príloha č. 1'!$C$8)</f>
        <v/>
      </c>
      <c r="D14" s="179"/>
    </row>
    <row r="15" spans="1:14" s="90" customFormat="1" x14ac:dyDescent="0.25">
      <c r="A15" s="178" t="s">
        <v>37</v>
      </c>
      <c r="B15" s="178"/>
      <c r="C15" s="179" t="str">
        <f>IF('[1]Príloha č. 1'!$C$9="","",'[1]Príloha č. 1'!$C$9)</f>
        <v/>
      </c>
      <c r="D15" s="179"/>
    </row>
    <row r="16" spans="1:14" x14ac:dyDescent="0.25">
      <c r="C16" s="64"/>
      <c r="D16" s="14"/>
      <c r="E16" s="14"/>
      <c r="F16" s="67"/>
      <c r="G16" s="67"/>
      <c r="H16" s="67"/>
    </row>
    <row r="17" spans="1:14" ht="15" customHeight="1" x14ac:dyDescent="0.25">
      <c r="A17" s="6" t="s">
        <v>0</v>
      </c>
      <c r="B17" s="66" t="str">
        <f>IF('[1]Príloha č. 1'!B24:C24="","",'[1]Príloha č. 1'!B24:C24)</f>
        <v/>
      </c>
      <c r="F17" s="67"/>
      <c r="G17" s="67"/>
      <c r="H17" s="67"/>
      <c r="L17" s="127"/>
    </row>
    <row r="18" spans="1:14" ht="15" customHeight="1" x14ac:dyDescent="0.25">
      <c r="A18" s="6" t="s">
        <v>1</v>
      </c>
      <c r="B18" s="63" t="str">
        <f>IF('[1]Príloha č. 1'!B25:C25="","",'[1]Príloha č. 1'!B25:C25)</f>
        <v/>
      </c>
      <c r="C18" s="64"/>
      <c r="D18" s="14"/>
      <c r="E18" s="14"/>
      <c r="F18" s="67"/>
      <c r="G18" s="67"/>
      <c r="H18" s="67"/>
      <c r="L18" s="44" t="s">
        <v>43</v>
      </c>
      <c r="M18" s="45"/>
    </row>
    <row r="19" spans="1:14" x14ac:dyDescent="0.25">
      <c r="F19" s="67"/>
      <c r="G19" s="67"/>
      <c r="H19" s="67"/>
      <c r="K19" s="90"/>
      <c r="L19" s="44" t="s">
        <v>44</v>
      </c>
      <c r="M19" s="175" t="str">
        <f>IF('[1]Príloha č. 1'!$D$29="","",'[1]Príloha č. 1'!$D$29)</f>
        <v/>
      </c>
      <c r="N19" s="175"/>
    </row>
    <row r="20" spans="1:14" x14ac:dyDescent="0.25">
      <c r="F20" s="67"/>
      <c r="G20" s="67"/>
      <c r="H20" s="67"/>
      <c r="K20" s="90"/>
      <c r="L20" s="44"/>
      <c r="M20" s="16"/>
      <c r="N20" s="16"/>
    </row>
    <row r="21" spans="1:14" s="14" customFormat="1" x14ac:dyDescent="0.25">
      <c r="A21" s="176" t="s">
        <v>2</v>
      </c>
      <c r="B21" s="176"/>
      <c r="C21" s="64"/>
      <c r="K21" s="6"/>
      <c r="L21" s="6"/>
      <c r="N21" s="6"/>
    </row>
    <row r="22" spans="1:14" s="16" customFormat="1" ht="15" customHeight="1" x14ac:dyDescent="0.25">
      <c r="A22" s="15"/>
      <c r="B22" s="177" t="s">
        <v>4</v>
      </c>
      <c r="C22" s="177"/>
      <c r="D22" s="177"/>
      <c r="E22" s="177"/>
      <c r="F22" s="65"/>
      <c r="G22" s="65"/>
      <c r="H22" s="65"/>
    </row>
    <row r="23" spans="1:14" s="132" customFormat="1" ht="5.85" customHeight="1" thickBot="1" x14ac:dyDescent="0.3">
      <c r="A23" s="6"/>
      <c r="B23" s="128"/>
      <c r="C23" s="128"/>
      <c r="D23" s="128"/>
      <c r="E23" s="129"/>
      <c r="F23" s="129"/>
      <c r="G23" s="129"/>
      <c r="H23" s="129"/>
      <c r="I23" s="130"/>
      <c r="J23" s="131"/>
      <c r="M23" s="130"/>
    </row>
    <row r="24" spans="1:14" s="132" customFormat="1" ht="15.75" thickBot="1" x14ac:dyDescent="0.3">
      <c r="A24" s="133"/>
      <c r="B24" s="128" t="s">
        <v>107</v>
      </c>
      <c r="C24" s="128"/>
      <c r="D24" s="128"/>
      <c r="E24" s="129"/>
      <c r="F24" s="129"/>
      <c r="G24" s="129"/>
      <c r="H24" s="129"/>
      <c r="I24" s="130"/>
      <c r="J24" s="131"/>
      <c r="M24" s="130"/>
    </row>
    <row r="25" spans="1:14" ht="27" customHeight="1" x14ac:dyDescent="0.25">
      <c r="A25" s="178" t="s">
        <v>108</v>
      </c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</row>
  </sheetData>
  <mergeCells count="27">
    <mergeCell ref="A10:B10"/>
    <mergeCell ref="M19:N19"/>
    <mergeCell ref="A21:B21"/>
    <mergeCell ref="B22:E22"/>
    <mergeCell ref="A25:N25"/>
    <mergeCell ref="A13:B13"/>
    <mergeCell ref="C13:D13"/>
    <mergeCell ref="A14:B14"/>
    <mergeCell ref="C14:D14"/>
    <mergeCell ref="A15:B15"/>
    <mergeCell ref="C15:D15"/>
    <mergeCell ref="A12:B12"/>
    <mergeCell ref="C12:D12"/>
    <mergeCell ref="A1:B1"/>
    <mergeCell ref="A2:L2"/>
    <mergeCell ref="A3:E3"/>
    <mergeCell ref="A4:N4"/>
    <mergeCell ref="A5:A6"/>
    <mergeCell ref="B5:B6"/>
    <mergeCell ref="C5:C6"/>
    <mergeCell ref="D5:D6"/>
    <mergeCell ref="E5:E6"/>
    <mergeCell ref="F5:F6"/>
    <mergeCell ref="G5:G6"/>
    <mergeCell ref="H5:H6"/>
    <mergeCell ref="I5:L5"/>
    <mergeCell ref="M5:N5"/>
  </mergeCells>
  <conditionalFormatting sqref="B17:B18">
    <cfRule type="containsBlanks" dxfId="4" priority="3">
      <formula>LEN(TRIM(B17))=0</formula>
    </cfRule>
  </conditionalFormatting>
  <conditionalFormatting sqref="C12:D15">
    <cfRule type="containsBlanks" dxfId="3" priority="2">
      <formula>LEN(TRIM(C12))=0</formula>
    </cfRule>
  </conditionalFormatting>
  <conditionalFormatting sqref="M19:N19">
    <cfRule type="containsBlanks" dxfId="2" priority="1">
      <formula>LEN(TRIM(M19))=0</formula>
    </cfRule>
  </conditionalFormatting>
  <pageMargins left="0.59055118110236227" right="0.39370078740157483" top="0.98425196850393704" bottom="0.39370078740157483" header="0.31496062992125984" footer="0.31496062992125984"/>
  <pageSetup paperSize="9" scale="69" fitToHeight="0" orientation="landscape" r:id="rId1"/>
  <headerFooter>
    <oddHeader xml:space="preserve">&amp;L&amp;"Times New Roman,Tučné"&amp;12Príloha č. 2 &amp;"Times New Roman,Normálne"
Štruktúrovaný rozpočet ceny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28"/>
  <sheetViews>
    <sheetView showGridLines="0" zoomScale="90" zoomScaleNormal="90" workbookViewId="0">
      <selection activeCell="J28" sqref="J28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181" t="s">
        <v>3</v>
      </c>
      <c r="B1" s="182"/>
      <c r="C1" s="7"/>
      <c r="D1" s="7"/>
      <c r="E1" s="7"/>
      <c r="F1" s="7"/>
    </row>
    <row r="2" spans="1:13" ht="15" customHeight="1" x14ac:dyDescent="0.2">
      <c r="A2" s="158" t="s">
        <v>63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3" ht="24.95" customHeight="1" x14ac:dyDescent="0.2">
      <c r="A3" s="183"/>
      <c r="B3" s="183"/>
      <c r="C3" s="183"/>
      <c r="D3" s="183"/>
      <c r="E3" s="183"/>
      <c r="F3" s="183"/>
    </row>
    <row r="4" spans="1:13" ht="18.75" x14ac:dyDescent="0.3">
      <c r="A4" s="184" t="s">
        <v>45</v>
      </c>
      <c r="B4" s="184"/>
      <c r="C4" s="184"/>
      <c r="D4" s="184"/>
      <c r="E4" s="184"/>
      <c r="F4" s="184"/>
      <c r="G4" s="9"/>
      <c r="H4" s="9"/>
      <c r="I4" s="9"/>
      <c r="J4" s="9"/>
      <c r="K4" s="9"/>
      <c r="L4" s="9"/>
      <c r="M4" s="9"/>
    </row>
    <row r="5" spans="1:13" x14ac:dyDescent="0.2">
      <c r="A5" s="17"/>
      <c r="B5" s="17"/>
      <c r="C5" s="17"/>
      <c r="D5" s="17"/>
      <c r="E5" s="17"/>
      <c r="F5" s="17"/>
    </row>
    <row r="6" spans="1:13" s="11" customFormat="1" ht="39" customHeight="1" x14ac:dyDescent="0.25">
      <c r="A6" s="180" t="s">
        <v>46</v>
      </c>
      <c r="B6" s="180"/>
      <c r="C6" s="180"/>
      <c r="D6" s="180"/>
      <c r="E6" s="180"/>
      <c r="F6" s="180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18" t="s">
        <v>5</v>
      </c>
      <c r="B7" s="180" t="s">
        <v>47</v>
      </c>
      <c r="C7" s="180"/>
      <c r="D7" s="180"/>
      <c r="E7" s="180"/>
      <c r="F7" s="180"/>
      <c r="G7" s="39"/>
      <c r="H7" s="39"/>
      <c r="I7" s="39"/>
      <c r="J7" s="39"/>
      <c r="K7" s="39"/>
      <c r="L7" s="39"/>
      <c r="M7" s="39"/>
    </row>
    <row r="8" spans="1:13" s="11" customFormat="1" ht="20.100000000000001" customHeight="1" x14ac:dyDescent="0.25">
      <c r="A8" s="18" t="s">
        <v>6</v>
      </c>
      <c r="B8" s="180" t="s">
        <v>15</v>
      </c>
      <c r="C8" s="180"/>
      <c r="D8" s="180"/>
      <c r="E8" s="180"/>
      <c r="F8" s="180"/>
      <c r="G8" s="39"/>
      <c r="H8" s="39"/>
      <c r="I8" s="39"/>
      <c r="J8" s="39"/>
      <c r="K8" s="39"/>
      <c r="L8" s="39"/>
      <c r="M8" s="39"/>
    </row>
    <row r="9" spans="1:13" s="11" customFormat="1" ht="20.100000000000001" customHeight="1" x14ac:dyDescent="0.25">
      <c r="A9" s="18" t="s">
        <v>7</v>
      </c>
      <c r="B9" s="180" t="s">
        <v>16</v>
      </c>
      <c r="C9" s="180"/>
      <c r="D9" s="180"/>
      <c r="E9" s="180"/>
      <c r="F9" s="180"/>
      <c r="G9" s="39"/>
      <c r="H9" s="39"/>
      <c r="I9" s="39"/>
      <c r="J9" s="39"/>
      <c r="K9" s="39"/>
      <c r="L9" s="39"/>
      <c r="M9" s="39"/>
    </row>
    <row r="10" spans="1:13" s="11" customFormat="1" ht="20.100000000000001" customHeight="1" x14ac:dyDescent="0.25">
      <c r="A10" s="18" t="s">
        <v>8</v>
      </c>
      <c r="B10" s="180" t="s">
        <v>17</v>
      </c>
      <c r="C10" s="180"/>
      <c r="D10" s="180"/>
      <c r="E10" s="180"/>
      <c r="F10" s="180"/>
      <c r="G10" s="39"/>
      <c r="H10" s="39"/>
      <c r="I10" s="39"/>
      <c r="J10" s="39"/>
      <c r="K10" s="39"/>
      <c r="L10" s="39"/>
      <c r="M10" s="39"/>
    </row>
    <row r="11" spans="1:13" ht="15" customHeight="1" thickBot="1" x14ac:dyDescent="0.3">
      <c r="A11" s="181"/>
      <c r="B11" s="181"/>
      <c r="C11" s="181"/>
      <c r="D11" s="181"/>
      <c r="E11" s="181"/>
      <c r="F11" s="181"/>
    </row>
    <row r="12" spans="1:13" ht="87.75" customHeight="1" x14ac:dyDescent="0.2">
      <c r="A12" s="19" t="s">
        <v>18</v>
      </c>
      <c r="B12" s="20" t="s">
        <v>19</v>
      </c>
      <c r="C12" s="20" t="s">
        <v>48</v>
      </c>
      <c r="D12" s="20" t="s">
        <v>20</v>
      </c>
      <c r="E12" s="21" t="s">
        <v>21</v>
      </c>
      <c r="F12" s="22" t="s">
        <v>22</v>
      </c>
    </row>
    <row r="13" spans="1:13" ht="9" customHeight="1" x14ac:dyDescent="0.2">
      <c r="A13" s="52" t="s">
        <v>5</v>
      </c>
      <c r="B13" s="53" t="s">
        <v>6</v>
      </c>
      <c r="C13" s="53" t="s">
        <v>7</v>
      </c>
      <c r="D13" s="53" t="s">
        <v>8</v>
      </c>
      <c r="E13" s="53" t="s">
        <v>10</v>
      </c>
      <c r="F13" s="54" t="s">
        <v>11</v>
      </c>
    </row>
    <row r="14" spans="1:13" s="12" customFormat="1" ht="15" customHeight="1" x14ac:dyDescent="0.25">
      <c r="A14" s="23"/>
      <c r="B14" s="24"/>
      <c r="C14" s="25"/>
      <c r="D14" s="24"/>
      <c r="E14" s="26"/>
      <c r="F14" s="27"/>
    </row>
    <row r="15" spans="1:13" s="12" customFormat="1" ht="15" customHeight="1" x14ac:dyDescent="0.25">
      <c r="A15" s="23"/>
      <c r="B15" s="24"/>
      <c r="C15" s="25"/>
      <c r="D15" s="24"/>
      <c r="E15" s="26"/>
      <c r="F15" s="27"/>
    </row>
    <row r="16" spans="1:13" s="12" customFormat="1" ht="15" customHeight="1" x14ac:dyDescent="0.25">
      <c r="A16" s="23"/>
      <c r="B16" s="24"/>
      <c r="C16" s="25"/>
      <c r="D16" s="24"/>
      <c r="E16" s="26"/>
      <c r="F16" s="27"/>
    </row>
    <row r="17" spans="1:7" s="12" customFormat="1" ht="15" customHeight="1" x14ac:dyDescent="0.25">
      <c r="A17" s="23"/>
      <c r="B17" s="24"/>
      <c r="C17" s="25"/>
      <c r="D17" s="24"/>
      <c r="E17" s="26"/>
      <c r="F17" s="27"/>
    </row>
    <row r="18" spans="1:7" s="12" customFormat="1" ht="15" customHeight="1" x14ac:dyDescent="0.25">
      <c r="A18" s="28"/>
      <c r="B18" s="29"/>
      <c r="C18" s="30"/>
      <c r="D18" s="29"/>
      <c r="E18" s="31"/>
      <c r="F18" s="32"/>
    </row>
    <row r="19" spans="1:7" s="12" customFormat="1" ht="15" customHeight="1" thickBot="1" x14ac:dyDescent="0.3">
      <c r="A19" s="33"/>
      <c r="B19" s="34"/>
      <c r="C19" s="35"/>
      <c r="D19" s="34"/>
      <c r="E19" s="36"/>
      <c r="F19" s="37"/>
    </row>
    <row r="20" spans="1:7" s="12" customFormat="1" ht="30" customHeight="1" x14ac:dyDescent="0.25">
      <c r="A20" s="188"/>
      <c r="B20" s="188"/>
      <c r="C20" s="188"/>
      <c r="D20" s="188"/>
      <c r="E20" s="188"/>
      <c r="F20" s="188"/>
    </row>
    <row r="21" spans="1:7" ht="15" customHeight="1" x14ac:dyDescent="0.25">
      <c r="A21" s="38"/>
      <c r="B21" s="38"/>
      <c r="C21" s="38"/>
      <c r="D21" s="38"/>
      <c r="E21" s="38"/>
      <c r="F21" s="38"/>
    </row>
    <row r="22" spans="1:7" s="6" customFormat="1" ht="15" customHeight="1" x14ac:dyDescent="0.25">
      <c r="A22" s="6" t="s">
        <v>0</v>
      </c>
      <c r="B22" s="185"/>
      <c r="C22" s="185"/>
    </row>
    <row r="23" spans="1:7" s="6" customFormat="1" ht="15" customHeight="1" x14ac:dyDescent="0.25">
      <c r="A23" s="6" t="s">
        <v>1</v>
      </c>
      <c r="B23" s="185"/>
      <c r="C23" s="185"/>
    </row>
    <row r="24" spans="1:7" s="6" customFormat="1" ht="15" x14ac:dyDescent="0.25"/>
    <row r="25" spans="1:7" s="6" customFormat="1" ht="15" customHeight="1" x14ac:dyDescent="0.25">
      <c r="C25" s="46"/>
      <c r="D25" s="47" t="s">
        <v>43</v>
      </c>
      <c r="E25" s="45"/>
      <c r="F25" s="46"/>
    </row>
    <row r="26" spans="1:7" ht="15" customHeight="1" x14ac:dyDescent="0.2">
      <c r="C26" s="48"/>
      <c r="D26" s="47" t="s">
        <v>44</v>
      </c>
      <c r="E26" s="175"/>
      <c r="F26" s="175"/>
    </row>
    <row r="27" spans="1:7" s="13" customFormat="1" x14ac:dyDescent="0.2">
      <c r="A27" s="189" t="s">
        <v>2</v>
      </c>
      <c r="B27" s="189"/>
    </row>
    <row r="28" spans="1:7" s="51" customFormat="1" ht="12" customHeight="1" x14ac:dyDescent="0.2">
      <c r="A28" s="49"/>
      <c r="B28" s="186" t="s">
        <v>4</v>
      </c>
      <c r="C28" s="187"/>
      <c r="D28" s="187"/>
      <c r="E28" s="187"/>
      <c r="F28" s="187"/>
      <c r="G28" s="50"/>
    </row>
  </sheetData>
  <mergeCells count="16">
    <mergeCell ref="B28:F28"/>
    <mergeCell ref="A11:F11"/>
    <mergeCell ref="A20:F20"/>
    <mergeCell ref="A27:B27"/>
    <mergeCell ref="B22:C22"/>
    <mergeCell ref="B8:F8"/>
    <mergeCell ref="B9:F9"/>
    <mergeCell ref="B10:F10"/>
    <mergeCell ref="E26:F26"/>
    <mergeCell ref="B23:C23"/>
    <mergeCell ref="B7:F7"/>
    <mergeCell ref="A1:B1"/>
    <mergeCell ref="A3:F3"/>
    <mergeCell ref="A4:F4"/>
    <mergeCell ref="A6:F6"/>
    <mergeCell ref="A2:L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</vt:lpstr>
      <vt:lpstr>Príloha č. 3</vt:lpstr>
      <vt:lpstr>'Príloha č. 1 '!Oblasť_tlače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2022-01-24T09:49:03Z</cp:lastPrinted>
  <dcterms:created xsi:type="dcterms:W3CDTF">2014-08-04T05:30:35Z</dcterms:created>
  <dcterms:modified xsi:type="dcterms:W3CDTF">2022-01-25T09:07:59Z</dcterms:modified>
</cp:coreProperties>
</file>