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Marek\Práca VBD\Nemocnica trenčín\OAIM\Final\"/>
    </mc:Choice>
  </mc:AlternateContent>
  <xr:revisionPtr revIDLastSave="0" documentId="13_ncr:1_{F6A7C312-E9B1-4D87-A8A2-967A6B827700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umár SLP" sheetId="4" r:id="rId1"/>
    <sheet name="SLP" sheetId="1" r:id="rId2"/>
  </sheets>
  <definedNames>
    <definedName name="_xlnm.Print_Area" localSheetId="1">SLP!$A$1:$F$239</definedName>
    <definedName name="_xlnm.Print_Area" localSheetId="0">'Sumár SLP'!$A$1:$H$35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1" i="1" l="1"/>
  <c r="F182" i="1"/>
  <c r="F181" i="1"/>
  <c r="F180" i="1"/>
  <c r="F179" i="1"/>
  <c r="F169" i="1"/>
  <c r="F178" i="1"/>
  <c r="F177" i="1"/>
  <c r="F176" i="1"/>
  <c r="F171" i="1"/>
  <c r="F186" i="1"/>
  <c r="F185" i="1"/>
  <c r="F156" i="1"/>
  <c r="F155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7" i="1"/>
  <c r="F158" i="1"/>
  <c r="F159" i="1"/>
  <c r="F160" i="1"/>
  <c r="F161" i="1"/>
  <c r="F140" i="1"/>
  <c r="F205" i="1"/>
  <c r="F204" i="1"/>
  <c r="F203" i="1"/>
  <c r="F202" i="1"/>
  <c r="F201" i="1"/>
  <c r="F197" i="1"/>
  <c r="F196" i="1"/>
  <c r="F195" i="1"/>
  <c r="F194" i="1"/>
  <c r="F103" i="1"/>
  <c r="F102" i="1"/>
  <c r="F101" i="1"/>
  <c r="F100" i="1"/>
  <c r="F99" i="1"/>
  <c r="F104" i="1" l="1"/>
  <c r="F206" i="1"/>
  <c r="F198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9" i="1"/>
  <c r="F92" i="1"/>
  <c r="F39" i="1" l="1"/>
  <c r="F81" i="1"/>
  <c r="F77" i="1" l="1"/>
  <c r="F76" i="1"/>
  <c r="F75" i="1"/>
  <c r="F74" i="1"/>
  <c r="F73" i="1"/>
  <c r="F72" i="1"/>
  <c r="F71" i="1"/>
  <c r="F68" i="1"/>
  <c r="F47" i="1"/>
  <c r="F46" i="1"/>
  <c r="F45" i="1"/>
  <c r="F44" i="1"/>
  <c r="F52" i="1"/>
  <c r="F43" i="1"/>
  <c r="F42" i="1"/>
  <c r="A25" i="4" l="1"/>
  <c r="A24" i="4"/>
  <c r="A23" i="4"/>
  <c r="A22" i="4"/>
  <c r="A21" i="4"/>
  <c r="A20" i="4"/>
  <c r="A19" i="4"/>
  <c r="A234" i="1"/>
  <c r="F209" i="1"/>
  <c r="F210" i="1" s="1"/>
  <c r="F131" i="1"/>
  <c r="F130" i="1"/>
  <c r="A233" i="1"/>
  <c r="A232" i="1"/>
  <c r="A231" i="1"/>
  <c r="A230" i="1"/>
  <c r="A229" i="1"/>
  <c r="A228" i="1"/>
  <c r="F163" i="1"/>
  <c r="F190" i="1"/>
  <c r="F189" i="1"/>
  <c r="F188" i="1"/>
  <c r="F187" i="1"/>
  <c r="F162" i="1"/>
  <c r="F170" i="1"/>
  <c r="F172" i="1"/>
  <c r="F173" i="1"/>
  <c r="F184" i="1"/>
  <c r="F183" i="1"/>
  <c r="F175" i="1"/>
  <c r="F174" i="1"/>
  <c r="F168" i="1"/>
  <c r="F167" i="1"/>
  <c r="F136" i="1"/>
  <c r="F135" i="1"/>
  <c r="F134" i="1"/>
  <c r="F133" i="1"/>
  <c r="F132" i="1"/>
  <c r="F129" i="1"/>
  <c r="F128" i="1"/>
  <c r="F127" i="1"/>
  <c r="F126" i="1"/>
  <c r="F125" i="1"/>
  <c r="F121" i="1"/>
  <c r="F120" i="1"/>
  <c r="F119" i="1"/>
  <c r="F118" i="1"/>
  <c r="F117" i="1"/>
  <c r="F116" i="1"/>
  <c r="F115" i="1"/>
  <c r="F114" i="1"/>
  <c r="F113" i="1"/>
  <c r="F112" i="1"/>
  <c r="F191" i="1" l="1"/>
  <c r="H22" i="4" s="1"/>
  <c r="F164" i="1"/>
  <c r="H21" i="4" s="1"/>
  <c r="F122" i="1"/>
  <c r="H19" i="4" s="1"/>
  <c r="F137" i="1"/>
  <c r="H20" i="4" s="1"/>
  <c r="H23" i="4"/>
  <c r="H24" i="4"/>
  <c r="H25" i="4"/>
  <c r="F234" i="1"/>
  <c r="F230" i="1" l="1"/>
  <c r="F231" i="1"/>
  <c r="F232" i="1"/>
  <c r="F229" i="1"/>
  <c r="F233" i="1"/>
  <c r="F228" i="1"/>
  <c r="F80" i="1"/>
  <c r="F79" i="1"/>
  <c r="F55" i="1" l="1"/>
  <c r="F91" i="1" l="1"/>
  <c r="F89" i="1" l="1"/>
  <c r="F78" i="1" l="1"/>
  <c r="F67" i="1" l="1"/>
  <c r="A28" i="4" l="1"/>
  <c r="A236" i="1"/>
  <c r="A27" i="4" s="1"/>
  <c r="F218" i="1"/>
  <c r="F217" i="1"/>
  <c r="F86" i="1"/>
  <c r="F87" i="1"/>
  <c r="F88" i="1"/>
  <c r="F90" i="1"/>
  <c r="F93" i="1"/>
  <c r="F94" i="1"/>
  <c r="F95" i="1"/>
  <c r="F82" i="1"/>
  <c r="F48" i="1"/>
  <c r="F49" i="1"/>
  <c r="F50" i="1"/>
  <c r="F51" i="1"/>
  <c r="F53" i="1"/>
  <c r="F54" i="1"/>
  <c r="F56" i="1"/>
  <c r="F57" i="1"/>
  <c r="F58" i="1"/>
  <c r="F59" i="1"/>
  <c r="F60" i="1"/>
  <c r="F62" i="1"/>
  <c r="F63" i="1" l="1"/>
  <c r="F96" i="1"/>
  <c r="F219" i="1"/>
  <c r="F236" i="1" s="1"/>
  <c r="H27" i="4" s="1"/>
  <c r="F70" i="1"/>
  <c r="F83" i="1" s="1"/>
  <c r="F107" i="1"/>
  <c r="F108" i="1"/>
  <c r="F213" i="1"/>
  <c r="F214" i="1" s="1"/>
  <c r="A227" i="1"/>
  <c r="A18" i="4" s="1"/>
  <c r="A226" i="1"/>
  <c r="A17" i="4" s="1"/>
  <c r="F109" i="1" l="1"/>
  <c r="F227" i="1"/>
  <c r="F224" i="1"/>
  <c r="F222" i="1"/>
  <c r="F226" i="1"/>
  <c r="H17" i="4" s="1"/>
  <c r="F223" i="1"/>
  <c r="H14" i="4" s="1"/>
  <c r="F225" i="1"/>
  <c r="H16" i="4" s="1"/>
  <c r="F235" i="1"/>
  <c r="F237" i="1" l="1"/>
  <c r="F238" i="1" s="1"/>
  <c r="H26" i="4"/>
  <c r="H15" i="4"/>
  <c r="H18" i="4"/>
  <c r="H13" i="4"/>
  <c r="H28" i="4" l="1"/>
  <c r="H30" i="4" s="1"/>
  <c r="F239" i="1"/>
  <c r="A235" i="1"/>
  <c r="A26" i="4" s="1"/>
  <c r="A225" i="1"/>
  <c r="A16" i="4" s="1"/>
  <c r="A224" i="1"/>
  <c r="A15" i="4" s="1"/>
  <c r="A223" i="1"/>
  <c r="A14" i="4" s="1"/>
  <c r="A222" i="1"/>
  <c r="A13" i="4" s="1"/>
  <c r="H32" i="4" l="1"/>
  <c r="H31" i="4" l="1"/>
</calcChain>
</file>

<file path=xl/sharedStrings.xml><?xml version="1.0" encoding="utf-8"?>
<sst xmlns="http://schemas.openxmlformats.org/spreadsheetml/2006/main" count="301" uniqueCount="265">
  <si>
    <t>PREDMET PLNENIA:</t>
  </si>
  <si>
    <t>STUPEŇ:</t>
  </si>
  <si>
    <t>Kód položky</t>
  </si>
  <si>
    <t>Názov</t>
  </si>
  <si>
    <t>Počet m.j.</t>
  </si>
  <si>
    <t>Cena za m.j.</t>
  </si>
  <si>
    <t>Spolu</t>
  </si>
  <si>
    <t>Drobný inštalačný materiál</t>
  </si>
  <si>
    <t>Káble</t>
  </si>
  <si>
    <t xml:space="preserve">Káblové trasy </t>
  </si>
  <si>
    <t xml:space="preserve"> </t>
  </si>
  <si>
    <t>KÁBLOVÉ TRASY - DODÁVKA BEZ DPH</t>
  </si>
  <si>
    <t>KÁBLOVÉ TRASY - MONTÁŽ BEZ DPH</t>
  </si>
  <si>
    <t>Zakreslenie porealizačného stavu</t>
  </si>
  <si>
    <t>TECHNICKÁ DOKUMENTÁCIA BEZ DPH</t>
  </si>
  <si>
    <t>REKAPITULÁCIA</t>
  </si>
  <si>
    <t>CELKOVÁ CENA BEZ DPH</t>
  </si>
  <si>
    <t>DPH 20%</t>
  </si>
  <si>
    <t>CELKOVÁ CENA S DPH</t>
  </si>
  <si>
    <t>Vysekanie drážky v murive/ stene pre káblovú trasu</t>
  </si>
  <si>
    <t>ŠK - DODÁVKA</t>
  </si>
  <si>
    <t>ŠK - DODÁVKA BEZ DPH</t>
  </si>
  <si>
    <t>ŠK - MONTÁŽ</t>
  </si>
  <si>
    <t>Zapojenie zásuvky 2xRJ45</t>
  </si>
  <si>
    <t>ŠK - MONTÁŽ BEZ DPH</t>
  </si>
  <si>
    <t>Prieraz steny</t>
  </si>
  <si>
    <t>CELKOVÁ CENA ZA SLABOPRÚDOVÉ ROZVODY BEZ DPH</t>
  </si>
  <si>
    <t>CELKOVÁ CENA ZA SLABOPRÚDOVÉ ROZVODY S DPH</t>
  </si>
  <si>
    <t>Cena bez DPH</t>
  </si>
  <si>
    <t xml:space="preserve">Investor: </t>
  </si>
  <si>
    <t xml:space="preserve">Stavba: </t>
  </si>
  <si>
    <t>Objekt:</t>
  </si>
  <si>
    <t xml:space="preserve">Časť:  </t>
  </si>
  <si>
    <t>Slaboprúdové rozvody</t>
  </si>
  <si>
    <t>KEP-C6A-S-HD</t>
  </si>
  <si>
    <t>Hmoždinka pre viazacie pásiky 839.39/101 8mm 40mm čierna</t>
  </si>
  <si>
    <t>Páska viazacia 4,8x290mm</t>
  </si>
  <si>
    <t>KEL-C6A-P-005</t>
  </si>
  <si>
    <t>KEL-C6A-P-010</t>
  </si>
  <si>
    <t>STAVBA:</t>
  </si>
  <si>
    <t>RP</t>
  </si>
  <si>
    <t>RAB-VP-X21-A2</t>
  </si>
  <si>
    <t>Držiak patch káblov s hĺbkou oka 73 mm, 19" 1U kovový , KELine</t>
  </si>
  <si>
    <t>Patch panel Cat.6A 24xRJ45/s, čierny, komplet osadený, KELine</t>
  </si>
  <si>
    <t>KEJ-C6A-S-HD</t>
  </si>
  <si>
    <t>Keystone Jack, RJ45/s, Cat.6A, KELine, KEJ-C6A-S-HD</t>
  </si>
  <si>
    <t>Patch kábel STP, Cat.6A - 0.5 m, LSOH bezhalogénový, KELine</t>
  </si>
  <si>
    <t>Patch kábel STP, Cat.6A - 1 m, LSOH bezhalogénový, KELine</t>
  </si>
  <si>
    <t>KEL-C6A-P-020</t>
  </si>
  <si>
    <t>Patch kábel STP, Cat.6A - 2 m, LSOH bezhalogénový, KELine</t>
  </si>
  <si>
    <t>Montáž držiaka patch káblov</t>
  </si>
  <si>
    <t>Montáž tieneného patch panelu, 24xRJ45</t>
  </si>
  <si>
    <t>Zapojenie jedneho portu do patch panelu - 1xRJ45</t>
  </si>
  <si>
    <t>Montáž zásuvky 2xRJ45 pod omietku</t>
  </si>
  <si>
    <t>Zapojenie zásuvky 1xRJ45</t>
  </si>
  <si>
    <t>Káblová forma v rozvádzači</t>
  </si>
  <si>
    <t>Značenie zásuviek</t>
  </si>
  <si>
    <t>Značenie prípojných miest na strane rozvadzača</t>
  </si>
  <si>
    <t>Meranie certifikácie cat.6A, vystavenie protokolu</t>
  </si>
  <si>
    <t>Vyznačenie trasy vedenia podľa plánu</t>
  </si>
  <si>
    <t>Osadenie príchytky, vyvŕt.diery,zatlač.príchytky,v tvrdom kameni,betóne,železobetóne D 6 mm</t>
  </si>
  <si>
    <t>Nešpecifikované pomocné práce</t>
  </si>
  <si>
    <t>VEDĽAJŠIE ROZPOČTOVÉ NÁKLADY (VRN)</t>
  </si>
  <si>
    <t>Transportná réžia</t>
  </si>
  <si>
    <t>Podiel pridružených výkonov</t>
  </si>
  <si>
    <t>VRN BEZ DPH</t>
  </si>
  <si>
    <t>TECHNICKÁ DOKUMENTÁCIA</t>
  </si>
  <si>
    <t>Montáž switchu do rozvádzača a káblové zapojenie</t>
  </si>
  <si>
    <t>KU68</t>
  </si>
  <si>
    <t>Inštalačná krabica do steny</t>
  </si>
  <si>
    <t>CCTV - KAMEROVÝ SYSTÉM - DODÁVKA</t>
  </si>
  <si>
    <t>CCTV - KAMEROVÝ SYSTÉM - DODÁVKA BEZ DPH</t>
  </si>
  <si>
    <t>CCTV - KAMEROVÝ SYSTÉM - MONTÁŽ</t>
  </si>
  <si>
    <t>CCTV - KAMEROVÝ SYSTÉM - MONTÁŽ BEZ DPH</t>
  </si>
  <si>
    <t>Montáž a zapojenie kamery, nastavenie obrazu, konfigurácia</t>
  </si>
  <si>
    <t>ŠK - štruktúrovaná kabeláž</t>
  </si>
  <si>
    <t>Montáž inštalačnej krabice KU68</t>
  </si>
  <si>
    <t>Natiahnutie kábla, uloženie do rúrky, upevnenie na stropný úchyt</t>
  </si>
  <si>
    <t xml:space="preserve">Rúrka ohybná elektroinštalačná </t>
  </si>
  <si>
    <t>Montáž elektroinštalačného kanála</t>
  </si>
  <si>
    <t>ŠK - štruktúrovaná kabeláž, SLP - slaboprúdové rozvody</t>
  </si>
  <si>
    <t>1724-0-1663</t>
  </si>
  <si>
    <t>Kryt zásuvky komunikačnej s popisovým poľom Reflex SI  alpská biela</t>
  </si>
  <si>
    <t>1764-0-0182</t>
  </si>
  <si>
    <t>Maska nosná pre komunikačné prístroje – dvojnásobná</t>
  </si>
  <si>
    <t>1725-0-0928</t>
  </si>
  <si>
    <t>1-násobný rámček pre elektroinštalačné prístroje pre vodorovnú i zvislú montáž, Reflex SI alpská biela</t>
  </si>
  <si>
    <t>0 765 84</t>
  </si>
  <si>
    <t>Zásuvka RJ45 antibakteriálna, STP, 1 modul</t>
  </si>
  <si>
    <t>KE-FT45-C6AS</t>
  </si>
  <si>
    <t>KELine konektor RJ45/s, beznástrojový, pre priamu montáž na inštalačný kábel Cat.7A, Cat.7, Cat.6A, Cat.6</t>
  </si>
  <si>
    <t>Montáž zásuvky 1xRJ45 do stropného statívu, resp. nástennej rampy</t>
  </si>
  <si>
    <t>KE550HS23/1E-B2ca</t>
  </si>
  <si>
    <t>KELine kábel Cat 6A, STP, LSOH, B2ca - s1, d1, a1</t>
  </si>
  <si>
    <t>HFX 25</t>
  </si>
  <si>
    <t>HFX 25 IEC Ohybná bezhalogénová rúrka, 320N/5cm, -45až90°C</t>
  </si>
  <si>
    <t>EKE 100X60_HD</t>
  </si>
  <si>
    <t>Elektroinštalačný kanál 100x60 HD</t>
  </si>
  <si>
    <t>Káblový prestup medzi poschodiami v betónovej podlahe (prechod do serverovne na 3.NP)</t>
  </si>
  <si>
    <t>CMS - CENTRÁLNY MONITOROVACÍ SYSTÉM- DODÁVKA</t>
  </si>
  <si>
    <t>RBA-09-AS3-CAY-C1</t>
  </si>
  <si>
    <t>KELine závesný rozvádzač 10" RBA, 9U</t>
  </si>
  <si>
    <t>RAB-PD-X90-C1</t>
  </si>
  <si>
    <t>KELine rozvodný panel 10", 4x230V</t>
  </si>
  <si>
    <t>RAB-UP-X01-C1</t>
  </si>
  <si>
    <t>KELine pevná polica 10"</t>
  </si>
  <si>
    <t>RAB-PP-X01-C4</t>
  </si>
  <si>
    <t>KELine patch panel 10" pre 8xRJ45, neosadený</t>
  </si>
  <si>
    <t>KEJ-C6A-S-10G</t>
  </si>
  <si>
    <t>KELine Keystone modul Cat.6A, RJ45/s</t>
  </si>
  <si>
    <t>CMS - CENTRÁLNY MONITOROVACÍ SYSTÉM - DODÁVKA BEZ DPH</t>
  </si>
  <si>
    <t>CMS - CENTRÁLNY MONITOROVACÍ SYSTÉM - MONTÁŽ</t>
  </si>
  <si>
    <t>Montáž rozvádzača 10",9U</t>
  </si>
  <si>
    <t>Montáž zásuvky 1xRJ45</t>
  </si>
  <si>
    <t>Kábel volne uložený na  kabelovú lávku, alebo do žľabu, zatiahnutý do rúrky</t>
  </si>
  <si>
    <t>Natiahnutie a uloženie rúrky</t>
  </si>
  <si>
    <t>Montáž stropných úchytiek na káble</t>
  </si>
  <si>
    <t>Káblová forma</t>
  </si>
  <si>
    <t>CMS - CENTRÁLNY MONITOROVACÍ SYSTÉM - MONTÁŽ BEZ DPH</t>
  </si>
  <si>
    <t>Kontrola a otestovanie rozvodného vedenia</t>
  </si>
  <si>
    <t>Naprogramovanie a oživenie zariadenia</t>
  </si>
  <si>
    <t>Kontrola prevádzky a zaškolenie</t>
  </si>
  <si>
    <t>Montáž a zapojenie napájača</t>
  </si>
  <si>
    <t>Montáž a zapojenie volacej šnúry</t>
  </si>
  <si>
    <t>Montáž a zapojenie signalizačnej jednotky</t>
  </si>
  <si>
    <t>Montáž svietidla</t>
  </si>
  <si>
    <t>SIGNALIZÁCIA MEDICINÁLNYCH PLYNOV- DODÁVKA</t>
  </si>
  <si>
    <t>Kábel pevný bezhalogénový J-H(ST)H 2x2x0,8 B2cas1d1</t>
  </si>
  <si>
    <t>SIGNALIZÁCIA MEDICINÁLNYCH PLYNOV - DODÁVKA BEZ DPH</t>
  </si>
  <si>
    <t>SIGNALIZÁCIA MEDICINÁLNYCH PLYNOV - MONTÁŽ</t>
  </si>
  <si>
    <t>Natiahnutie kábla</t>
  </si>
  <si>
    <t>SIGNALIZÁCIA MEDICINÁLNYCH PLYNOV - MONTÁŽ BEZ DPH</t>
  </si>
  <si>
    <t>Kábel CHKE-R 2x1,5</t>
  </si>
  <si>
    <t>Demontáž existujúcich rozvodov a zariadení počas rekonštrukcie priestorov, zabezpečenie počas rekonštrukčných prác, opätovná montáž rozvodov, montáž a zapojenie zariadení po ukončení rekonštrukčných prác, spustenie do prevádzky</t>
  </si>
  <si>
    <t>DEMONTÁŽ A MONTÁŽ EXISTUJÚCICH ROZVODOV A ZARIADENÍ EPS A ROZHLASU</t>
  </si>
  <si>
    <t>DEMONTÁŽ A MONTÁŽ EXISTUJÚCICH ROZVODOV A ZARIADENÍ EPS A ROZHLASU BEZ DPH</t>
  </si>
  <si>
    <t>SIGNALIZAČNÝ SYSTÉM SESTRA PACIENT MEDICALL- DODÁVKA</t>
  </si>
  <si>
    <t>SIGNALIZAČNÝ SYSTÉM SESTRA PACIENT MEDICALL - DODÁVKA BEZ DPH</t>
  </si>
  <si>
    <t>SIGNALIZAČNÝ SYSTÉM SESTRA PACIENT MEDICALL - MONTÁŽ</t>
  </si>
  <si>
    <t>SIGNALIZAČNÝ SYSTÉM SESTRA PACIENT MEDICALL - MONTÁŽ BEZ DPH</t>
  </si>
  <si>
    <t>FAKULTNÁ NEMOCNICA TRENČÍN, LEGIONÁRSKA 28, TRENČÍN</t>
  </si>
  <si>
    <t>SLP - slaboprúdové rozvody</t>
  </si>
  <si>
    <t>Montáž a zapojenie videonahrávača, zapojenie monitora, nastavenie systému, spustenie sledovania live obrazu z kamery na monitor na pracovisku sestier bez nahrávania záznamu</t>
  </si>
  <si>
    <t>Značenie prípojných miest na strane rozvádzača</t>
  </si>
  <si>
    <t>Kábel voľne uložený na  kabelovú lávku, alebo do žľabu, zatiahnutý do rúrky</t>
  </si>
  <si>
    <t>RMA-42-A88-BAY-A1</t>
  </si>
  <si>
    <t>Stojanový 19" rozvádzač kompaktný RMA šírka 800 mm hĺbka 800 mm, Výška: 42U (1970 mm), Šírka: 800 mm, Hĺbka: 800 mm, Konštrukcia : Nerozoberateľná, farba: čierna</t>
  </si>
  <si>
    <t>RAB-UP-550-A4</t>
  </si>
  <si>
    <t>RBA-18-AD5-CAY-A1</t>
  </si>
  <si>
    <t>Dvojdielny závesný 19" rozvádzač RBA AD hĺbka 515 mm, Výška: 18U (900 mm), Hĺbka: 515 mm, Šírka: 600 mm, Konštrukcia : Dvojdielna s odklápateľnou zadnou časťou</t>
  </si>
  <si>
    <t>RAB-UP-350-A4</t>
  </si>
  <si>
    <t>Pevná polica 19", Hĺbka: 350 mm, Nosnosť: 80 kg</t>
  </si>
  <si>
    <t>Pevná polica 19", Hĺbka: 550 mm, Nosnosť: 80 kg</t>
  </si>
  <si>
    <t>ACARS8FAR3</t>
  </si>
  <si>
    <t>Rozvodný panel 19", 8 x 230V, French, Počet portov : 8, Prepäťová ochrana: Ano</t>
  </si>
  <si>
    <t>RAB-FO-X48-SL</t>
  </si>
  <si>
    <t>PIG09-SC-020</t>
  </si>
  <si>
    <t>Pigtail SC, OS2 9/125µm (ITU-T G.652.D)
Výkonnostná kategória: OS2 singlemode, Typ konektora: SC</t>
  </si>
  <si>
    <t>KE-SCD-SM</t>
  </si>
  <si>
    <t>optický adaptér SC-SC Duplex, OS2
Výkonnostná kategória: OS2 singlemode, Typ : SC-SC</t>
  </si>
  <si>
    <t>F11002</t>
  </si>
  <si>
    <t>Ochrana zvaru, 60 mm</t>
  </si>
  <si>
    <t>OPT-145</t>
  </si>
  <si>
    <t>Držiak pre 12 alebo 24 zvarov</t>
  </si>
  <si>
    <t>C1000-24T-4G-L</t>
  </si>
  <si>
    <t>Catalyst C1000-24T-4X-L, 24x 10/100/1000 Ethernet ports, 4x 10G SFP + uplinks C1000-24T-4X-L</t>
  </si>
  <si>
    <t>CON-SNT-C1024TGL</t>
  </si>
  <si>
    <t>SMARTnet Service Tool</t>
  </si>
  <si>
    <t xml:space="preserve"> GLC-SX-MMD=</t>
  </si>
  <si>
    <t>Cisco 1000BASE-SX SFP transceiver module, MMF, 850nm, DOM</t>
  </si>
  <si>
    <t>Catalyst C1000-24FP-4G-L, 24x 10/100/1000 Ethernet PoE + ports and 370W PoE budget, 4x 1G SFP uplinks C1000-24FP-4G-L</t>
  </si>
  <si>
    <t>C1000-24FP-4G-L</t>
  </si>
  <si>
    <t>CON-SNT-C10024GF</t>
  </si>
  <si>
    <t xml:space="preserve"> SMT1000RMI2UC</t>
  </si>
  <si>
    <t>APC Smart-UPS 1000VA (700W) LCD RM 2U, hl.457 mm, SmartConnect</t>
  </si>
  <si>
    <t>GLC-LH-SMD=</t>
  </si>
  <si>
    <t>Cisco GLC-LH-SMD GE SFP, LC connector LX/LH transceiver?DOM</t>
  </si>
  <si>
    <t>Montáž závesného rozvadzača 19" 18U (600x495)</t>
  </si>
  <si>
    <t>Montáž stojanového rozvadzača 19",42U,45U, (600x600, 600x800, 800x600, 800x800)</t>
  </si>
  <si>
    <t>Montáž a zapojenie záložného napájacieho zdroja</t>
  </si>
  <si>
    <t>Montáž rozvodného panelu, s prepäťovou ochranou</t>
  </si>
  <si>
    <t>Montáž optického patch panelu</t>
  </si>
  <si>
    <t>Ukončenie optických káblov vyvedením vlákna v kazete</t>
  </si>
  <si>
    <t>Spájanie optických vlákien, zvarovaním, miestna sieť, meranie a vystavenie meracieho protokolu</t>
  </si>
  <si>
    <t>TB12OS2-B2ca</t>
  </si>
  <si>
    <t>Optický kábel TB 12-vláknový OS2 (9/125µm), LSOH, KELine, B2ca s1d1a1</t>
  </si>
  <si>
    <t>ARK-211100</t>
  </si>
  <si>
    <t>Káblový žľab M2 100/50</t>
  </si>
  <si>
    <t>ARK-213010</t>
  </si>
  <si>
    <t>Spojka žľabu SZM 1</t>
  </si>
  <si>
    <t>ARK-216010</t>
  </si>
  <si>
    <t>Podpera PZM 100</t>
  </si>
  <si>
    <t>ARK-219021</t>
  </si>
  <si>
    <t>Závitová tyč 8mm/1m</t>
  </si>
  <si>
    <t>ARK-219065</t>
  </si>
  <si>
    <t>Kovová hmoždinka M8</t>
  </si>
  <si>
    <t>ARK-219103</t>
  </si>
  <si>
    <t>Šroub vratový M6/16 (Bal = 100 Ks)</t>
  </si>
  <si>
    <t>ARK-219411</t>
  </si>
  <si>
    <t>Matica M6 límcová (Bal = 100 Ks)</t>
  </si>
  <si>
    <t>Žľab káblový 100x50, priestorová závesná montáž na podpery a závitové tyče, úchytenie do betónového stropu</t>
  </si>
  <si>
    <t>Zväzkový držiak Grip "M" 15, 2031 M 15 FS + šrúba</t>
  </si>
  <si>
    <t>KÁBLOVÉ TRASY - ŠK,  kamerový systém - DODÁVKA</t>
  </si>
  <si>
    <t>KÁBLOVÉ TRASY - ŠK, kamerový systém - MONTÁŽ</t>
  </si>
  <si>
    <t>IPC-HDBW2231E-S-0280B-S2</t>
  </si>
  <si>
    <t>2 Mpx dome IP Starlight kamera, Smart IR prísvit s dosvitom 30 m, rozlíšenie 1920 × 1080 px, pevný objektív 2,8 mm, H: 106°, V: 56°, napájanie 12 V DC / PoE (802.3af)</t>
  </si>
  <si>
    <t>PFA136</t>
  </si>
  <si>
    <t>Prídavný límec pre kamery</t>
  </si>
  <si>
    <t>Videorekordér IP sieťový 8kanálový, OS Linux, Dual-core processor, podporované formáty H.265/H.264, záznam max. 80 Mbps, maximálne rozlíšenie 8 Mpx na kameru, 1x SATA III port pre HDD max. 6 TB (bez HDD), 1x HDMI + 1x VGA výstup, podpora ONVIF, podpora IP PTZ Dahua, 1x RJ-45, 2x USB 2.0, 12 V DC / 2 A, rozmery Smart 1U, 204,6 × 204,6 x 45,0 mm</t>
  </si>
  <si>
    <t>LM24-F200</t>
  </si>
  <si>
    <t>LED monitor 24" (16:9), prispôsobený pre použitie 24 hodin / 7 dní v týždni, 16,7 miliónov farieb (8 bit), rozlíšenie 1920 x 1080 px @ 60 Hz</t>
  </si>
  <si>
    <t>NVR2108-4KS2</t>
  </si>
  <si>
    <t>110090.01</t>
  </si>
  <si>
    <t>110250.01</t>
  </si>
  <si>
    <t>110441.01</t>
  </si>
  <si>
    <t>110451.01</t>
  </si>
  <si>
    <t>110640.03</t>
  </si>
  <si>
    <t>110660.01</t>
  </si>
  <si>
    <t>110041.01</t>
  </si>
  <si>
    <t>110230.01</t>
  </si>
  <si>
    <t>110150.01</t>
  </si>
  <si>
    <t>110030.01</t>
  </si>
  <si>
    <t>110165.01</t>
  </si>
  <si>
    <t>Napáječ 250W 24V IP</t>
  </si>
  <si>
    <t>Signalizační jednotka IP</t>
  </si>
  <si>
    <t>Svítidlo IP</t>
  </si>
  <si>
    <t>Svítidlo směrové IP</t>
  </si>
  <si>
    <t>Switch modul ZPT (RJ45) IP</t>
  </si>
  <si>
    <t>Switch 8 portů</t>
  </si>
  <si>
    <t>Systémový server VoIP ACRIOS</t>
  </si>
  <si>
    <t>Terminál personálu signalizační IP</t>
  </si>
  <si>
    <t>Volací šňůra IP</t>
  </si>
  <si>
    <t>Zásuvka ethernet IP</t>
  </si>
  <si>
    <t>Zásuvka volací šňůry s tlačítkem IP</t>
  </si>
  <si>
    <t>110900.01</t>
  </si>
  <si>
    <t>110901.01</t>
  </si>
  <si>
    <t>110902.01</t>
  </si>
  <si>
    <t>102420.01</t>
  </si>
  <si>
    <t>Instalační rámeček malý (SIJ)</t>
  </si>
  <si>
    <t>Instalační rámeček malý (ZE)</t>
  </si>
  <si>
    <t>Instalační rámeček malý (ZU ZVST)</t>
  </si>
  <si>
    <t>Instalační rámeček střední (TPS AVKJV)</t>
  </si>
  <si>
    <t>Konektor RJ45 včetně proměření</t>
  </si>
  <si>
    <t>Krabice KT250</t>
  </si>
  <si>
    <t>Krabice KU68 pod omítku</t>
  </si>
  <si>
    <t>SW história volaní</t>
  </si>
  <si>
    <t>SW licencia účastníka</t>
  </si>
  <si>
    <t>Montáž hlavnej ústredne - systémový server</t>
  </si>
  <si>
    <t>Montáž zásuvky ethernet</t>
  </si>
  <si>
    <t>Montáž zásuvky volacej šnúry</t>
  </si>
  <si>
    <t>Montáž svietidla smerového</t>
  </si>
  <si>
    <t>Montáž switch modul</t>
  </si>
  <si>
    <t>Montáž switch 8 portov</t>
  </si>
  <si>
    <t>Montáž terminálu personálu</t>
  </si>
  <si>
    <t>Optický patch panel pre 24 x SC-SC Duplex alebo LC-LC Quad adaptérov, výsuvný s odnímateľným čelom</t>
  </si>
  <si>
    <t>Stavebné úpravy – kompletná rekonštrukcia lôžkovej časti OAIM FN Trenčín, Legionárska 28, Trenčín</t>
  </si>
  <si>
    <t>Montáž inštalačných rámčekov</t>
  </si>
  <si>
    <t>Montáž konektora vrátane premerania</t>
  </si>
  <si>
    <t>Montáž krabice KT250</t>
  </si>
  <si>
    <t>Montáž krabice KU68 pod omietku</t>
  </si>
  <si>
    <t>SO01 Stavebné úpravy OAIM</t>
  </si>
  <si>
    <t>V Košiciach, 10/2021</t>
  </si>
  <si>
    <t>Výkaz výmer</t>
  </si>
  <si>
    <t>Výkaz výmer slaboprúdových rozvodov</t>
  </si>
  <si>
    <t>Demontáž/ montáž plechového stropného podhľadu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</si>
</sst>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#,###_)"/>
    <numFmt numFmtId="165" formatCode="#,##0.00\ [$€-1]"/>
    <numFmt numFmtId="166" formatCode="#,###_)&quot;ks&quot;"/>
    <numFmt numFmtId="167" formatCode="#,##0.00\ &quot;€&quot;"/>
    <numFmt numFmtId="168" formatCode="#,##0.00&quot; €&quot;"/>
    <numFmt numFmtId="169" formatCode="#,###_)\ &quot;ks&quot;"/>
    <numFmt numFmtId="170" formatCode="#,##0.00\ &quot;Sk&quot;;[Red]\-#,##0.00\ &quot;Sk&quot;"/>
    <numFmt numFmtId="171" formatCode="#,###_)&quot;m&quot;"/>
    <numFmt numFmtId="172" formatCode="#,###_)&quot;hod&quot;"/>
    <numFmt numFmtId="173" formatCode="#,##0\ &quot;Kč&quot;;\-#,##0\ &quot;Kč&quot;"/>
    <numFmt numFmtId="174" formatCode="_-* #,##0.00\ &quot;Kč&quot;_-;\-* #,##0.00\ &quot;Kč&quot;_-;_-* &quot;-&quot;??\ &quot;Kč&quot;_-;_-@_-"/>
    <numFmt numFmtId="175" formatCode="#,##0.\-\ "/>
    <numFmt numFmtId="176" formatCode="#,##0&quot;,- Sk&quot;_);&quot;- &quot;#,##0&quot;,- Sk&quot;_)"/>
  </numFmts>
  <fonts count="3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u/>
      <sz val="10"/>
      <color indexed="12"/>
      <name val="Arial CE"/>
      <family val="2"/>
      <charset val="238"/>
    </font>
    <font>
      <sz val="9"/>
      <name val="Tahoma"/>
      <family val="2"/>
    </font>
    <font>
      <b/>
      <sz val="14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i/>
      <sz val="8.5"/>
      <name val="Arial"/>
      <family val="2"/>
      <charset val="238"/>
    </font>
    <font>
      <b/>
      <sz val="16"/>
      <name val="Arial"/>
      <family val="2"/>
      <charset val="238"/>
    </font>
    <font>
      <u/>
      <sz val="10"/>
      <color indexed="12"/>
      <name val="Arial"/>
      <family val="2"/>
      <charset val="238"/>
    </font>
    <font>
      <i/>
      <sz val="20"/>
      <name val="Arial"/>
      <family val="2"/>
      <charset val="238"/>
    </font>
    <font>
      <i/>
      <sz val="14"/>
      <name val="Arial"/>
      <family val="2"/>
      <charset val="238"/>
    </font>
    <font>
      <u/>
      <sz val="9"/>
      <color indexed="12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Arial"/>
      <family val="2"/>
      <charset val="238"/>
    </font>
    <font>
      <i/>
      <u/>
      <sz val="14"/>
      <name val="Arial"/>
      <family val="2"/>
      <charset val="238"/>
    </font>
    <font>
      <i/>
      <sz val="6"/>
      <name val="Arial"/>
      <family val="2"/>
      <charset val="238"/>
    </font>
    <font>
      <i/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4"/>
      <color theme="1"/>
      <name val="Arial"/>
      <family val="2"/>
      <charset val="238"/>
    </font>
    <font>
      <b/>
      <u/>
      <sz val="14"/>
      <color theme="1"/>
      <name val="Calibri"/>
      <family val="2"/>
      <charset val="238"/>
      <scheme val="minor"/>
    </font>
    <font>
      <sz val="9"/>
      <name val="Tahoma"/>
      <family val="2"/>
      <charset val="238"/>
    </font>
    <font>
      <b/>
      <i/>
      <sz val="10"/>
      <color indexed="9"/>
      <name val="Albertus Medium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</font>
    <font>
      <sz val="12"/>
      <color indexed="9"/>
      <name val="Helvetica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3"/>
        <b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8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rgb="FF000000"/>
      </top>
      <bottom style="hair">
        <color indexed="64"/>
      </bottom>
      <diagonal/>
    </border>
  </borders>
  <cellStyleXfs count="2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" fillId="0" borderId="0"/>
    <xf numFmtId="0" fontId="1" fillId="0" borderId="0"/>
    <xf numFmtId="0" fontId="29" fillId="0" borderId="0"/>
    <xf numFmtId="17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170" fontId="31" fillId="0" borderId="0" applyFont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4" fontId="2" fillId="0" borderId="0" applyFont="0" applyFill="0" applyBorder="0" applyAlignment="0" applyProtection="0"/>
    <xf numFmtId="0" fontId="33" fillId="3" borderId="29">
      <alignment horizontal="left"/>
    </xf>
    <xf numFmtId="175" fontId="30" fillId="4" borderId="30"/>
    <xf numFmtId="0" fontId="32" fillId="0" borderId="0"/>
    <xf numFmtId="0" fontId="2" fillId="0" borderId="0"/>
    <xf numFmtId="0" fontId="7" fillId="0" borderId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2" fillId="0" borderId="0" applyFill="0" applyBorder="0" applyAlignment="0" applyProtection="0"/>
    <xf numFmtId="0" fontId="29" fillId="0" borderId="0"/>
  </cellStyleXfs>
  <cellXfs count="246">
    <xf numFmtId="0" fontId="0" fillId="0" borderId="0" xfId="0"/>
    <xf numFmtId="0" fontId="21" fillId="0" borderId="0" xfId="0" applyFont="1"/>
    <xf numFmtId="0" fontId="21" fillId="0" borderId="20" xfId="0" applyFont="1" applyBorder="1" applyAlignment="1">
      <alignment horizontal="right"/>
    </xf>
    <xf numFmtId="167" fontId="21" fillId="0" borderId="23" xfId="0" applyNumberFormat="1" applyFont="1" applyBorder="1"/>
    <xf numFmtId="167" fontId="22" fillId="0" borderId="19" xfId="0" applyNumberFormat="1" applyFont="1" applyBorder="1"/>
    <xf numFmtId="167" fontId="23" fillId="0" borderId="20" xfId="0" applyNumberFormat="1" applyFont="1" applyBorder="1"/>
    <xf numFmtId="0" fontId="21" fillId="2" borderId="16" xfId="0" applyFont="1" applyFill="1" applyBorder="1"/>
    <xf numFmtId="0" fontId="21" fillId="2" borderId="0" xfId="0" applyFont="1" applyFill="1"/>
    <xf numFmtId="0" fontId="21" fillId="2" borderId="26" xfId="0" applyFont="1" applyFill="1" applyBorder="1"/>
    <xf numFmtId="0" fontId="21" fillId="0" borderId="0" xfId="0" applyFont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10" fillId="0" borderId="0" xfId="3" applyFont="1" applyFill="1" applyAlignment="1">
      <alignment vertical="center"/>
    </xf>
    <xf numFmtId="164" fontId="9" fillId="0" borderId="0" xfId="1" applyNumberFormat="1" applyFont="1" applyFill="1" applyAlignment="1" applyProtection="1">
      <alignment horizontal="center" vertical="center"/>
      <protection hidden="1"/>
    </xf>
    <xf numFmtId="165" fontId="11" fillId="0" borderId="0" xfId="4" applyNumberFormat="1" applyFont="1" applyFill="1" applyAlignment="1" applyProtection="1">
      <alignment horizontal="right" vertical="center"/>
    </xf>
    <xf numFmtId="0" fontId="12" fillId="0" borderId="0" xfId="0" applyFont="1" applyFill="1" applyAlignment="1">
      <alignment vertical="center"/>
    </xf>
    <xf numFmtId="0" fontId="8" fillId="0" borderId="0" xfId="3" applyFont="1" applyFill="1" applyAlignment="1">
      <alignment vertical="center"/>
    </xf>
    <xf numFmtId="0" fontId="13" fillId="0" borderId="0" xfId="0" applyFont="1" applyFill="1" applyAlignment="1" applyProtection="1">
      <alignment horizontal="left" vertical="center"/>
      <protection locked="0"/>
    </xf>
    <xf numFmtId="0" fontId="5" fillId="0" borderId="0" xfId="3" applyFont="1" applyFill="1" applyAlignment="1">
      <alignment vertical="center"/>
    </xf>
    <xf numFmtId="165" fontId="14" fillId="0" borderId="0" xfId="4" applyNumberFormat="1" applyFont="1" applyFill="1" applyAlignment="1" applyProtection="1">
      <alignment horizontal="right" vertical="center"/>
    </xf>
    <xf numFmtId="0" fontId="7" fillId="0" borderId="0" xfId="3" applyFont="1" applyFill="1" applyAlignment="1">
      <alignment vertical="center"/>
    </xf>
    <xf numFmtId="164" fontId="16" fillId="0" borderId="0" xfId="0" applyNumberFormat="1" applyFont="1" applyFill="1" applyAlignment="1" applyProtection="1">
      <alignment horizontal="center" vertical="center"/>
      <protection hidden="1"/>
    </xf>
    <xf numFmtId="165" fontId="16" fillId="0" borderId="0" xfId="1" applyNumberFormat="1" applyFont="1" applyFill="1" applyAlignment="1">
      <alignment vertical="center"/>
    </xf>
    <xf numFmtId="0" fontId="17" fillId="0" borderId="0" xfId="3" applyFont="1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164" fontId="15" fillId="0" borderId="1" xfId="5" applyNumberFormat="1" applyFont="1" applyFill="1" applyBorder="1" applyAlignment="1">
      <alignment horizontal="center" vertical="center"/>
    </xf>
    <xf numFmtId="165" fontId="15" fillId="0" borderId="1" xfId="1" applyNumberFormat="1" applyFont="1" applyFill="1" applyBorder="1" applyAlignment="1">
      <alignment horizontal="right" vertical="center"/>
    </xf>
    <xf numFmtId="165" fontId="15" fillId="0" borderId="0" xfId="1" applyNumberFormat="1" applyFont="1" applyFill="1" applyAlignment="1">
      <alignment horizontal="center" vertical="center"/>
    </xf>
    <xf numFmtId="168" fontId="8" fillId="0" borderId="7" xfId="0" applyNumberFormat="1" applyFont="1" applyFill="1" applyBorder="1" applyAlignment="1">
      <alignment vertical="center"/>
    </xf>
    <xf numFmtId="0" fontId="21" fillId="0" borderId="6" xfId="0" applyFont="1" applyBorder="1" applyAlignment="1">
      <alignment vertical="center" wrapText="1"/>
    </xf>
    <xf numFmtId="167" fontId="21" fillId="0" borderId="6" xfId="0" applyNumberFormat="1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166" fontId="21" fillId="0" borderId="6" xfId="0" applyNumberFormat="1" applyFont="1" applyBorder="1" applyAlignment="1">
      <alignment vertical="center"/>
    </xf>
    <xf numFmtId="165" fontId="8" fillId="0" borderId="6" xfId="0" applyNumberFormat="1" applyFont="1" applyBorder="1" applyAlignment="1">
      <alignment horizontal="right" vertical="center"/>
    </xf>
    <xf numFmtId="166" fontId="8" fillId="0" borderId="6" xfId="0" applyNumberFormat="1" applyFont="1" applyBorder="1" applyAlignment="1">
      <alignment horizontal="right" vertical="center"/>
    </xf>
    <xf numFmtId="165" fontId="8" fillId="0" borderId="6" xfId="0" applyNumberFormat="1" applyFont="1" applyBorder="1" applyAlignment="1">
      <alignment vertical="center"/>
    </xf>
    <xf numFmtId="168" fontId="8" fillId="0" borderId="6" xfId="0" applyNumberFormat="1" applyFont="1" applyBorder="1" applyAlignment="1">
      <alignment vertical="center"/>
    </xf>
    <xf numFmtId="168" fontId="8" fillId="0" borderId="7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 wrapText="1" shrinkToFit="1" readingOrder="1"/>
    </xf>
    <xf numFmtId="167" fontId="8" fillId="0" borderId="6" xfId="0" applyNumberFormat="1" applyFont="1" applyBorder="1" applyAlignment="1">
      <alignment horizontal="right" vertical="center" readingOrder="1"/>
    </xf>
    <xf numFmtId="165" fontId="15" fillId="0" borderId="10" xfId="0" applyNumberFormat="1" applyFont="1" applyFill="1" applyBorder="1" applyAlignment="1">
      <alignment vertical="center"/>
    </xf>
    <xf numFmtId="164" fontId="8" fillId="0" borderId="0" xfId="0" applyNumberFormat="1" applyFont="1" applyFill="1" applyAlignment="1">
      <alignment vertical="center"/>
    </xf>
    <xf numFmtId="165" fontId="8" fillId="0" borderId="0" xfId="0" applyNumberFormat="1" applyFont="1" applyFill="1" applyAlignment="1">
      <alignment vertical="center"/>
    </xf>
    <xf numFmtId="170" fontId="16" fillId="0" borderId="0" xfId="0" applyNumberFormat="1" applyFont="1" applyFill="1" applyAlignment="1">
      <alignment vertical="center"/>
    </xf>
    <xf numFmtId="167" fontId="8" fillId="0" borderId="6" xfId="0" applyNumberFormat="1" applyFont="1" applyBorder="1" applyAlignment="1">
      <alignment horizontal="right" vertical="center"/>
    </xf>
    <xf numFmtId="164" fontId="15" fillId="0" borderId="6" xfId="0" applyNumberFormat="1" applyFont="1" applyFill="1" applyBorder="1" applyAlignment="1">
      <alignment horizontal="center" vertical="center"/>
    </xf>
    <xf numFmtId="165" fontId="15" fillId="0" borderId="6" xfId="0" applyNumberFormat="1" applyFont="1" applyFill="1" applyBorder="1" applyAlignment="1">
      <alignment horizontal="center" vertical="center"/>
    </xf>
    <xf numFmtId="165" fontId="15" fillId="0" borderId="7" xfId="0" applyNumberFormat="1" applyFont="1" applyFill="1" applyBorder="1" applyAlignment="1">
      <alignment horizontal="center" vertical="center"/>
    </xf>
    <xf numFmtId="166" fontId="8" fillId="0" borderId="6" xfId="0" applyNumberFormat="1" applyFont="1" applyFill="1" applyBorder="1" applyAlignment="1">
      <alignment horizontal="right" vertical="center"/>
    </xf>
    <xf numFmtId="168" fontId="8" fillId="0" borderId="6" xfId="0" applyNumberFormat="1" applyFont="1" applyFill="1" applyBorder="1" applyAlignment="1">
      <alignment horizontal="right" vertical="center"/>
    </xf>
    <xf numFmtId="165" fontId="21" fillId="0" borderId="7" xfId="0" applyNumberFormat="1" applyFont="1" applyFill="1" applyBorder="1" applyAlignment="1">
      <alignment vertical="center"/>
    </xf>
    <xf numFmtId="168" fontId="8" fillId="0" borderId="6" xfId="0" applyNumberFormat="1" applyFont="1" applyBorder="1" applyAlignment="1">
      <alignment horizontal="right" vertical="center"/>
    </xf>
    <xf numFmtId="165" fontId="15" fillId="0" borderId="0" xfId="0" applyNumberFormat="1" applyFont="1" applyFill="1" applyAlignment="1">
      <alignment vertical="center"/>
    </xf>
    <xf numFmtId="164" fontId="15" fillId="0" borderId="3" xfId="0" applyNumberFormat="1" applyFont="1" applyFill="1" applyBorder="1" applyAlignment="1">
      <alignment horizontal="center" vertical="center"/>
    </xf>
    <xf numFmtId="165" fontId="15" fillId="0" borderId="3" xfId="0" applyNumberFormat="1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vertical="center"/>
    </xf>
    <xf numFmtId="165" fontId="15" fillId="0" borderId="0" xfId="0" applyNumberFormat="1" applyFont="1" applyFill="1" applyBorder="1" applyAlignment="1">
      <alignment vertical="center"/>
    </xf>
    <xf numFmtId="165" fontId="15" fillId="0" borderId="10" xfId="0" applyNumberFormat="1" applyFont="1" applyBorder="1" applyAlignment="1">
      <alignment vertical="center"/>
    </xf>
    <xf numFmtId="165" fontId="8" fillId="0" borderId="7" xfId="2" applyNumberFormat="1" applyFont="1" applyFill="1" applyBorder="1" applyAlignment="1">
      <alignment vertical="center"/>
    </xf>
    <xf numFmtId="165" fontId="15" fillId="0" borderId="4" xfId="0" applyNumberFormat="1" applyFont="1" applyFill="1" applyBorder="1" applyAlignment="1">
      <alignment horizontal="right" vertical="center"/>
    </xf>
    <xf numFmtId="165" fontId="8" fillId="0" borderId="7" xfId="0" applyNumberFormat="1" applyFont="1" applyFill="1" applyBorder="1" applyAlignment="1">
      <alignment horizontal="right" vertical="center"/>
    </xf>
    <xf numFmtId="165" fontId="15" fillId="0" borderId="1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6" fillId="0" borderId="5" xfId="0" applyFont="1" applyFill="1" applyBorder="1" applyAlignment="1">
      <alignment vertical="center"/>
    </xf>
    <xf numFmtId="0" fontId="15" fillId="0" borderId="6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19" fillId="0" borderId="0" xfId="0" applyFont="1" applyFill="1" applyAlignment="1">
      <alignment vertical="center"/>
    </xf>
    <xf numFmtId="169" fontId="8" fillId="0" borderId="0" xfId="0" applyNumberFormat="1" applyFont="1" applyFill="1" applyAlignment="1">
      <alignment vertical="center"/>
    </xf>
    <xf numFmtId="0" fontId="8" fillId="5" borderId="6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169" fontId="8" fillId="0" borderId="0" xfId="0" applyNumberFormat="1" applyFont="1" applyFill="1" applyBorder="1" applyAlignment="1">
      <alignment vertical="center"/>
    </xf>
    <xf numFmtId="167" fontId="21" fillId="0" borderId="6" xfId="0" applyNumberFormat="1" applyFont="1" applyFill="1" applyBorder="1" applyAlignment="1">
      <alignment vertical="center"/>
    </xf>
    <xf numFmtId="0" fontId="21" fillId="0" borderId="6" xfId="0" applyFont="1" applyBorder="1"/>
    <xf numFmtId="0" fontId="21" fillId="0" borderId="6" xfId="0" applyFont="1" applyBorder="1" applyAlignment="1">
      <alignment vertical="top" wrapText="1"/>
    </xf>
    <xf numFmtId="166" fontId="21" fillId="0" borderId="6" xfId="0" applyNumberFormat="1" applyFont="1" applyFill="1" applyBorder="1" applyAlignment="1">
      <alignment vertical="center"/>
    </xf>
    <xf numFmtId="171" fontId="8" fillId="0" borderId="6" xfId="0" applyNumberFormat="1" applyFont="1" applyFill="1" applyBorder="1" applyAlignment="1">
      <alignment horizontal="right" vertical="center"/>
    </xf>
    <xf numFmtId="171" fontId="21" fillId="0" borderId="6" xfId="0" applyNumberFormat="1" applyFont="1" applyFill="1" applyBorder="1" applyAlignment="1">
      <alignment vertical="center"/>
    </xf>
    <xf numFmtId="171" fontId="8" fillId="0" borderId="6" xfId="0" applyNumberFormat="1" applyFont="1" applyFill="1" applyBorder="1" applyAlignment="1">
      <alignment horizontal="right" vertical="top"/>
    </xf>
    <xf numFmtId="172" fontId="8" fillId="0" borderId="6" xfId="0" applyNumberFormat="1" applyFont="1" applyFill="1" applyBorder="1" applyAlignment="1">
      <alignment horizontal="right" vertical="center"/>
    </xf>
    <xf numFmtId="0" fontId="21" fillId="0" borderId="6" xfId="0" applyFont="1" applyFill="1" applyBorder="1" applyAlignment="1">
      <alignment vertical="center" wrapText="1"/>
    </xf>
    <xf numFmtId="166" fontId="8" fillId="0" borderId="6" xfId="0" applyNumberFormat="1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165" fontId="8" fillId="0" borderId="10" xfId="2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6" xfId="0" applyFont="1" applyFill="1" applyBorder="1" applyAlignment="1">
      <alignment vertical="top"/>
    </xf>
    <xf numFmtId="0" fontId="8" fillId="0" borderId="6" xfId="0" applyFont="1" applyBorder="1" applyAlignment="1">
      <alignment vertical="center" wrapText="1"/>
    </xf>
    <xf numFmtId="167" fontId="8" fillId="0" borderId="6" xfId="0" applyNumberFormat="1" applyFont="1" applyBorder="1" applyAlignment="1">
      <alignment vertical="center"/>
    </xf>
    <xf numFmtId="0" fontId="21" fillId="0" borderId="6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15" fillId="0" borderId="33" xfId="0" applyFont="1" applyFill="1" applyBorder="1" applyAlignment="1">
      <alignment vertical="top"/>
    </xf>
    <xf numFmtId="0" fontId="15" fillId="0" borderId="33" xfId="0" applyFont="1" applyFill="1" applyBorder="1" applyAlignment="1">
      <alignment horizontal="left" vertical="top"/>
    </xf>
    <xf numFmtId="0" fontId="15" fillId="0" borderId="34" xfId="0" applyFont="1" applyFill="1" applyBorder="1" applyAlignment="1">
      <alignment horizontal="center" vertical="top"/>
    </xf>
    <xf numFmtId="164" fontId="15" fillId="0" borderId="34" xfId="0" applyNumberFormat="1" applyFont="1" applyFill="1" applyBorder="1" applyAlignment="1">
      <alignment horizontal="center" vertical="top"/>
    </xf>
    <xf numFmtId="165" fontId="15" fillId="0" borderId="34" xfId="0" applyNumberFormat="1" applyFont="1" applyFill="1" applyBorder="1" applyAlignment="1">
      <alignment horizontal="center" vertical="center"/>
    </xf>
    <xf numFmtId="165" fontId="15" fillId="0" borderId="35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vertical="top"/>
    </xf>
    <xf numFmtId="0" fontId="8" fillId="0" borderId="6" xfId="0" applyFont="1" applyFill="1" applyBorder="1" applyAlignment="1">
      <alignment vertical="top"/>
    </xf>
    <xf numFmtId="0" fontId="21" fillId="0" borderId="6" xfId="0" applyFont="1" applyFill="1" applyBorder="1"/>
    <xf numFmtId="171" fontId="21" fillId="0" borderId="6" xfId="0" applyNumberFormat="1" applyFont="1" applyFill="1" applyBorder="1"/>
    <xf numFmtId="168" fontId="8" fillId="0" borderId="36" xfId="0" applyNumberFormat="1" applyFont="1" applyFill="1" applyBorder="1" applyAlignment="1">
      <alignment horizontal="right" vertical="center"/>
    </xf>
    <xf numFmtId="168" fontId="8" fillId="0" borderId="37" xfId="0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horizontal="left" vertical="top"/>
    </xf>
    <xf numFmtId="0" fontId="8" fillId="0" borderId="6" xfId="8" applyFont="1" applyFill="1" applyBorder="1"/>
    <xf numFmtId="166" fontId="8" fillId="0" borderId="6" xfId="8" applyNumberFormat="1" applyFont="1" applyFill="1" applyBorder="1" applyAlignment="1">
      <alignment horizontal="right" vertical="top"/>
    </xf>
    <xf numFmtId="167" fontId="8" fillId="0" borderId="6" xfId="8" applyNumberFormat="1" applyFont="1" applyFill="1" applyBorder="1" applyAlignment="1">
      <alignment vertical="center"/>
    </xf>
    <xf numFmtId="0" fontId="8" fillId="0" borderId="38" xfId="8" applyFont="1" applyFill="1" applyBorder="1"/>
    <xf numFmtId="166" fontId="8" fillId="0" borderId="38" xfId="8" applyNumberFormat="1" applyFont="1" applyFill="1" applyBorder="1" applyAlignment="1">
      <alignment horizontal="right" vertical="top"/>
    </xf>
    <xf numFmtId="167" fontId="8" fillId="0" borderId="38" xfId="8" applyNumberFormat="1" applyFont="1" applyFill="1" applyBorder="1" applyAlignment="1">
      <alignment vertical="center"/>
    </xf>
    <xf numFmtId="168" fontId="8" fillId="0" borderId="39" xfId="0" applyNumberFormat="1" applyFont="1" applyFill="1" applyBorder="1" applyAlignment="1">
      <alignment vertical="center"/>
    </xf>
    <xf numFmtId="0" fontId="15" fillId="0" borderId="8" xfId="0" applyFont="1" applyFill="1" applyBorder="1" applyAlignment="1">
      <alignment vertical="top"/>
    </xf>
    <xf numFmtId="0" fontId="8" fillId="0" borderId="9" xfId="0" applyFont="1" applyFill="1" applyBorder="1" applyAlignment="1">
      <alignment horizontal="left" vertical="top"/>
    </xf>
    <xf numFmtId="169" fontId="8" fillId="0" borderId="9" xfId="0" applyNumberFormat="1" applyFont="1" applyFill="1" applyBorder="1" applyAlignment="1">
      <alignment vertical="top"/>
    </xf>
    <xf numFmtId="164" fontId="8" fillId="0" borderId="9" xfId="0" applyNumberFormat="1" applyFont="1" applyFill="1" applyBorder="1" applyAlignment="1">
      <alignment vertical="top"/>
    </xf>
    <xf numFmtId="165" fontId="8" fillId="0" borderId="9" xfId="0" applyNumberFormat="1" applyFont="1" applyFill="1" applyBorder="1" applyAlignment="1">
      <alignment vertical="center"/>
    </xf>
    <xf numFmtId="0" fontId="15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169" fontId="8" fillId="0" borderId="0" xfId="0" applyNumberFormat="1" applyFont="1" applyFill="1" applyAlignment="1">
      <alignment vertical="top"/>
    </xf>
    <xf numFmtId="164" fontId="8" fillId="0" borderId="0" xfId="0" applyNumberFormat="1" applyFont="1" applyFill="1" applyAlignment="1">
      <alignment vertical="top"/>
    </xf>
    <xf numFmtId="0" fontId="15" fillId="0" borderId="2" xfId="0" applyFont="1" applyFill="1" applyBorder="1" applyAlignment="1">
      <alignment vertical="top"/>
    </xf>
    <xf numFmtId="0" fontId="15" fillId="0" borderId="3" xfId="0" applyFont="1" applyFill="1" applyBorder="1" applyAlignment="1">
      <alignment horizontal="left" vertical="top"/>
    </xf>
    <xf numFmtId="0" fontId="15" fillId="0" borderId="3" xfId="0" applyFont="1" applyFill="1" applyBorder="1" applyAlignment="1">
      <alignment horizontal="center" vertical="top"/>
    </xf>
    <xf numFmtId="164" fontId="15" fillId="0" borderId="3" xfId="0" applyNumberFormat="1" applyFont="1" applyFill="1" applyBorder="1" applyAlignment="1">
      <alignment horizontal="center" vertical="top"/>
    </xf>
    <xf numFmtId="166" fontId="8" fillId="0" borderId="6" xfId="0" applyNumberFormat="1" applyFont="1" applyFill="1" applyBorder="1" applyAlignment="1">
      <alignment horizontal="right" vertical="top"/>
    </xf>
    <xf numFmtId="165" fontId="8" fillId="0" borderId="6" xfId="0" applyNumberFormat="1" applyFont="1" applyFill="1" applyBorder="1" applyAlignment="1">
      <alignment horizontal="right" vertical="center"/>
    </xf>
    <xf numFmtId="165" fontId="8" fillId="0" borderId="6" xfId="0" applyNumberFormat="1" applyFont="1" applyFill="1" applyBorder="1" applyAlignment="1">
      <alignment vertical="center"/>
    </xf>
    <xf numFmtId="0" fontId="8" fillId="0" borderId="6" xfId="0" applyFont="1" applyBorder="1" applyAlignment="1">
      <alignment vertical="top"/>
    </xf>
    <xf numFmtId="0" fontId="15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169" fontId="8" fillId="0" borderId="0" xfId="0" applyNumberFormat="1" applyFont="1" applyFill="1" applyBorder="1" applyAlignment="1">
      <alignment vertical="top"/>
    </xf>
    <xf numFmtId="164" fontId="8" fillId="0" borderId="0" xfId="0" applyNumberFormat="1" applyFont="1" applyFill="1" applyBorder="1" applyAlignment="1">
      <alignment vertical="top"/>
    </xf>
    <xf numFmtId="0" fontId="15" fillId="0" borderId="6" xfId="0" applyFont="1" applyFill="1" applyBorder="1" applyAlignment="1">
      <alignment horizontal="left" vertical="top"/>
    </xf>
    <xf numFmtId="172" fontId="8" fillId="0" borderId="6" xfId="0" applyNumberFormat="1" applyFont="1" applyBorder="1" applyAlignment="1">
      <alignment horizontal="right" vertical="center"/>
    </xf>
    <xf numFmtId="167" fontId="21" fillId="0" borderId="7" xfId="0" applyNumberFormat="1" applyFont="1" applyBorder="1" applyAlignment="1">
      <alignment vertical="center"/>
    </xf>
    <xf numFmtId="167" fontId="8" fillId="0" borderId="7" xfId="0" applyNumberFormat="1" applyFont="1" applyFill="1" applyBorder="1" applyAlignment="1">
      <alignment vertical="center"/>
    </xf>
    <xf numFmtId="0" fontId="21" fillId="0" borderId="41" xfId="0" applyFont="1" applyBorder="1" applyAlignment="1">
      <alignment vertical="center"/>
    </xf>
    <xf numFmtId="0" fontId="8" fillId="5" borderId="6" xfId="0" applyFont="1" applyFill="1" applyBorder="1" applyAlignment="1">
      <alignment horizontal="left" vertical="center" wrapText="1"/>
    </xf>
    <xf numFmtId="166" fontId="8" fillId="5" borderId="6" xfId="0" applyNumberFormat="1" applyFont="1" applyFill="1" applyBorder="1" applyAlignment="1">
      <alignment horizontal="right" vertical="center"/>
    </xf>
    <xf numFmtId="0" fontId="21" fillId="0" borderId="38" xfId="0" applyFont="1" applyBorder="1" applyAlignment="1">
      <alignment vertical="top"/>
    </xf>
    <xf numFmtId="171" fontId="8" fillId="0" borderId="6" xfId="0" applyNumberFormat="1" applyFont="1" applyBorder="1" applyAlignment="1">
      <alignment horizontal="right" vertical="top"/>
    </xf>
    <xf numFmtId="167" fontId="21" fillId="0" borderId="38" xfId="0" applyNumberFormat="1" applyFont="1" applyBorder="1" applyAlignment="1">
      <alignment vertical="center"/>
    </xf>
    <xf numFmtId="171" fontId="8" fillId="0" borderId="6" xfId="0" applyNumberFormat="1" applyFont="1" applyBorder="1" applyAlignment="1">
      <alignment horizontal="right" vertical="center"/>
    </xf>
    <xf numFmtId="171" fontId="21" fillId="0" borderId="6" xfId="0" applyNumberFormat="1" applyFont="1" applyBorder="1" applyAlignment="1">
      <alignment vertical="center"/>
    </xf>
    <xf numFmtId="166" fontId="8" fillId="0" borderId="6" xfId="0" applyNumberFormat="1" applyFont="1" applyBorder="1" applyAlignment="1">
      <alignment vertical="center"/>
    </xf>
    <xf numFmtId="171" fontId="21" fillId="0" borderId="6" xfId="0" applyNumberFormat="1" applyFont="1" applyBorder="1"/>
    <xf numFmtId="166" fontId="8" fillId="0" borderId="6" xfId="8" applyNumberFormat="1" applyFont="1" applyBorder="1" applyAlignment="1">
      <alignment horizontal="right" vertical="top"/>
    </xf>
    <xf numFmtId="167" fontId="8" fillId="0" borderId="6" xfId="8" applyNumberFormat="1" applyFont="1" applyBorder="1" applyAlignment="1">
      <alignment vertical="center"/>
    </xf>
    <xf numFmtId="166" fontId="8" fillId="0" borderId="6" xfId="0" applyNumberFormat="1" applyFont="1" applyBorder="1" applyAlignment="1">
      <alignment horizontal="right" vertical="top"/>
    </xf>
    <xf numFmtId="0" fontId="21" fillId="0" borderId="42" xfId="0" applyFont="1" applyBorder="1" applyAlignment="1">
      <alignment wrapText="1"/>
    </xf>
    <xf numFmtId="166" fontId="21" fillId="0" borderId="42" xfId="0" applyNumberFormat="1" applyFont="1" applyBorder="1" applyAlignment="1">
      <alignment horizontal="right" wrapText="1"/>
    </xf>
    <xf numFmtId="166" fontId="21" fillId="0" borderId="6" xfId="0" applyNumberFormat="1" applyFont="1" applyBorder="1" applyAlignment="1">
      <alignment horizontal="right" wrapText="1"/>
    </xf>
    <xf numFmtId="167" fontId="21" fillId="0" borderId="42" xfId="0" applyNumberFormat="1" applyFont="1" applyBorder="1" applyAlignment="1">
      <alignment horizontal="right" wrapText="1"/>
    </xf>
    <xf numFmtId="167" fontId="21" fillId="0" borderId="6" xfId="0" applyNumberFormat="1" applyFont="1" applyBorder="1" applyAlignment="1">
      <alignment horizontal="right" wrapText="1"/>
    </xf>
    <xf numFmtId="0" fontId="22" fillId="0" borderId="17" xfId="0" applyFont="1" applyBorder="1"/>
    <xf numFmtId="0" fontId="24" fillId="0" borderId="18" xfId="0" applyFont="1" applyBorder="1"/>
    <xf numFmtId="0" fontId="24" fillId="0" borderId="25" xfId="0" applyFont="1" applyBorder="1"/>
    <xf numFmtId="0" fontId="21" fillId="0" borderId="21" xfId="0" applyFont="1" applyBorder="1" applyAlignment="1">
      <alignment wrapText="1"/>
    </xf>
    <xf numFmtId="0" fontId="0" fillId="0" borderId="22" xfId="0" applyBorder="1" applyAlignment="1">
      <alignment wrapText="1"/>
    </xf>
    <xf numFmtId="0" fontId="21" fillId="0" borderId="11" xfId="0" applyFont="1" applyBorder="1"/>
    <xf numFmtId="0" fontId="0" fillId="0" borderId="12" xfId="0" applyBorder="1"/>
    <xf numFmtId="0" fontId="0" fillId="0" borderId="24" xfId="0" applyBorder="1"/>
    <xf numFmtId="0" fontId="22" fillId="0" borderId="18" xfId="0" applyFont="1" applyBorder="1"/>
    <xf numFmtId="0" fontId="22" fillId="0" borderId="25" xfId="0" applyFont="1" applyBorder="1"/>
    <xf numFmtId="0" fontId="23" fillId="0" borderId="11" xfId="0" applyFont="1" applyBorder="1"/>
    <xf numFmtId="0" fontId="25" fillId="0" borderId="12" xfId="0" applyFont="1" applyBorder="1"/>
    <xf numFmtId="0" fontId="25" fillId="0" borderId="24" xfId="0" applyFont="1" applyBorder="1"/>
    <xf numFmtId="0" fontId="21" fillId="0" borderId="13" xfId="0" applyFont="1" applyBorder="1"/>
    <xf numFmtId="0" fontId="0" fillId="0" borderId="14" xfId="0" applyBorder="1"/>
    <xf numFmtId="0" fontId="0" fillId="0" borderId="15" xfId="0" applyBorder="1"/>
    <xf numFmtId="0" fontId="21" fillId="0" borderId="13" xfId="0" applyFont="1" applyBorder="1" applyAlignment="1"/>
    <xf numFmtId="0" fontId="0" fillId="0" borderId="14" xfId="0" applyBorder="1" applyAlignment="1"/>
    <xf numFmtId="0" fontId="0" fillId="0" borderId="15" xfId="0" applyBorder="1" applyAlignment="1"/>
    <xf numFmtId="0" fontId="21" fillId="0" borderId="21" xfId="0" applyFont="1" applyBorder="1" applyAlignment="1"/>
    <xf numFmtId="0" fontId="0" fillId="0" borderId="22" xfId="0" applyBorder="1" applyAlignment="1"/>
    <xf numFmtId="0" fontId="22" fillId="0" borderId="0" xfId="0" applyFont="1" applyAlignment="1">
      <alignment wrapText="1"/>
    </xf>
    <xf numFmtId="0" fontId="24" fillId="0" borderId="0" xfId="0" applyFont="1"/>
    <xf numFmtId="0" fontId="23" fillId="0" borderId="27" xfId="0" applyFont="1" applyBorder="1"/>
    <xf numFmtId="0" fontId="26" fillId="0" borderId="28" xfId="0" applyFont="1" applyBorder="1"/>
    <xf numFmtId="0" fontId="26" fillId="0" borderId="20" xfId="0" applyFont="1" applyBorder="1"/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1" fillId="0" borderId="21" xfId="0" applyFont="1" applyBorder="1"/>
    <xf numFmtId="0" fontId="0" fillId="0" borderId="22" xfId="0" applyBorder="1"/>
    <xf numFmtId="176" fontId="21" fillId="0" borderId="5" xfId="0" applyNumberFormat="1" applyFont="1" applyFill="1" applyBorder="1" applyAlignment="1">
      <alignment vertical="top" wrapText="1"/>
    </xf>
    <xf numFmtId="0" fontId="21" fillId="0" borderId="6" xfId="0" applyFont="1" applyBorder="1" applyAlignment="1">
      <alignment vertical="top"/>
    </xf>
    <xf numFmtId="0" fontId="15" fillId="0" borderId="31" xfId="0" applyFont="1" applyFill="1" applyBorder="1" applyAlignment="1">
      <alignment vertical="top"/>
    </xf>
    <xf numFmtId="0" fontId="0" fillId="0" borderId="32" xfId="0" applyBorder="1" applyAlignment="1">
      <alignment vertical="top"/>
    </xf>
    <xf numFmtId="0" fontId="15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5" fillId="0" borderId="5" xfId="0" applyFont="1" applyFill="1" applyBorder="1" applyAlignment="1">
      <alignment vertical="top"/>
    </xf>
    <xf numFmtId="0" fontId="8" fillId="0" borderId="5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31" xfId="0" applyFont="1" applyFill="1" applyBorder="1" applyAlignment="1">
      <alignment vertical="center"/>
    </xf>
    <xf numFmtId="0" fontId="21" fillId="0" borderId="32" xfId="0" applyFont="1" applyBorder="1" applyAlignment="1">
      <alignment vertical="center"/>
    </xf>
    <xf numFmtId="0" fontId="8" fillId="0" borderId="31" xfId="0" applyFont="1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0" fontId="0" fillId="0" borderId="6" xfId="0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8" fillId="0" borderId="5" xfId="0" applyFont="1" applyFill="1" applyBorder="1" applyAlignment="1">
      <alignment horizontal="left" vertical="center"/>
    </xf>
    <xf numFmtId="0" fontId="8" fillId="0" borderId="31" xfId="0" applyFont="1" applyFill="1" applyBorder="1" applyAlignment="1">
      <alignment horizontal="left" vertical="center"/>
    </xf>
    <xf numFmtId="0" fontId="0" fillId="0" borderId="40" xfId="0" applyBorder="1" applyAlignment="1">
      <alignment vertical="center"/>
    </xf>
    <xf numFmtId="0" fontId="0" fillId="0" borderId="32" xfId="0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15" fillId="0" borderId="6" xfId="0" applyFont="1" applyBorder="1" applyAlignment="1">
      <alignment vertical="center"/>
    </xf>
    <xf numFmtId="0" fontId="8" fillId="0" borderId="31" xfId="0" applyFont="1" applyBorder="1" applyAlignment="1">
      <alignment horizontal="left" vertical="center" wrapText="1"/>
    </xf>
    <xf numFmtId="0" fontId="8" fillId="0" borderId="32" xfId="0" applyFont="1" applyBorder="1" applyAlignment="1">
      <alignment horizontal="left" vertical="center"/>
    </xf>
    <xf numFmtId="0" fontId="15" fillId="0" borderId="0" xfId="3" applyFont="1" applyFill="1" applyAlignment="1">
      <alignment vertical="center" wrapText="1"/>
    </xf>
    <xf numFmtId="0" fontId="0" fillId="0" borderId="0" xfId="0" applyFill="1" applyAlignment="1">
      <alignment vertical="center"/>
    </xf>
    <xf numFmtId="49" fontId="8" fillId="0" borderId="5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15" fillId="5" borderId="2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5" fillId="6" borderId="8" xfId="0" applyFont="1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8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8" fillId="0" borderId="2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8" fillId="0" borderId="31" xfId="0" applyFont="1" applyBorder="1" applyAlignment="1">
      <alignment vertical="center" wrapText="1"/>
    </xf>
    <xf numFmtId="0" fontId="8" fillId="0" borderId="32" xfId="0" applyFont="1" applyBorder="1" applyAlignment="1">
      <alignment vertical="center" wrapText="1"/>
    </xf>
    <xf numFmtId="0" fontId="8" fillId="0" borderId="31" xfId="0" applyFont="1" applyFill="1" applyBorder="1" applyAlignment="1">
      <alignment horizontal="left" vertical="top"/>
    </xf>
    <xf numFmtId="176" fontId="21" fillId="0" borderId="31" xfId="0" applyNumberFormat="1" applyFont="1" applyFill="1" applyBorder="1" applyAlignment="1">
      <alignment vertical="top" wrapText="1"/>
    </xf>
    <xf numFmtId="0" fontId="21" fillId="0" borderId="31" xfId="0" applyFont="1" applyFill="1" applyBorder="1" applyAlignment="1">
      <alignment vertical="center"/>
    </xf>
    <xf numFmtId="0" fontId="0" fillId="0" borderId="32" xfId="0" applyBorder="1" applyAlignment="1"/>
    <xf numFmtId="0" fontId="8" fillId="0" borderId="31" xfId="0" applyFont="1" applyFill="1" applyBorder="1" applyAlignment="1">
      <alignment vertical="top"/>
    </xf>
    <xf numFmtId="0" fontId="15" fillId="0" borderId="6" xfId="0" applyFont="1" applyFill="1" applyBorder="1" applyAlignment="1">
      <alignment vertical="top"/>
    </xf>
    <xf numFmtId="0" fontId="8" fillId="0" borderId="5" xfId="0" applyFont="1" applyFill="1" applyBorder="1" applyAlignment="1">
      <alignment vertical="top"/>
    </xf>
  </cellXfs>
  <cellStyles count="24">
    <cellStyle name="Hypertextové prepojenie 2" xfId="10" xr:uid="{00000000-0005-0000-0000-000000000000}"/>
    <cellStyle name="Hypertextové prepojenie 3" xfId="4" xr:uid="{00000000-0005-0000-0000-000001000000}"/>
    <cellStyle name="Mena" xfId="1" builtinId="4"/>
    <cellStyle name="Mena 2" xfId="9" xr:uid="{00000000-0005-0000-0000-000003000000}"/>
    <cellStyle name="meny 2" xfId="11" xr:uid="{00000000-0005-0000-0000-000004000000}"/>
    <cellStyle name="meny 3" xfId="12" xr:uid="{00000000-0005-0000-0000-000005000000}"/>
    <cellStyle name="meny 4" xfId="13" xr:uid="{00000000-0005-0000-0000-000006000000}"/>
    <cellStyle name="meny_ŠK-pokus" xfId="14" xr:uid="{00000000-0005-0000-0000-000007000000}"/>
    <cellStyle name="Nadpis kapitoly" xfId="15" xr:uid="{00000000-0005-0000-0000-000008000000}"/>
    <cellStyle name="Nadpis vzorka" xfId="16" xr:uid="{00000000-0005-0000-0000-000009000000}"/>
    <cellStyle name="Normálna" xfId="0" builtinId="0"/>
    <cellStyle name="Normálna 2" xfId="8" xr:uid="{00000000-0005-0000-0000-00000A000000}"/>
    <cellStyle name="Normálna 6 2" xfId="7" xr:uid="{00000000-0005-0000-0000-00000B000000}"/>
    <cellStyle name="normálne 2" xfId="17" xr:uid="{00000000-0005-0000-0000-00000D000000}"/>
    <cellStyle name="normálne 3" xfId="18" xr:uid="{00000000-0005-0000-0000-00000E000000}"/>
    <cellStyle name="normálne 9" xfId="6" xr:uid="{00000000-0005-0000-0000-00000F000000}"/>
    <cellStyle name="normálne_CP - silnoprúd" xfId="3" xr:uid="{00000000-0005-0000-0000-000010000000}"/>
    <cellStyle name="normálne_Silnoprúd" xfId="5" xr:uid="{00000000-0005-0000-0000-000011000000}"/>
    <cellStyle name="normální 2" xfId="19" xr:uid="{00000000-0005-0000-0000-000012000000}"/>
    <cellStyle name="Percentá" xfId="2" builtinId="5"/>
    <cellStyle name="percentá 2" xfId="21" xr:uid="{00000000-0005-0000-0000-000014000000}"/>
    <cellStyle name="percentá 3" xfId="22" xr:uid="{00000000-0005-0000-0000-000015000000}"/>
    <cellStyle name="Percentá 4" xfId="20" xr:uid="{00000000-0005-0000-0000-000016000000}"/>
    <cellStyle name="Štýl 1" xfId="23" xr:uid="{00000000-0005-0000-0000-00001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3238501</xdr:colOff>
      <xdr:row>0</xdr:row>
      <xdr:rowOff>0</xdr:rowOff>
    </xdr:from>
    <xdr:to>
      <xdr:col>3</xdr:col>
      <xdr:colOff>665018</xdr:colOff>
      <xdr:row>2</xdr:row>
      <xdr:rowOff>50194</xdr:rowOff>
    </xdr:to>
    <xdr:sp macro="" textlink="">
      <xdr:nvSpPr>
        <xdr:cNvPr id="2" name="Text Box 209">
          <a:extLst>
            <a:ext uri="{FF2B5EF4-FFF2-40B4-BE49-F238E27FC236}">
              <a16:creationId xmlns:a16="http://schemas.microsoft.com/office/drawing/2014/main" id="{B5041F84-DF40-4C53-BFB4-B3E4DAA09FD2}"/>
            </a:ext>
          </a:extLst>
        </xdr:cNvPr>
        <xdr:cNvSpPr txBox="1">
          <a:spLocks noChangeArrowheads="1"/>
        </xdr:cNvSpPr>
      </xdr:nvSpPr>
      <xdr:spPr bwMode="auto">
        <a:xfrm>
          <a:off x="4495801" y="0"/>
          <a:ext cx="969817" cy="545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5</xdr:col>
      <xdr:colOff>948535</xdr:colOff>
      <xdr:row>2</xdr:row>
      <xdr:rowOff>50194</xdr:rowOff>
    </xdr:to>
    <xdr:sp macro="" textlink="">
      <xdr:nvSpPr>
        <xdr:cNvPr id="3" name="Text Box 209">
          <a:extLst>
            <a:ext uri="{FF2B5EF4-FFF2-40B4-BE49-F238E27FC236}">
              <a16:creationId xmlns:a16="http://schemas.microsoft.com/office/drawing/2014/main" id="{E9A00D4A-5093-4AEA-87CA-44CC38E96756}"/>
            </a:ext>
          </a:extLst>
        </xdr:cNvPr>
        <xdr:cNvSpPr txBox="1">
          <a:spLocks noChangeArrowheads="1"/>
        </xdr:cNvSpPr>
      </xdr:nvSpPr>
      <xdr:spPr bwMode="auto">
        <a:xfrm>
          <a:off x="5463540" y="0"/>
          <a:ext cx="1763875" cy="545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2</xdr:col>
      <xdr:colOff>3238501</xdr:colOff>
      <xdr:row>0</xdr:row>
      <xdr:rowOff>0</xdr:rowOff>
    </xdr:from>
    <xdr:to>
      <xdr:col>3</xdr:col>
      <xdr:colOff>665018</xdr:colOff>
      <xdr:row>1</xdr:row>
      <xdr:rowOff>49698</xdr:rowOff>
    </xdr:to>
    <xdr:sp macro="" textlink="">
      <xdr:nvSpPr>
        <xdr:cNvPr id="4" name="Text Box 209">
          <a:extLst>
            <a:ext uri="{FF2B5EF4-FFF2-40B4-BE49-F238E27FC236}">
              <a16:creationId xmlns:a16="http://schemas.microsoft.com/office/drawing/2014/main" id="{BFB04F99-514F-4B10-B674-BED2521EDCDC}"/>
            </a:ext>
          </a:extLst>
        </xdr:cNvPr>
        <xdr:cNvSpPr txBox="1">
          <a:spLocks noChangeArrowheads="1"/>
        </xdr:cNvSpPr>
      </xdr:nvSpPr>
      <xdr:spPr bwMode="auto">
        <a:xfrm>
          <a:off x="4495801" y="0"/>
          <a:ext cx="969817" cy="2935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4</xdr:col>
      <xdr:colOff>0</xdr:colOff>
      <xdr:row>0</xdr:row>
      <xdr:rowOff>1906</xdr:rowOff>
    </xdr:from>
    <xdr:to>
      <xdr:col>5</xdr:col>
      <xdr:colOff>653343</xdr:colOff>
      <xdr:row>0</xdr:row>
      <xdr:rowOff>0</xdr:rowOff>
    </xdr:to>
    <xdr:sp macro="" textlink="">
      <xdr:nvSpPr>
        <xdr:cNvPr id="5" name="Text Box 209">
          <a:extLst>
            <a:ext uri="{FF2B5EF4-FFF2-40B4-BE49-F238E27FC236}">
              <a16:creationId xmlns:a16="http://schemas.microsoft.com/office/drawing/2014/main" id="{84BB4A53-4BBA-4033-9806-5940C642A200}"/>
            </a:ext>
          </a:extLst>
        </xdr:cNvPr>
        <xdr:cNvSpPr txBox="1">
          <a:spLocks noChangeArrowheads="1"/>
        </xdr:cNvSpPr>
      </xdr:nvSpPr>
      <xdr:spPr bwMode="auto">
        <a:xfrm flipV="1">
          <a:off x="5463540" y="1906"/>
          <a:ext cx="154488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14</xdr:col>
      <xdr:colOff>38100</xdr:colOff>
      <xdr:row>1</xdr:row>
      <xdr:rowOff>238125</xdr:rowOff>
    </xdr:from>
    <xdr:to>
      <xdr:col>14</xdr:col>
      <xdr:colOff>392861</xdr:colOff>
      <xdr:row>5</xdr:row>
      <xdr:rowOff>28574</xdr:rowOff>
    </xdr:to>
    <xdr:sp macro="" textlink="">
      <xdr:nvSpPr>
        <xdr:cNvPr id="6" name="Text Box 209">
          <a:extLst>
            <a:ext uri="{FF2B5EF4-FFF2-40B4-BE49-F238E27FC236}">
              <a16:creationId xmlns:a16="http://schemas.microsoft.com/office/drawing/2014/main" id="{96135E58-FF4A-42F1-9AAC-FD9D0E3B506A}"/>
            </a:ext>
          </a:extLst>
        </xdr:cNvPr>
        <xdr:cNvSpPr txBox="1">
          <a:spLocks noChangeArrowheads="1"/>
        </xdr:cNvSpPr>
      </xdr:nvSpPr>
      <xdr:spPr bwMode="auto">
        <a:xfrm flipH="1">
          <a:off x="11711940" y="481965"/>
          <a:ext cx="354761" cy="514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2</xdr:col>
      <xdr:colOff>3238501</xdr:colOff>
      <xdr:row>0</xdr:row>
      <xdr:rowOff>0</xdr:rowOff>
    </xdr:from>
    <xdr:to>
      <xdr:col>3</xdr:col>
      <xdr:colOff>665018</xdr:colOff>
      <xdr:row>2</xdr:row>
      <xdr:rowOff>50194</xdr:rowOff>
    </xdr:to>
    <xdr:sp macro="" textlink="">
      <xdr:nvSpPr>
        <xdr:cNvPr id="9" name="Text Box 209">
          <a:extLst>
            <a:ext uri="{FF2B5EF4-FFF2-40B4-BE49-F238E27FC236}">
              <a16:creationId xmlns:a16="http://schemas.microsoft.com/office/drawing/2014/main" id="{0CE76472-F103-4CC0-AB44-3796CA9725AD}"/>
            </a:ext>
          </a:extLst>
        </xdr:cNvPr>
        <xdr:cNvSpPr txBox="1">
          <a:spLocks noChangeArrowheads="1"/>
        </xdr:cNvSpPr>
      </xdr:nvSpPr>
      <xdr:spPr bwMode="auto">
        <a:xfrm>
          <a:off x="4495801" y="0"/>
          <a:ext cx="969817" cy="545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5</xdr:col>
      <xdr:colOff>948535</xdr:colOff>
      <xdr:row>2</xdr:row>
      <xdr:rowOff>50194</xdr:rowOff>
    </xdr:to>
    <xdr:sp macro="" textlink="">
      <xdr:nvSpPr>
        <xdr:cNvPr id="10" name="Text Box 209">
          <a:extLst>
            <a:ext uri="{FF2B5EF4-FFF2-40B4-BE49-F238E27FC236}">
              <a16:creationId xmlns:a16="http://schemas.microsoft.com/office/drawing/2014/main" id="{12C66778-8D97-4954-9A22-ED9284F677F2}"/>
            </a:ext>
          </a:extLst>
        </xdr:cNvPr>
        <xdr:cNvSpPr txBox="1">
          <a:spLocks noChangeArrowheads="1"/>
        </xdr:cNvSpPr>
      </xdr:nvSpPr>
      <xdr:spPr bwMode="auto">
        <a:xfrm>
          <a:off x="5463540" y="0"/>
          <a:ext cx="1763875" cy="545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2</xdr:col>
      <xdr:colOff>3238501</xdr:colOff>
      <xdr:row>0</xdr:row>
      <xdr:rowOff>0</xdr:rowOff>
    </xdr:from>
    <xdr:to>
      <xdr:col>3</xdr:col>
      <xdr:colOff>665018</xdr:colOff>
      <xdr:row>1</xdr:row>
      <xdr:rowOff>49698</xdr:rowOff>
    </xdr:to>
    <xdr:sp macro="" textlink="">
      <xdr:nvSpPr>
        <xdr:cNvPr id="11" name="Text Box 209">
          <a:extLst>
            <a:ext uri="{FF2B5EF4-FFF2-40B4-BE49-F238E27FC236}">
              <a16:creationId xmlns:a16="http://schemas.microsoft.com/office/drawing/2014/main" id="{FD39260D-CD0D-41CE-80CB-01476AA527AF}"/>
            </a:ext>
          </a:extLst>
        </xdr:cNvPr>
        <xdr:cNvSpPr txBox="1">
          <a:spLocks noChangeArrowheads="1"/>
        </xdr:cNvSpPr>
      </xdr:nvSpPr>
      <xdr:spPr bwMode="auto">
        <a:xfrm>
          <a:off x="4495801" y="0"/>
          <a:ext cx="969817" cy="2935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4</xdr:col>
      <xdr:colOff>0</xdr:colOff>
      <xdr:row>0</xdr:row>
      <xdr:rowOff>1906</xdr:rowOff>
    </xdr:from>
    <xdr:to>
      <xdr:col>5</xdr:col>
      <xdr:colOff>653343</xdr:colOff>
      <xdr:row>0</xdr:row>
      <xdr:rowOff>0</xdr:rowOff>
    </xdr:to>
    <xdr:sp macro="" textlink="">
      <xdr:nvSpPr>
        <xdr:cNvPr id="12" name="Text Box 209">
          <a:extLst>
            <a:ext uri="{FF2B5EF4-FFF2-40B4-BE49-F238E27FC236}">
              <a16:creationId xmlns:a16="http://schemas.microsoft.com/office/drawing/2014/main" id="{FA8C1C72-9AA9-4A62-A3BE-E5E869147A38}"/>
            </a:ext>
          </a:extLst>
        </xdr:cNvPr>
        <xdr:cNvSpPr txBox="1">
          <a:spLocks noChangeArrowheads="1"/>
        </xdr:cNvSpPr>
      </xdr:nvSpPr>
      <xdr:spPr bwMode="auto">
        <a:xfrm flipV="1">
          <a:off x="5463540" y="1906"/>
          <a:ext cx="154488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14</xdr:col>
      <xdr:colOff>38100</xdr:colOff>
      <xdr:row>1</xdr:row>
      <xdr:rowOff>238125</xdr:rowOff>
    </xdr:from>
    <xdr:to>
      <xdr:col>14</xdr:col>
      <xdr:colOff>392861</xdr:colOff>
      <xdr:row>5</xdr:row>
      <xdr:rowOff>28574</xdr:rowOff>
    </xdr:to>
    <xdr:sp macro="" textlink="">
      <xdr:nvSpPr>
        <xdr:cNvPr id="13" name="Text Box 209">
          <a:extLst>
            <a:ext uri="{FF2B5EF4-FFF2-40B4-BE49-F238E27FC236}">
              <a16:creationId xmlns:a16="http://schemas.microsoft.com/office/drawing/2014/main" id="{36CC779A-F14B-438C-8041-EF60F1E5ABA2}"/>
            </a:ext>
          </a:extLst>
        </xdr:cNvPr>
        <xdr:cNvSpPr txBox="1">
          <a:spLocks noChangeArrowheads="1"/>
        </xdr:cNvSpPr>
      </xdr:nvSpPr>
      <xdr:spPr bwMode="auto">
        <a:xfrm flipH="1">
          <a:off x="11711940" y="481965"/>
          <a:ext cx="354761" cy="514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view="pageBreakPreview" zoomScale="80" zoomScaleNormal="100" zoomScaleSheetLayoutView="80" workbookViewId="0">
      <selection activeCell="O15" sqref="O15"/>
    </sheetView>
  </sheetViews>
  <sheetFormatPr defaultColWidth="8.88671875" defaultRowHeight="11.4"/>
  <cols>
    <col min="1" max="6" width="8.88671875" style="1"/>
    <col min="7" max="7" width="21.44140625" style="1" customWidth="1"/>
    <col min="8" max="8" width="18.5546875" style="1" customWidth="1"/>
    <col min="9" max="16384" width="8.88671875" style="1"/>
  </cols>
  <sheetData>
    <row r="1" spans="1:8">
      <c r="A1" s="1" t="s">
        <v>29</v>
      </c>
      <c r="C1" s="1" t="s">
        <v>140</v>
      </c>
    </row>
    <row r="3" spans="1:8" ht="25.8" customHeight="1">
      <c r="A3" s="9" t="s">
        <v>30</v>
      </c>
      <c r="C3" s="184" t="s">
        <v>255</v>
      </c>
      <c r="D3" s="185"/>
      <c r="E3" s="185"/>
      <c r="F3" s="185"/>
      <c r="G3" s="185"/>
      <c r="H3" s="185"/>
    </row>
    <row r="4" spans="1:8">
      <c r="A4" s="1" t="s">
        <v>31</v>
      </c>
      <c r="C4" s="1" t="s">
        <v>260</v>
      </c>
    </row>
    <row r="6" spans="1:8">
      <c r="A6" s="1" t="s">
        <v>32</v>
      </c>
      <c r="C6" s="1" t="s">
        <v>75</v>
      </c>
    </row>
    <row r="7" spans="1:8">
      <c r="C7" s="1" t="s">
        <v>141</v>
      </c>
    </row>
    <row r="9" spans="1:8" ht="18">
      <c r="A9" s="189" t="s">
        <v>263</v>
      </c>
      <c r="B9" s="190"/>
      <c r="C9" s="190"/>
      <c r="D9" s="190"/>
      <c r="E9" s="190"/>
      <c r="F9" s="190"/>
      <c r="G9" s="190"/>
      <c r="H9" s="190"/>
    </row>
    <row r="10" spans="1:8" ht="12" thickBot="1"/>
    <row r="11" spans="1:8" ht="15" thickBot="1">
      <c r="A11" s="168"/>
      <c r="B11" s="169"/>
      <c r="C11" s="169"/>
      <c r="D11" s="169"/>
      <c r="E11" s="169"/>
      <c r="F11" s="169"/>
      <c r="G11" s="170"/>
      <c r="H11" s="2" t="s">
        <v>28</v>
      </c>
    </row>
    <row r="12" spans="1:8" ht="13.8">
      <c r="A12" s="186" t="s">
        <v>33</v>
      </c>
      <c r="B12" s="187"/>
      <c r="C12" s="187"/>
      <c r="D12" s="187"/>
      <c r="E12" s="187"/>
      <c r="F12" s="187"/>
      <c r="G12" s="187"/>
      <c r="H12" s="188"/>
    </row>
    <row r="13" spans="1:8" ht="14.4">
      <c r="A13" s="191" t="str">
        <f>SLP!A222</f>
        <v>ŠK - DODÁVKA</v>
      </c>
      <c r="B13" s="192"/>
      <c r="C13" s="192"/>
      <c r="D13" s="192"/>
      <c r="E13" s="192"/>
      <c r="F13" s="192"/>
      <c r="G13" s="192"/>
      <c r="H13" s="3">
        <f>SLP!F222</f>
        <v>0</v>
      </c>
    </row>
    <row r="14" spans="1:8" ht="14.4">
      <c r="A14" s="191" t="str">
        <f>SLP!A223</f>
        <v>ŠK - MONTÁŽ</v>
      </c>
      <c r="B14" s="192"/>
      <c r="C14" s="192"/>
      <c r="D14" s="192"/>
      <c r="E14" s="192"/>
      <c r="F14" s="192"/>
      <c r="G14" s="192"/>
      <c r="H14" s="3">
        <f>SLP!F223</f>
        <v>0</v>
      </c>
    </row>
    <row r="15" spans="1:8" ht="14.4">
      <c r="A15" s="166" t="str">
        <f>SLP!A224</f>
        <v>KÁBLOVÉ TRASY - ŠK,  kamerový systém - DODÁVKA</v>
      </c>
      <c r="B15" s="167"/>
      <c r="C15" s="167"/>
      <c r="D15" s="167"/>
      <c r="E15" s="167"/>
      <c r="F15" s="167"/>
      <c r="G15" s="167"/>
      <c r="H15" s="3">
        <f>SLP!F224</f>
        <v>0</v>
      </c>
    </row>
    <row r="16" spans="1:8" ht="14.4">
      <c r="A16" s="166" t="str">
        <f>SLP!A225</f>
        <v>KÁBLOVÉ TRASY - ŠK, kamerový systém - MONTÁŽ</v>
      </c>
      <c r="B16" s="167"/>
      <c r="C16" s="167"/>
      <c r="D16" s="167"/>
      <c r="E16" s="167"/>
      <c r="F16" s="167"/>
      <c r="G16" s="167"/>
      <c r="H16" s="3">
        <f>SLP!F225</f>
        <v>0</v>
      </c>
    </row>
    <row r="17" spans="1:8" ht="14.4">
      <c r="A17" s="182" t="str">
        <f>SLP!A226</f>
        <v>CCTV - KAMEROVÝ SYSTÉM - DODÁVKA</v>
      </c>
      <c r="B17" s="183"/>
      <c r="C17" s="183"/>
      <c r="D17" s="183"/>
      <c r="E17" s="183"/>
      <c r="F17" s="183"/>
      <c r="G17" s="183"/>
      <c r="H17" s="3">
        <f>SLP!F226</f>
        <v>0</v>
      </c>
    </row>
    <row r="18" spans="1:8" ht="13.8" customHeight="1">
      <c r="A18" s="182" t="str">
        <f>SLP!A227</f>
        <v>CCTV - KAMEROVÝ SYSTÉM - MONTÁŽ</v>
      </c>
      <c r="B18" s="183"/>
      <c r="C18" s="183"/>
      <c r="D18" s="183"/>
      <c r="E18" s="183"/>
      <c r="F18" s="183"/>
      <c r="G18" s="183"/>
      <c r="H18" s="3">
        <f>SLP!F227</f>
        <v>0</v>
      </c>
    </row>
    <row r="19" spans="1:8" ht="14.4">
      <c r="A19" s="179" t="str">
        <f>SLP!A111</f>
        <v>CMS - CENTRÁLNY MONITOROVACÍ SYSTÉM- DODÁVKA</v>
      </c>
      <c r="B19" s="180"/>
      <c r="C19" s="180"/>
      <c r="D19" s="180"/>
      <c r="E19" s="180"/>
      <c r="F19" s="180"/>
      <c r="G19" s="181"/>
      <c r="H19" s="3">
        <f>SLP!F122</f>
        <v>0</v>
      </c>
    </row>
    <row r="20" spans="1:8" ht="14.4">
      <c r="A20" s="179" t="str">
        <f>SLP!A124</f>
        <v>CMS - CENTRÁLNY MONITOROVACÍ SYSTÉM - MONTÁŽ</v>
      </c>
      <c r="B20" s="180"/>
      <c r="C20" s="180"/>
      <c r="D20" s="180"/>
      <c r="E20" s="180"/>
      <c r="F20" s="180"/>
      <c r="G20" s="181"/>
      <c r="H20" s="3">
        <f>SLP!F137</f>
        <v>0</v>
      </c>
    </row>
    <row r="21" spans="1:8" ht="14.4">
      <c r="A21" s="179" t="str">
        <f>SLP!A139</f>
        <v>SIGNALIZAČNÝ SYSTÉM SESTRA PACIENT MEDICALL- DODÁVKA</v>
      </c>
      <c r="B21" s="180"/>
      <c r="C21" s="180"/>
      <c r="D21" s="180"/>
      <c r="E21" s="180"/>
      <c r="F21" s="180"/>
      <c r="G21" s="181"/>
      <c r="H21" s="3">
        <f>SLP!F164</f>
        <v>0</v>
      </c>
    </row>
    <row r="22" spans="1:8" ht="14.4">
      <c r="A22" s="179" t="str">
        <f>SLP!A166</f>
        <v>SIGNALIZAČNÝ SYSTÉM SESTRA PACIENT MEDICALL - MONTÁŽ</v>
      </c>
      <c r="B22" s="180"/>
      <c r="C22" s="180"/>
      <c r="D22" s="180"/>
      <c r="E22" s="180"/>
      <c r="F22" s="180"/>
      <c r="G22" s="181"/>
      <c r="H22" s="3">
        <f>SLP!F191</f>
        <v>0</v>
      </c>
    </row>
    <row r="23" spans="1:8" ht="14.4">
      <c r="A23" s="179" t="str">
        <f>SLP!A193</f>
        <v>SIGNALIZÁCIA MEDICINÁLNYCH PLYNOV- DODÁVKA</v>
      </c>
      <c r="B23" s="180"/>
      <c r="C23" s="180"/>
      <c r="D23" s="180"/>
      <c r="E23" s="180"/>
      <c r="F23" s="180"/>
      <c r="G23" s="181"/>
      <c r="H23" s="3">
        <f>SLP!F198</f>
        <v>0</v>
      </c>
    </row>
    <row r="24" spans="1:8" ht="14.4">
      <c r="A24" s="179" t="str">
        <f>SLP!A200</f>
        <v>SIGNALIZÁCIA MEDICINÁLNYCH PLYNOV - MONTÁŽ</v>
      </c>
      <c r="B24" s="180"/>
      <c r="C24" s="180"/>
      <c r="D24" s="180"/>
      <c r="E24" s="180"/>
      <c r="F24" s="180"/>
      <c r="G24" s="181"/>
      <c r="H24" s="3">
        <f>SLP!F206</f>
        <v>0</v>
      </c>
    </row>
    <row r="25" spans="1:8" ht="14.4">
      <c r="A25" s="179" t="str">
        <f>SLP!A208</f>
        <v>DEMONTÁŽ A MONTÁŽ EXISTUJÚCICH ROZVODOV A ZARIADENÍ EPS A ROZHLASU</v>
      </c>
      <c r="B25" s="180"/>
      <c r="C25" s="180"/>
      <c r="D25" s="180"/>
      <c r="E25" s="180"/>
      <c r="F25" s="180"/>
      <c r="G25" s="181"/>
      <c r="H25" s="3">
        <f>SLP!F210</f>
        <v>0</v>
      </c>
    </row>
    <row r="26" spans="1:8" ht="14.4">
      <c r="A26" s="179" t="str">
        <f>SLP!A235</f>
        <v>TECHNICKÁ DOKUMENTÁCIA</v>
      </c>
      <c r="B26" s="180"/>
      <c r="C26" s="180"/>
      <c r="D26" s="180"/>
      <c r="E26" s="180"/>
      <c r="F26" s="180"/>
      <c r="G26" s="181"/>
      <c r="H26" s="3">
        <f>SLP!F235</f>
        <v>0</v>
      </c>
    </row>
    <row r="27" spans="1:8" ht="14.4">
      <c r="A27" s="179" t="str">
        <f>SLP!A236</f>
        <v>VEDĽAJŠIE ROZPOČTOVÉ NÁKLADY (VRN)</v>
      </c>
      <c r="B27" s="180"/>
      <c r="C27" s="180"/>
      <c r="D27" s="180"/>
      <c r="E27" s="180"/>
      <c r="F27" s="180"/>
      <c r="G27" s="181"/>
      <c r="H27" s="3">
        <f>SLP!F236</f>
        <v>0</v>
      </c>
    </row>
    <row r="28" spans="1:8" ht="12.6" thickBot="1">
      <c r="A28" s="163" t="str">
        <f>SLP!A237</f>
        <v>CELKOVÁ CENA BEZ DPH</v>
      </c>
      <c r="B28" s="171"/>
      <c r="C28" s="171"/>
      <c r="D28" s="171"/>
      <c r="E28" s="171"/>
      <c r="F28" s="171"/>
      <c r="G28" s="172"/>
      <c r="H28" s="4">
        <f>SUM(H13:H27)</f>
        <v>0</v>
      </c>
    </row>
    <row r="29" spans="1:8" ht="12" thickBot="1">
      <c r="A29" s="6"/>
      <c r="B29" s="7"/>
      <c r="C29" s="7"/>
      <c r="D29" s="7"/>
      <c r="E29" s="7"/>
      <c r="F29" s="7"/>
      <c r="G29" s="7"/>
      <c r="H29" s="8"/>
    </row>
    <row r="30" spans="1:8" ht="13.8">
      <c r="A30" s="173" t="s">
        <v>26</v>
      </c>
      <c r="B30" s="174"/>
      <c r="C30" s="174"/>
      <c r="D30" s="174"/>
      <c r="E30" s="174"/>
      <c r="F30" s="174"/>
      <c r="G30" s="175"/>
      <c r="H30" s="5">
        <f>H28</f>
        <v>0</v>
      </c>
    </row>
    <row r="31" spans="1:8" ht="14.4">
      <c r="A31" s="176" t="s">
        <v>17</v>
      </c>
      <c r="B31" s="177"/>
      <c r="C31" s="177"/>
      <c r="D31" s="177"/>
      <c r="E31" s="177"/>
      <c r="F31" s="177"/>
      <c r="G31" s="178"/>
      <c r="H31" s="3">
        <f>(H30/100)*20</f>
        <v>0</v>
      </c>
    </row>
    <row r="32" spans="1:8" ht="15" thickBot="1">
      <c r="A32" s="163" t="s">
        <v>27</v>
      </c>
      <c r="B32" s="164"/>
      <c r="C32" s="164"/>
      <c r="D32" s="164"/>
      <c r="E32" s="164"/>
      <c r="F32" s="164"/>
      <c r="G32" s="165"/>
      <c r="H32" s="4">
        <f>H30*1.2</f>
        <v>0</v>
      </c>
    </row>
    <row r="34" spans="1:1">
      <c r="A34" s="1" t="s">
        <v>261</v>
      </c>
    </row>
  </sheetData>
  <mergeCells count="23">
    <mergeCell ref="A25:G25"/>
    <mergeCell ref="C3:H3"/>
    <mergeCell ref="A12:H12"/>
    <mergeCell ref="A9:H9"/>
    <mergeCell ref="A13:G13"/>
    <mergeCell ref="A14:G14"/>
    <mergeCell ref="A15:G15"/>
    <mergeCell ref="A32:G32"/>
    <mergeCell ref="A16:G16"/>
    <mergeCell ref="A11:G11"/>
    <mergeCell ref="A28:G28"/>
    <mergeCell ref="A30:G30"/>
    <mergeCell ref="A31:G31"/>
    <mergeCell ref="A26:G26"/>
    <mergeCell ref="A27:G27"/>
    <mergeCell ref="A17:G17"/>
    <mergeCell ref="A18:G18"/>
    <mergeCell ref="A19:G19"/>
    <mergeCell ref="A20:G20"/>
    <mergeCell ref="A21:G21"/>
    <mergeCell ref="A22:G22"/>
    <mergeCell ref="A23:G23"/>
    <mergeCell ref="A24:G24"/>
  </mergeCells>
  <pageMargins left="0.7" right="0.7" top="0.75" bottom="0.75" header="0.3" footer="0.3"/>
  <pageSetup paperSize="9" scale="94" orientation="portrait" horizontalDpi="4294967294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H239"/>
  <sheetViews>
    <sheetView tabSelected="1" view="pageBreakPreview" zoomScale="90" zoomScaleNormal="100" zoomScaleSheetLayoutView="90" workbookViewId="0">
      <selection activeCell="J61" sqref="J61"/>
    </sheetView>
  </sheetViews>
  <sheetFormatPr defaultColWidth="8.109375" defaultRowHeight="13.2" outlineLevelCol="1"/>
  <cols>
    <col min="1" max="1" width="4.44140625" style="73" customWidth="1"/>
    <col min="2" max="2" width="18.44140625" style="11" customWidth="1"/>
    <col min="3" max="3" width="69.5546875" style="11" customWidth="1"/>
    <col min="4" max="4" width="9.6640625" style="21" customWidth="1"/>
    <col min="5" max="5" width="11.6640625" style="64" customWidth="1" outlineLevel="1"/>
    <col min="6" max="6" width="11.33203125" style="64" customWidth="1" outlineLevel="1"/>
    <col min="7" max="255" width="8.109375" style="11"/>
    <col min="256" max="256" width="1.6640625" style="11" customWidth="1"/>
    <col min="257" max="257" width="2.44140625" style="11" customWidth="1"/>
    <col min="258" max="258" width="14.109375" style="11" customWidth="1"/>
    <col min="259" max="259" width="51.6640625" style="11" customWidth="1"/>
    <col min="260" max="260" width="9.6640625" style="11" customWidth="1"/>
    <col min="261" max="261" width="13" style="11" customWidth="1"/>
    <col min="262" max="262" width="12.6640625" style="11" customWidth="1"/>
    <col min="263" max="511" width="8.109375" style="11"/>
    <col min="512" max="512" width="1.6640625" style="11" customWidth="1"/>
    <col min="513" max="513" width="2.44140625" style="11" customWidth="1"/>
    <col min="514" max="514" width="14.109375" style="11" customWidth="1"/>
    <col min="515" max="515" width="51.6640625" style="11" customWidth="1"/>
    <col min="516" max="516" width="9.6640625" style="11" customWidth="1"/>
    <col min="517" max="517" width="13" style="11" customWidth="1"/>
    <col min="518" max="518" width="12.6640625" style="11" customWidth="1"/>
    <col min="519" max="767" width="8.109375" style="11"/>
    <col min="768" max="768" width="1.6640625" style="11" customWidth="1"/>
    <col min="769" max="769" width="2.44140625" style="11" customWidth="1"/>
    <col min="770" max="770" width="14.109375" style="11" customWidth="1"/>
    <col min="771" max="771" width="51.6640625" style="11" customWidth="1"/>
    <col min="772" max="772" width="9.6640625" style="11" customWidth="1"/>
    <col min="773" max="773" width="13" style="11" customWidth="1"/>
    <col min="774" max="774" width="12.6640625" style="11" customWidth="1"/>
    <col min="775" max="1023" width="8.109375" style="11"/>
    <col min="1024" max="1024" width="1.6640625" style="11" customWidth="1"/>
    <col min="1025" max="1025" width="2.44140625" style="11" customWidth="1"/>
    <col min="1026" max="1026" width="14.109375" style="11" customWidth="1"/>
    <col min="1027" max="1027" width="51.6640625" style="11" customWidth="1"/>
    <col min="1028" max="1028" width="9.6640625" style="11" customWidth="1"/>
    <col min="1029" max="1029" width="13" style="11" customWidth="1"/>
    <col min="1030" max="1030" width="12.6640625" style="11" customWidth="1"/>
    <col min="1031" max="1279" width="8.109375" style="11"/>
    <col min="1280" max="1280" width="1.6640625" style="11" customWidth="1"/>
    <col min="1281" max="1281" width="2.44140625" style="11" customWidth="1"/>
    <col min="1282" max="1282" width="14.109375" style="11" customWidth="1"/>
    <col min="1283" max="1283" width="51.6640625" style="11" customWidth="1"/>
    <col min="1284" max="1284" width="9.6640625" style="11" customWidth="1"/>
    <col min="1285" max="1285" width="13" style="11" customWidth="1"/>
    <col min="1286" max="1286" width="12.6640625" style="11" customWidth="1"/>
    <col min="1287" max="1535" width="8.109375" style="11"/>
    <col min="1536" max="1536" width="1.6640625" style="11" customWidth="1"/>
    <col min="1537" max="1537" width="2.44140625" style="11" customWidth="1"/>
    <col min="1538" max="1538" width="14.109375" style="11" customWidth="1"/>
    <col min="1539" max="1539" width="51.6640625" style="11" customWidth="1"/>
    <col min="1540" max="1540" width="9.6640625" style="11" customWidth="1"/>
    <col min="1541" max="1541" width="13" style="11" customWidth="1"/>
    <col min="1542" max="1542" width="12.6640625" style="11" customWidth="1"/>
    <col min="1543" max="1791" width="8.109375" style="11"/>
    <col min="1792" max="1792" width="1.6640625" style="11" customWidth="1"/>
    <col min="1793" max="1793" width="2.44140625" style="11" customWidth="1"/>
    <col min="1794" max="1794" width="14.109375" style="11" customWidth="1"/>
    <col min="1795" max="1795" width="51.6640625" style="11" customWidth="1"/>
    <col min="1796" max="1796" width="9.6640625" style="11" customWidth="1"/>
    <col min="1797" max="1797" width="13" style="11" customWidth="1"/>
    <col min="1798" max="1798" width="12.6640625" style="11" customWidth="1"/>
    <col min="1799" max="2047" width="8.109375" style="11"/>
    <col min="2048" max="2048" width="1.6640625" style="11" customWidth="1"/>
    <col min="2049" max="2049" width="2.44140625" style="11" customWidth="1"/>
    <col min="2050" max="2050" width="14.109375" style="11" customWidth="1"/>
    <col min="2051" max="2051" width="51.6640625" style="11" customWidth="1"/>
    <col min="2052" max="2052" width="9.6640625" style="11" customWidth="1"/>
    <col min="2053" max="2053" width="13" style="11" customWidth="1"/>
    <col min="2054" max="2054" width="12.6640625" style="11" customWidth="1"/>
    <col min="2055" max="2303" width="8.109375" style="11"/>
    <col min="2304" max="2304" width="1.6640625" style="11" customWidth="1"/>
    <col min="2305" max="2305" width="2.44140625" style="11" customWidth="1"/>
    <col min="2306" max="2306" width="14.109375" style="11" customWidth="1"/>
    <col min="2307" max="2307" width="51.6640625" style="11" customWidth="1"/>
    <col min="2308" max="2308" width="9.6640625" style="11" customWidth="1"/>
    <col min="2309" max="2309" width="13" style="11" customWidth="1"/>
    <col min="2310" max="2310" width="12.6640625" style="11" customWidth="1"/>
    <col min="2311" max="2559" width="8.109375" style="11"/>
    <col min="2560" max="2560" width="1.6640625" style="11" customWidth="1"/>
    <col min="2561" max="2561" width="2.44140625" style="11" customWidth="1"/>
    <col min="2562" max="2562" width="14.109375" style="11" customWidth="1"/>
    <col min="2563" max="2563" width="51.6640625" style="11" customWidth="1"/>
    <col min="2564" max="2564" width="9.6640625" style="11" customWidth="1"/>
    <col min="2565" max="2565" width="13" style="11" customWidth="1"/>
    <col min="2566" max="2566" width="12.6640625" style="11" customWidth="1"/>
    <col min="2567" max="2815" width="8.109375" style="11"/>
    <col min="2816" max="2816" width="1.6640625" style="11" customWidth="1"/>
    <col min="2817" max="2817" width="2.44140625" style="11" customWidth="1"/>
    <col min="2818" max="2818" width="14.109375" style="11" customWidth="1"/>
    <col min="2819" max="2819" width="51.6640625" style="11" customWidth="1"/>
    <col min="2820" max="2820" width="9.6640625" style="11" customWidth="1"/>
    <col min="2821" max="2821" width="13" style="11" customWidth="1"/>
    <col min="2822" max="2822" width="12.6640625" style="11" customWidth="1"/>
    <col min="2823" max="3071" width="8.109375" style="11"/>
    <col min="3072" max="3072" width="1.6640625" style="11" customWidth="1"/>
    <col min="3073" max="3073" width="2.44140625" style="11" customWidth="1"/>
    <col min="3074" max="3074" width="14.109375" style="11" customWidth="1"/>
    <col min="3075" max="3075" width="51.6640625" style="11" customWidth="1"/>
    <col min="3076" max="3076" width="9.6640625" style="11" customWidth="1"/>
    <col min="3077" max="3077" width="13" style="11" customWidth="1"/>
    <col min="3078" max="3078" width="12.6640625" style="11" customWidth="1"/>
    <col min="3079" max="3327" width="8.109375" style="11"/>
    <col min="3328" max="3328" width="1.6640625" style="11" customWidth="1"/>
    <col min="3329" max="3329" width="2.44140625" style="11" customWidth="1"/>
    <col min="3330" max="3330" width="14.109375" style="11" customWidth="1"/>
    <col min="3331" max="3331" width="51.6640625" style="11" customWidth="1"/>
    <col min="3332" max="3332" width="9.6640625" style="11" customWidth="1"/>
    <col min="3333" max="3333" width="13" style="11" customWidth="1"/>
    <col min="3334" max="3334" width="12.6640625" style="11" customWidth="1"/>
    <col min="3335" max="3583" width="8.109375" style="11"/>
    <col min="3584" max="3584" width="1.6640625" style="11" customWidth="1"/>
    <col min="3585" max="3585" width="2.44140625" style="11" customWidth="1"/>
    <col min="3586" max="3586" width="14.109375" style="11" customWidth="1"/>
    <col min="3587" max="3587" width="51.6640625" style="11" customWidth="1"/>
    <col min="3588" max="3588" width="9.6640625" style="11" customWidth="1"/>
    <col min="3589" max="3589" width="13" style="11" customWidth="1"/>
    <col min="3590" max="3590" width="12.6640625" style="11" customWidth="1"/>
    <col min="3591" max="3839" width="8.109375" style="11"/>
    <col min="3840" max="3840" width="1.6640625" style="11" customWidth="1"/>
    <col min="3841" max="3841" width="2.44140625" style="11" customWidth="1"/>
    <col min="3842" max="3842" width="14.109375" style="11" customWidth="1"/>
    <col min="3843" max="3843" width="51.6640625" style="11" customWidth="1"/>
    <col min="3844" max="3844" width="9.6640625" style="11" customWidth="1"/>
    <col min="3845" max="3845" width="13" style="11" customWidth="1"/>
    <col min="3846" max="3846" width="12.6640625" style="11" customWidth="1"/>
    <col min="3847" max="4095" width="8.109375" style="11"/>
    <col min="4096" max="4096" width="1.6640625" style="11" customWidth="1"/>
    <col min="4097" max="4097" width="2.44140625" style="11" customWidth="1"/>
    <col min="4098" max="4098" width="14.109375" style="11" customWidth="1"/>
    <col min="4099" max="4099" width="51.6640625" style="11" customWidth="1"/>
    <col min="4100" max="4100" width="9.6640625" style="11" customWidth="1"/>
    <col min="4101" max="4101" width="13" style="11" customWidth="1"/>
    <col min="4102" max="4102" width="12.6640625" style="11" customWidth="1"/>
    <col min="4103" max="4351" width="8.109375" style="11"/>
    <col min="4352" max="4352" width="1.6640625" style="11" customWidth="1"/>
    <col min="4353" max="4353" width="2.44140625" style="11" customWidth="1"/>
    <col min="4354" max="4354" width="14.109375" style="11" customWidth="1"/>
    <col min="4355" max="4355" width="51.6640625" style="11" customWidth="1"/>
    <col min="4356" max="4356" width="9.6640625" style="11" customWidth="1"/>
    <col min="4357" max="4357" width="13" style="11" customWidth="1"/>
    <col min="4358" max="4358" width="12.6640625" style="11" customWidth="1"/>
    <col min="4359" max="4607" width="8.109375" style="11"/>
    <col min="4608" max="4608" width="1.6640625" style="11" customWidth="1"/>
    <col min="4609" max="4609" width="2.44140625" style="11" customWidth="1"/>
    <col min="4610" max="4610" width="14.109375" style="11" customWidth="1"/>
    <col min="4611" max="4611" width="51.6640625" style="11" customWidth="1"/>
    <col min="4612" max="4612" width="9.6640625" style="11" customWidth="1"/>
    <col min="4613" max="4613" width="13" style="11" customWidth="1"/>
    <col min="4614" max="4614" width="12.6640625" style="11" customWidth="1"/>
    <col min="4615" max="4863" width="8.109375" style="11"/>
    <col min="4864" max="4864" width="1.6640625" style="11" customWidth="1"/>
    <col min="4865" max="4865" width="2.44140625" style="11" customWidth="1"/>
    <col min="4866" max="4866" width="14.109375" style="11" customWidth="1"/>
    <col min="4867" max="4867" width="51.6640625" style="11" customWidth="1"/>
    <col min="4868" max="4868" width="9.6640625" style="11" customWidth="1"/>
    <col min="4869" max="4869" width="13" style="11" customWidth="1"/>
    <col min="4870" max="4870" width="12.6640625" style="11" customWidth="1"/>
    <col min="4871" max="5119" width="8.109375" style="11"/>
    <col min="5120" max="5120" width="1.6640625" style="11" customWidth="1"/>
    <col min="5121" max="5121" width="2.44140625" style="11" customWidth="1"/>
    <col min="5122" max="5122" width="14.109375" style="11" customWidth="1"/>
    <col min="5123" max="5123" width="51.6640625" style="11" customWidth="1"/>
    <col min="5124" max="5124" width="9.6640625" style="11" customWidth="1"/>
    <col min="5125" max="5125" width="13" style="11" customWidth="1"/>
    <col min="5126" max="5126" width="12.6640625" style="11" customWidth="1"/>
    <col min="5127" max="5375" width="8.109375" style="11"/>
    <col min="5376" max="5376" width="1.6640625" style="11" customWidth="1"/>
    <col min="5377" max="5377" width="2.44140625" style="11" customWidth="1"/>
    <col min="5378" max="5378" width="14.109375" style="11" customWidth="1"/>
    <col min="5379" max="5379" width="51.6640625" style="11" customWidth="1"/>
    <col min="5380" max="5380" width="9.6640625" style="11" customWidth="1"/>
    <col min="5381" max="5381" width="13" style="11" customWidth="1"/>
    <col min="5382" max="5382" width="12.6640625" style="11" customWidth="1"/>
    <col min="5383" max="5631" width="8.109375" style="11"/>
    <col min="5632" max="5632" width="1.6640625" style="11" customWidth="1"/>
    <col min="5633" max="5633" width="2.44140625" style="11" customWidth="1"/>
    <col min="5634" max="5634" width="14.109375" style="11" customWidth="1"/>
    <col min="5635" max="5635" width="51.6640625" style="11" customWidth="1"/>
    <col min="5636" max="5636" width="9.6640625" style="11" customWidth="1"/>
    <col min="5637" max="5637" width="13" style="11" customWidth="1"/>
    <col min="5638" max="5638" width="12.6640625" style="11" customWidth="1"/>
    <col min="5639" max="5887" width="8.109375" style="11"/>
    <col min="5888" max="5888" width="1.6640625" style="11" customWidth="1"/>
    <col min="5889" max="5889" width="2.44140625" style="11" customWidth="1"/>
    <col min="5890" max="5890" width="14.109375" style="11" customWidth="1"/>
    <col min="5891" max="5891" width="51.6640625" style="11" customWidth="1"/>
    <col min="5892" max="5892" width="9.6640625" style="11" customWidth="1"/>
    <col min="5893" max="5893" width="13" style="11" customWidth="1"/>
    <col min="5894" max="5894" width="12.6640625" style="11" customWidth="1"/>
    <col min="5895" max="6143" width="8.109375" style="11"/>
    <col min="6144" max="6144" width="1.6640625" style="11" customWidth="1"/>
    <col min="6145" max="6145" width="2.44140625" style="11" customWidth="1"/>
    <col min="6146" max="6146" width="14.109375" style="11" customWidth="1"/>
    <col min="6147" max="6147" width="51.6640625" style="11" customWidth="1"/>
    <col min="6148" max="6148" width="9.6640625" style="11" customWidth="1"/>
    <col min="6149" max="6149" width="13" style="11" customWidth="1"/>
    <col min="6150" max="6150" width="12.6640625" style="11" customWidth="1"/>
    <col min="6151" max="6399" width="8.109375" style="11"/>
    <col min="6400" max="6400" width="1.6640625" style="11" customWidth="1"/>
    <col min="6401" max="6401" width="2.44140625" style="11" customWidth="1"/>
    <col min="6402" max="6402" width="14.109375" style="11" customWidth="1"/>
    <col min="6403" max="6403" width="51.6640625" style="11" customWidth="1"/>
    <col min="6404" max="6404" width="9.6640625" style="11" customWidth="1"/>
    <col min="6405" max="6405" width="13" style="11" customWidth="1"/>
    <col min="6406" max="6406" width="12.6640625" style="11" customWidth="1"/>
    <col min="6407" max="6655" width="8.109375" style="11"/>
    <col min="6656" max="6656" width="1.6640625" style="11" customWidth="1"/>
    <col min="6657" max="6657" width="2.44140625" style="11" customWidth="1"/>
    <col min="6658" max="6658" width="14.109375" style="11" customWidth="1"/>
    <col min="6659" max="6659" width="51.6640625" style="11" customWidth="1"/>
    <col min="6660" max="6660" width="9.6640625" style="11" customWidth="1"/>
    <col min="6661" max="6661" width="13" style="11" customWidth="1"/>
    <col min="6662" max="6662" width="12.6640625" style="11" customWidth="1"/>
    <col min="6663" max="6911" width="8.109375" style="11"/>
    <col min="6912" max="6912" width="1.6640625" style="11" customWidth="1"/>
    <col min="6913" max="6913" width="2.44140625" style="11" customWidth="1"/>
    <col min="6914" max="6914" width="14.109375" style="11" customWidth="1"/>
    <col min="6915" max="6915" width="51.6640625" style="11" customWidth="1"/>
    <col min="6916" max="6916" width="9.6640625" style="11" customWidth="1"/>
    <col min="6917" max="6917" width="13" style="11" customWidth="1"/>
    <col min="6918" max="6918" width="12.6640625" style="11" customWidth="1"/>
    <col min="6919" max="7167" width="8.109375" style="11"/>
    <col min="7168" max="7168" width="1.6640625" style="11" customWidth="1"/>
    <col min="7169" max="7169" width="2.44140625" style="11" customWidth="1"/>
    <col min="7170" max="7170" width="14.109375" style="11" customWidth="1"/>
    <col min="7171" max="7171" width="51.6640625" style="11" customWidth="1"/>
    <col min="7172" max="7172" width="9.6640625" style="11" customWidth="1"/>
    <col min="7173" max="7173" width="13" style="11" customWidth="1"/>
    <col min="7174" max="7174" width="12.6640625" style="11" customWidth="1"/>
    <col min="7175" max="7423" width="8.109375" style="11"/>
    <col min="7424" max="7424" width="1.6640625" style="11" customWidth="1"/>
    <col min="7425" max="7425" width="2.44140625" style="11" customWidth="1"/>
    <col min="7426" max="7426" width="14.109375" style="11" customWidth="1"/>
    <col min="7427" max="7427" width="51.6640625" style="11" customWidth="1"/>
    <col min="7428" max="7428" width="9.6640625" style="11" customWidth="1"/>
    <col min="7429" max="7429" width="13" style="11" customWidth="1"/>
    <col min="7430" max="7430" width="12.6640625" style="11" customWidth="1"/>
    <col min="7431" max="7679" width="8.109375" style="11"/>
    <col min="7680" max="7680" width="1.6640625" style="11" customWidth="1"/>
    <col min="7681" max="7681" width="2.44140625" style="11" customWidth="1"/>
    <col min="7682" max="7682" width="14.109375" style="11" customWidth="1"/>
    <col min="7683" max="7683" width="51.6640625" style="11" customWidth="1"/>
    <col min="7684" max="7684" width="9.6640625" style="11" customWidth="1"/>
    <col min="7685" max="7685" width="13" style="11" customWidth="1"/>
    <col min="7686" max="7686" width="12.6640625" style="11" customWidth="1"/>
    <col min="7687" max="7935" width="8.109375" style="11"/>
    <col min="7936" max="7936" width="1.6640625" style="11" customWidth="1"/>
    <col min="7937" max="7937" width="2.44140625" style="11" customWidth="1"/>
    <col min="7938" max="7938" width="14.109375" style="11" customWidth="1"/>
    <col min="7939" max="7939" width="51.6640625" style="11" customWidth="1"/>
    <col min="7940" max="7940" width="9.6640625" style="11" customWidth="1"/>
    <col min="7941" max="7941" width="13" style="11" customWidth="1"/>
    <col min="7942" max="7942" width="12.6640625" style="11" customWidth="1"/>
    <col min="7943" max="8191" width="8.109375" style="11"/>
    <col min="8192" max="8192" width="1.6640625" style="11" customWidth="1"/>
    <col min="8193" max="8193" width="2.44140625" style="11" customWidth="1"/>
    <col min="8194" max="8194" width="14.109375" style="11" customWidth="1"/>
    <col min="8195" max="8195" width="51.6640625" style="11" customWidth="1"/>
    <col min="8196" max="8196" width="9.6640625" style="11" customWidth="1"/>
    <col min="8197" max="8197" width="13" style="11" customWidth="1"/>
    <col min="8198" max="8198" width="12.6640625" style="11" customWidth="1"/>
    <col min="8199" max="8447" width="8.109375" style="11"/>
    <col min="8448" max="8448" width="1.6640625" style="11" customWidth="1"/>
    <col min="8449" max="8449" width="2.44140625" style="11" customWidth="1"/>
    <col min="8450" max="8450" width="14.109375" style="11" customWidth="1"/>
    <col min="8451" max="8451" width="51.6640625" style="11" customWidth="1"/>
    <col min="8452" max="8452" width="9.6640625" style="11" customWidth="1"/>
    <col min="8453" max="8453" width="13" style="11" customWidth="1"/>
    <col min="8454" max="8454" width="12.6640625" style="11" customWidth="1"/>
    <col min="8455" max="8703" width="8.109375" style="11"/>
    <col min="8704" max="8704" width="1.6640625" style="11" customWidth="1"/>
    <col min="8705" max="8705" width="2.44140625" style="11" customWidth="1"/>
    <col min="8706" max="8706" width="14.109375" style="11" customWidth="1"/>
    <col min="8707" max="8707" width="51.6640625" style="11" customWidth="1"/>
    <col min="8708" max="8708" width="9.6640625" style="11" customWidth="1"/>
    <col min="8709" max="8709" width="13" style="11" customWidth="1"/>
    <col min="8710" max="8710" width="12.6640625" style="11" customWidth="1"/>
    <col min="8711" max="8959" width="8.109375" style="11"/>
    <col min="8960" max="8960" width="1.6640625" style="11" customWidth="1"/>
    <col min="8961" max="8961" width="2.44140625" style="11" customWidth="1"/>
    <col min="8962" max="8962" width="14.109375" style="11" customWidth="1"/>
    <col min="8963" max="8963" width="51.6640625" style="11" customWidth="1"/>
    <col min="8964" max="8964" width="9.6640625" style="11" customWidth="1"/>
    <col min="8965" max="8965" width="13" style="11" customWidth="1"/>
    <col min="8966" max="8966" width="12.6640625" style="11" customWidth="1"/>
    <col min="8967" max="9215" width="8.109375" style="11"/>
    <col min="9216" max="9216" width="1.6640625" style="11" customWidth="1"/>
    <col min="9217" max="9217" width="2.44140625" style="11" customWidth="1"/>
    <col min="9218" max="9218" width="14.109375" style="11" customWidth="1"/>
    <col min="9219" max="9219" width="51.6640625" style="11" customWidth="1"/>
    <col min="9220" max="9220" width="9.6640625" style="11" customWidth="1"/>
    <col min="9221" max="9221" width="13" style="11" customWidth="1"/>
    <col min="9222" max="9222" width="12.6640625" style="11" customWidth="1"/>
    <col min="9223" max="9471" width="8.109375" style="11"/>
    <col min="9472" max="9472" width="1.6640625" style="11" customWidth="1"/>
    <col min="9473" max="9473" width="2.44140625" style="11" customWidth="1"/>
    <col min="9474" max="9474" width="14.109375" style="11" customWidth="1"/>
    <col min="9475" max="9475" width="51.6640625" style="11" customWidth="1"/>
    <col min="9476" max="9476" width="9.6640625" style="11" customWidth="1"/>
    <col min="9477" max="9477" width="13" style="11" customWidth="1"/>
    <col min="9478" max="9478" width="12.6640625" style="11" customWidth="1"/>
    <col min="9479" max="9727" width="8.109375" style="11"/>
    <col min="9728" max="9728" width="1.6640625" style="11" customWidth="1"/>
    <col min="9729" max="9729" width="2.44140625" style="11" customWidth="1"/>
    <col min="9730" max="9730" width="14.109375" style="11" customWidth="1"/>
    <col min="9731" max="9731" width="51.6640625" style="11" customWidth="1"/>
    <col min="9732" max="9732" width="9.6640625" style="11" customWidth="1"/>
    <col min="9733" max="9733" width="13" style="11" customWidth="1"/>
    <col min="9734" max="9734" width="12.6640625" style="11" customWidth="1"/>
    <col min="9735" max="9983" width="8.109375" style="11"/>
    <col min="9984" max="9984" width="1.6640625" style="11" customWidth="1"/>
    <col min="9985" max="9985" width="2.44140625" style="11" customWidth="1"/>
    <col min="9986" max="9986" width="14.109375" style="11" customWidth="1"/>
    <col min="9987" max="9987" width="51.6640625" style="11" customWidth="1"/>
    <col min="9988" max="9988" width="9.6640625" style="11" customWidth="1"/>
    <col min="9989" max="9989" width="13" style="11" customWidth="1"/>
    <col min="9990" max="9990" width="12.6640625" style="11" customWidth="1"/>
    <col min="9991" max="10239" width="8.109375" style="11"/>
    <col min="10240" max="10240" width="1.6640625" style="11" customWidth="1"/>
    <col min="10241" max="10241" width="2.44140625" style="11" customWidth="1"/>
    <col min="10242" max="10242" width="14.109375" style="11" customWidth="1"/>
    <col min="10243" max="10243" width="51.6640625" style="11" customWidth="1"/>
    <col min="10244" max="10244" width="9.6640625" style="11" customWidth="1"/>
    <col min="10245" max="10245" width="13" style="11" customWidth="1"/>
    <col min="10246" max="10246" width="12.6640625" style="11" customWidth="1"/>
    <col min="10247" max="10495" width="8.109375" style="11"/>
    <col min="10496" max="10496" width="1.6640625" style="11" customWidth="1"/>
    <col min="10497" max="10497" width="2.44140625" style="11" customWidth="1"/>
    <col min="10498" max="10498" width="14.109375" style="11" customWidth="1"/>
    <col min="10499" max="10499" width="51.6640625" style="11" customWidth="1"/>
    <col min="10500" max="10500" width="9.6640625" style="11" customWidth="1"/>
    <col min="10501" max="10501" width="13" style="11" customWidth="1"/>
    <col min="10502" max="10502" width="12.6640625" style="11" customWidth="1"/>
    <col min="10503" max="10751" width="8.109375" style="11"/>
    <col min="10752" max="10752" width="1.6640625" style="11" customWidth="1"/>
    <col min="10753" max="10753" width="2.44140625" style="11" customWidth="1"/>
    <col min="10754" max="10754" width="14.109375" style="11" customWidth="1"/>
    <col min="10755" max="10755" width="51.6640625" style="11" customWidth="1"/>
    <col min="10756" max="10756" width="9.6640625" style="11" customWidth="1"/>
    <col min="10757" max="10757" width="13" style="11" customWidth="1"/>
    <col min="10758" max="10758" width="12.6640625" style="11" customWidth="1"/>
    <col min="10759" max="11007" width="8.109375" style="11"/>
    <col min="11008" max="11008" width="1.6640625" style="11" customWidth="1"/>
    <col min="11009" max="11009" width="2.44140625" style="11" customWidth="1"/>
    <col min="11010" max="11010" width="14.109375" style="11" customWidth="1"/>
    <col min="11011" max="11011" width="51.6640625" style="11" customWidth="1"/>
    <col min="11012" max="11012" width="9.6640625" style="11" customWidth="1"/>
    <col min="11013" max="11013" width="13" style="11" customWidth="1"/>
    <col min="11014" max="11014" width="12.6640625" style="11" customWidth="1"/>
    <col min="11015" max="11263" width="8.109375" style="11"/>
    <col min="11264" max="11264" width="1.6640625" style="11" customWidth="1"/>
    <col min="11265" max="11265" width="2.44140625" style="11" customWidth="1"/>
    <col min="11266" max="11266" width="14.109375" style="11" customWidth="1"/>
    <col min="11267" max="11267" width="51.6640625" style="11" customWidth="1"/>
    <col min="11268" max="11268" width="9.6640625" style="11" customWidth="1"/>
    <col min="11269" max="11269" width="13" style="11" customWidth="1"/>
    <col min="11270" max="11270" width="12.6640625" style="11" customWidth="1"/>
    <col min="11271" max="11519" width="8.109375" style="11"/>
    <col min="11520" max="11520" width="1.6640625" style="11" customWidth="1"/>
    <col min="11521" max="11521" width="2.44140625" style="11" customWidth="1"/>
    <col min="11522" max="11522" width="14.109375" style="11" customWidth="1"/>
    <col min="11523" max="11523" width="51.6640625" style="11" customWidth="1"/>
    <col min="11524" max="11524" width="9.6640625" style="11" customWidth="1"/>
    <col min="11525" max="11525" width="13" style="11" customWidth="1"/>
    <col min="11526" max="11526" width="12.6640625" style="11" customWidth="1"/>
    <col min="11527" max="11775" width="8.109375" style="11"/>
    <col min="11776" max="11776" width="1.6640625" style="11" customWidth="1"/>
    <col min="11777" max="11777" width="2.44140625" style="11" customWidth="1"/>
    <col min="11778" max="11778" width="14.109375" style="11" customWidth="1"/>
    <col min="11779" max="11779" width="51.6640625" style="11" customWidth="1"/>
    <col min="11780" max="11780" width="9.6640625" style="11" customWidth="1"/>
    <col min="11781" max="11781" width="13" style="11" customWidth="1"/>
    <col min="11782" max="11782" width="12.6640625" style="11" customWidth="1"/>
    <col min="11783" max="12031" width="8.109375" style="11"/>
    <col min="12032" max="12032" width="1.6640625" style="11" customWidth="1"/>
    <col min="12033" max="12033" width="2.44140625" style="11" customWidth="1"/>
    <col min="12034" max="12034" width="14.109375" style="11" customWidth="1"/>
    <col min="12035" max="12035" width="51.6640625" style="11" customWidth="1"/>
    <col min="12036" max="12036" width="9.6640625" style="11" customWidth="1"/>
    <col min="12037" max="12037" width="13" style="11" customWidth="1"/>
    <col min="12038" max="12038" width="12.6640625" style="11" customWidth="1"/>
    <col min="12039" max="12287" width="8.109375" style="11"/>
    <col min="12288" max="12288" width="1.6640625" style="11" customWidth="1"/>
    <col min="12289" max="12289" width="2.44140625" style="11" customWidth="1"/>
    <col min="12290" max="12290" width="14.109375" style="11" customWidth="1"/>
    <col min="12291" max="12291" width="51.6640625" style="11" customWidth="1"/>
    <col min="12292" max="12292" width="9.6640625" style="11" customWidth="1"/>
    <col min="12293" max="12293" width="13" style="11" customWidth="1"/>
    <col min="12294" max="12294" width="12.6640625" style="11" customWidth="1"/>
    <col min="12295" max="12543" width="8.109375" style="11"/>
    <col min="12544" max="12544" width="1.6640625" style="11" customWidth="1"/>
    <col min="12545" max="12545" width="2.44140625" style="11" customWidth="1"/>
    <col min="12546" max="12546" width="14.109375" style="11" customWidth="1"/>
    <col min="12547" max="12547" width="51.6640625" style="11" customWidth="1"/>
    <col min="12548" max="12548" width="9.6640625" style="11" customWidth="1"/>
    <col min="12549" max="12549" width="13" style="11" customWidth="1"/>
    <col min="12550" max="12550" width="12.6640625" style="11" customWidth="1"/>
    <col min="12551" max="12799" width="8.109375" style="11"/>
    <col min="12800" max="12800" width="1.6640625" style="11" customWidth="1"/>
    <col min="12801" max="12801" width="2.44140625" style="11" customWidth="1"/>
    <col min="12802" max="12802" width="14.109375" style="11" customWidth="1"/>
    <col min="12803" max="12803" width="51.6640625" style="11" customWidth="1"/>
    <col min="12804" max="12804" width="9.6640625" style="11" customWidth="1"/>
    <col min="12805" max="12805" width="13" style="11" customWidth="1"/>
    <col min="12806" max="12806" width="12.6640625" style="11" customWidth="1"/>
    <col min="12807" max="13055" width="8.109375" style="11"/>
    <col min="13056" max="13056" width="1.6640625" style="11" customWidth="1"/>
    <col min="13057" max="13057" width="2.44140625" style="11" customWidth="1"/>
    <col min="13058" max="13058" width="14.109375" style="11" customWidth="1"/>
    <col min="13059" max="13059" width="51.6640625" style="11" customWidth="1"/>
    <col min="13060" max="13060" width="9.6640625" style="11" customWidth="1"/>
    <col min="13061" max="13061" width="13" style="11" customWidth="1"/>
    <col min="13062" max="13062" width="12.6640625" style="11" customWidth="1"/>
    <col min="13063" max="13311" width="8.109375" style="11"/>
    <col min="13312" max="13312" width="1.6640625" style="11" customWidth="1"/>
    <col min="13313" max="13313" width="2.44140625" style="11" customWidth="1"/>
    <col min="13314" max="13314" width="14.109375" style="11" customWidth="1"/>
    <col min="13315" max="13315" width="51.6640625" style="11" customWidth="1"/>
    <col min="13316" max="13316" width="9.6640625" style="11" customWidth="1"/>
    <col min="13317" max="13317" width="13" style="11" customWidth="1"/>
    <col min="13318" max="13318" width="12.6640625" style="11" customWidth="1"/>
    <col min="13319" max="13567" width="8.109375" style="11"/>
    <col min="13568" max="13568" width="1.6640625" style="11" customWidth="1"/>
    <col min="13569" max="13569" width="2.44140625" style="11" customWidth="1"/>
    <col min="13570" max="13570" width="14.109375" style="11" customWidth="1"/>
    <col min="13571" max="13571" width="51.6640625" style="11" customWidth="1"/>
    <col min="13572" max="13572" width="9.6640625" style="11" customWidth="1"/>
    <col min="13573" max="13573" width="13" style="11" customWidth="1"/>
    <col min="13574" max="13574" width="12.6640625" style="11" customWidth="1"/>
    <col min="13575" max="13823" width="8.109375" style="11"/>
    <col min="13824" max="13824" width="1.6640625" style="11" customWidth="1"/>
    <col min="13825" max="13825" width="2.44140625" style="11" customWidth="1"/>
    <col min="13826" max="13826" width="14.109375" style="11" customWidth="1"/>
    <col min="13827" max="13827" width="51.6640625" style="11" customWidth="1"/>
    <col min="13828" max="13828" width="9.6640625" style="11" customWidth="1"/>
    <col min="13829" max="13829" width="13" style="11" customWidth="1"/>
    <col min="13830" max="13830" width="12.6640625" style="11" customWidth="1"/>
    <col min="13831" max="14079" width="8.109375" style="11"/>
    <col min="14080" max="14080" width="1.6640625" style="11" customWidth="1"/>
    <col min="14081" max="14081" width="2.44140625" style="11" customWidth="1"/>
    <col min="14082" max="14082" width="14.109375" style="11" customWidth="1"/>
    <col min="14083" max="14083" width="51.6640625" style="11" customWidth="1"/>
    <col min="14084" max="14084" width="9.6640625" style="11" customWidth="1"/>
    <col min="14085" max="14085" width="13" style="11" customWidth="1"/>
    <col min="14086" max="14086" width="12.6640625" style="11" customWidth="1"/>
    <col min="14087" max="14335" width="8.109375" style="11"/>
    <col min="14336" max="14336" width="1.6640625" style="11" customWidth="1"/>
    <col min="14337" max="14337" width="2.44140625" style="11" customWidth="1"/>
    <col min="14338" max="14338" width="14.109375" style="11" customWidth="1"/>
    <col min="14339" max="14339" width="51.6640625" style="11" customWidth="1"/>
    <col min="14340" max="14340" width="9.6640625" style="11" customWidth="1"/>
    <col min="14341" max="14341" width="13" style="11" customWidth="1"/>
    <col min="14342" max="14342" width="12.6640625" style="11" customWidth="1"/>
    <col min="14343" max="14591" width="8.109375" style="11"/>
    <col min="14592" max="14592" width="1.6640625" style="11" customWidth="1"/>
    <col min="14593" max="14593" width="2.44140625" style="11" customWidth="1"/>
    <col min="14594" max="14594" width="14.109375" style="11" customWidth="1"/>
    <col min="14595" max="14595" width="51.6640625" style="11" customWidth="1"/>
    <col min="14596" max="14596" width="9.6640625" style="11" customWidth="1"/>
    <col min="14597" max="14597" width="13" style="11" customWidth="1"/>
    <col min="14598" max="14598" width="12.6640625" style="11" customWidth="1"/>
    <col min="14599" max="14847" width="8.109375" style="11"/>
    <col min="14848" max="14848" width="1.6640625" style="11" customWidth="1"/>
    <col min="14849" max="14849" width="2.44140625" style="11" customWidth="1"/>
    <col min="14850" max="14850" width="14.109375" style="11" customWidth="1"/>
    <col min="14851" max="14851" width="51.6640625" style="11" customWidth="1"/>
    <col min="14852" max="14852" width="9.6640625" style="11" customWidth="1"/>
    <col min="14853" max="14853" width="13" style="11" customWidth="1"/>
    <col min="14854" max="14854" width="12.6640625" style="11" customWidth="1"/>
    <col min="14855" max="15103" width="8.109375" style="11"/>
    <col min="15104" max="15104" width="1.6640625" style="11" customWidth="1"/>
    <col min="15105" max="15105" width="2.44140625" style="11" customWidth="1"/>
    <col min="15106" max="15106" width="14.109375" style="11" customWidth="1"/>
    <col min="15107" max="15107" width="51.6640625" style="11" customWidth="1"/>
    <col min="15108" max="15108" width="9.6640625" style="11" customWidth="1"/>
    <col min="15109" max="15109" width="13" style="11" customWidth="1"/>
    <col min="15110" max="15110" width="12.6640625" style="11" customWidth="1"/>
    <col min="15111" max="15359" width="8.109375" style="11"/>
    <col min="15360" max="15360" width="1.6640625" style="11" customWidth="1"/>
    <col min="15361" max="15361" width="2.44140625" style="11" customWidth="1"/>
    <col min="15362" max="15362" width="14.109375" style="11" customWidth="1"/>
    <col min="15363" max="15363" width="51.6640625" style="11" customWidth="1"/>
    <col min="15364" max="15364" width="9.6640625" style="11" customWidth="1"/>
    <col min="15365" max="15365" width="13" style="11" customWidth="1"/>
    <col min="15366" max="15366" width="12.6640625" style="11" customWidth="1"/>
    <col min="15367" max="15615" width="8.109375" style="11"/>
    <col min="15616" max="15616" width="1.6640625" style="11" customWidth="1"/>
    <col min="15617" max="15617" width="2.44140625" style="11" customWidth="1"/>
    <col min="15618" max="15618" width="14.109375" style="11" customWidth="1"/>
    <col min="15619" max="15619" width="51.6640625" style="11" customWidth="1"/>
    <col min="15620" max="15620" width="9.6640625" style="11" customWidth="1"/>
    <col min="15621" max="15621" width="13" style="11" customWidth="1"/>
    <col min="15622" max="15622" width="12.6640625" style="11" customWidth="1"/>
    <col min="15623" max="15871" width="8.109375" style="11"/>
    <col min="15872" max="15872" width="1.6640625" style="11" customWidth="1"/>
    <col min="15873" max="15873" width="2.44140625" style="11" customWidth="1"/>
    <col min="15874" max="15874" width="14.109375" style="11" customWidth="1"/>
    <col min="15875" max="15875" width="51.6640625" style="11" customWidth="1"/>
    <col min="15876" max="15876" width="9.6640625" style="11" customWidth="1"/>
    <col min="15877" max="15877" width="13" style="11" customWidth="1"/>
    <col min="15878" max="15878" width="12.6640625" style="11" customWidth="1"/>
    <col min="15879" max="16127" width="8.109375" style="11"/>
    <col min="16128" max="16128" width="1.6640625" style="11" customWidth="1"/>
    <col min="16129" max="16129" width="2.44140625" style="11" customWidth="1"/>
    <col min="16130" max="16130" width="14.109375" style="11" customWidth="1"/>
    <col min="16131" max="16131" width="51.6640625" style="11" customWidth="1"/>
    <col min="16132" max="16132" width="9.6640625" style="11" customWidth="1"/>
    <col min="16133" max="16133" width="13" style="11" customWidth="1"/>
    <col min="16134" max="16134" width="12.6640625" style="11" customWidth="1"/>
    <col min="16135" max="16384" width="8.109375" style="11"/>
  </cols>
  <sheetData>
    <row r="1" spans="1:8" s="15" customFormat="1" ht="25.2">
      <c r="A1" s="10"/>
      <c r="B1" s="11"/>
      <c r="C1" s="12" t="s">
        <v>262</v>
      </c>
      <c r="D1" s="13"/>
      <c r="E1" s="14"/>
      <c r="F1" s="13"/>
      <c r="G1" s="14"/>
      <c r="H1" s="14"/>
    </row>
    <row r="2" spans="1:8" ht="18">
      <c r="A2" s="16" t="s">
        <v>0</v>
      </c>
      <c r="B2" s="17"/>
      <c r="C2" s="18" t="s">
        <v>80</v>
      </c>
      <c r="D2" s="13"/>
      <c r="E2" s="19"/>
      <c r="F2" s="13"/>
      <c r="G2" s="19"/>
      <c r="H2" s="19"/>
    </row>
    <row r="3" spans="1:8">
      <c r="A3" s="16" t="s">
        <v>1</v>
      </c>
      <c r="C3" s="20" t="s">
        <v>40</v>
      </c>
      <c r="D3" s="13"/>
      <c r="E3" s="19"/>
      <c r="F3" s="13"/>
      <c r="G3" s="19"/>
      <c r="H3" s="19"/>
    </row>
    <row r="4" spans="1:8">
      <c r="A4" s="16"/>
      <c r="C4" s="20"/>
      <c r="D4" s="13"/>
      <c r="E4" s="19"/>
      <c r="F4" s="13"/>
      <c r="G4" s="19"/>
      <c r="H4" s="19"/>
    </row>
    <row r="5" spans="1:8" ht="14.4">
      <c r="A5" s="16" t="s">
        <v>39</v>
      </c>
      <c r="B5" s="10"/>
      <c r="C5" s="221" t="s">
        <v>255</v>
      </c>
      <c r="D5" s="222"/>
      <c r="E5" s="222"/>
      <c r="F5" s="21"/>
      <c r="G5" s="22"/>
      <c r="H5" s="22"/>
    </row>
    <row r="6" spans="1:8" ht="18.600000000000001" thickBot="1">
      <c r="A6" s="23"/>
      <c r="B6" s="24"/>
      <c r="C6" s="16"/>
      <c r="D6" s="25"/>
      <c r="E6" s="26"/>
      <c r="F6" s="27"/>
    </row>
    <row r="7" spans="1:8" s="75" customFormat="1" ht="14.4">
      <c r="A7" s="234" t="s">
        <v>2</v>
      </c>
      <c r="B7" s="228"/>
      <c r="C7" s="79" t="s">
        <v>3</v>
      </c>
      <c r="D7" s="53" t="s">
        <v>4</v>
      </c>
      <c r="E7" s="54" t="s">
        <v>5</v>
      </c>
      <c r="F7" s="55" t="s">
        <v>6</v>
      </c>
    </row>
    <row r="8" spans="1:8" s="75" customFormat="1" ht="13.5" customHeight="1">
      <c r="A8" s="235" t="s">
        <v>20</v>
      </c>
      <c r="B8" s="198"/>
      <c r="C8" s="198"/>
      <c r="D8" s="198"/>
      <c r="E8" s="198"/>
      <c r="F8" s="236"/>
    </row>
    <row r="9" spans="1:8" s="75" customFormat="1" ht="22.8">
      <c r="A9" s="203" t="s">
        <v>145</v>
      </c>
      <c r="B9" s="204"/>
      <c r="C9" s="29" t="s">
        <v>146</v>
      </c>
      <c r="D9" s="84">
        <v>1</v>
      </c>
      <c r="E9" s="30"/>
      <c r="F9" s="143">
        <f>E9*D9</f>
        <v>0</v>
      </c>
    </row>
    <row r="10" spans="1:8" s="75" customFormat="1" ht="11.4">
      <c r="A10" s="203" t="s">
        <v>147</v>
      </c>
      <c r="B10" s="204"/>
      <c r="C10" s="31" t="s">
        <v>152</v>
      </c>
      <c r="D10" s="84">
        <v>1</v>
      </c>
      <c r="E10" s="30"/>
      <c r="F10" s="143">
        <f t="shared" ref="F10:F38" si="0">E10*D10</f>
        <v>0</v>
      </c>
    </row>
    <row r="11" spans="1:8" s="75" customFormat="1" ht="22.8">
      <c r="A11" s="203" t="s">
        <v>148</v>
      </c>
      <c r="B11" s="204"/>
      <c r="C11" s="29" t="s">
        <v>149</v>
      </c>
      <c r="D11" s="84">
        <v>1</v>
      </c>
      <c r="E11" s="30"/>
      <c r="F11" s="143">
        <f t="shared" si="0"/>
        <v>0</v>
      </c>
    </row>
    <row r="12" spans="1:8" s="75" customFormat="1" ht="13.5" customHeight="1">
      <c r="A12" s="203" t="s">
        <v>150</v>
      </c>
      <c r="B12" s="204"/>
      <c r="C12" s="29" t="s">
        <v>151</v>
      </c>
      <c r="D12" s="84">
        <v>1</v>
      </c>
      <c r="E12" s="30"/>
      <c r="F12" s="143">
        <f t="shared" si="0"/>
        <v>0</v>
      </c>
    </row>
    <row r="13" spans="1:8" s="75" customFormat="1" ht="27.6" customHeight="1">
      <c r="A13" s="203" t="s">
        <v>153</v>
      </c>
      <c r="B13" s="204"/>
      <c r="C13" s="29" t="s">
        <v>154</v>
      </c>
      <c r="D13" s="84">
        <v>2</v>
      </c>
      <c r="E13" s="30"/>
      <c r="F13" s="143">
        <f t="shared" si="0"/>
        <v>0</v>
      </c>
    </row>
    <row r="14" spans="1:8" ht="14.4">
      <c r="A14" s="200" t="s">
        <v>41</v>
      </c>
      <c r="B14" s="201"/>
      <c r="C14" s="29" t="s">
        <v>42</v>
      </c>
      <c r="D14" s="84">
        <v>5</v>
      </c>
      <c r="E14" s="81"/>
      <c r="F14" s="143">
        <f t="shared" si="0"/>
        <v>0</v>
      </c>
    </row>
    <row r="15" spans="1:8" ht="14.4">
      <c r="A15" s="200" t="s">
        <v>34</v>
      </c>
      <c r="B15" s="201"/>
      <c r="C15" s="29" t="s">
        <v>43</v>
      </c>
      <c r="D15" s="84">
        <v>5</v>
      </c>
      <c r="E15" s="81"/>
      <c r="F15" s="143">
        <f t="shared" si="0"/>
        <v>0</v>
      </c>
    </row>
    <row r="16" spans="1:8" ht="22.8">
      <c r="A16" s="205" t="s">
        <v>155</v>
      </c>
      <c r="B16" s="206"/>
      <c r="C16" s="29" t="s">
        <v>254</v>
      </c>
      <c r="D16" s="84">
        <v>2</v>
      </c>
      <c r="E16" s="81"/>
      <c r="F16" s="143">
        <f t="shared" si="0"/>
        <v>0</v>
      </c>
    </row>
    <row r="17" spans="1:6" ht="22.8">
      <c r="A17" s="205" t="s">
        <v>156</v>
      </c>
      <c r="B17" s="206"/>
      <c r="C17" s="29" t="s">
        <v>157</v>
      </c>
      <c r="D17" s="84">
        <v>24</v>
      </c>
      <c r="E17" s="81"/>
      <c r="F17" s="143">
        <f t="shared" si="0"/>
        <v>0</v>
      </c>
    </row>
    <row r="18" spans="1:6" ht="22.8">
      <c r="A18" s="205" t="s">
        <v>158</v>
      </c>
      <c r="B18" s="206"/>
      <c r="C18" s="29" t="s">
        <v>159</v>
      </c>
      <c r="D18" s="84">
        <v>12</v>
      </c>
      <c r="E18" s="81"/>
      <c r="F18" s="143">
        <f t="shared" si="0"/>
        <v>0</v>
      </c>
    </row>
    <row r="19" spans="1:6" ht="14.4">
      <c r="A19" s="205" t="s">
        <v>160</v>
      </c>
      <c r="B19" s="206"/>
      <c r="C19" s="29" t="s">
        <v>161</v>
      </c>
      <c r="D19" s="84">
        <v>24</v>
      </c>
      <c r="E19" s="81"/>
      <c r="F19" s="143">
        <f t="shared" si="0"/>
        <v>0</v>
      </c>
    </row>
    <row r="20" spans="1:6" ht="14.4">
      <c r="A20" s="205" t="s">
        <v>162</v>
      </c>
      <c r="B20" s="206"/>
      <c r="C20" s="29" t="s">
        <v>163</v>
      </c>
      <c r="D20" s="84">
        <v>2</v>
      </c>
      <c r="E20" s="81"/>
      <c r="F20" s="143">
        <f t="shared" si="0"/>
        <v>0</v>
      </c>
    </row>
    <row r="21" spans="1:6">
      <c r="A21" s="205" t="s">
        <v>81</v>
      </c>
      <c r="B21" s="220"/>
      <c r="C21" s="93" t="s">
        <v>82</v>
      </c>
      <c r="D21" s="84">
        <v>25</v>
      </c>
      <c r="E21" s="81"/>
      <c r="F21" s="143">
        <f t="shared" si="0"/>
        <v>0</v>
      </c>
    </row>
    <row r="22" spans="1:6">
      <c r="A22" s="205" t="s">
        <v>83</v>
      </c>
      <c r="B22" s="220"/>
      <c r="C22" s="94" t="s">
        <v>84</v>
      </c>
      <c r="D22" s="84">
        <v>25</v>
      </c>
      <c r="E22" s="81"/>
      <c r="F22" s="143">
        <f t="shared" si="0"/>
        <v>0</v>
      </c>
    </row>
    <row r="23" spans="1:6" ht="22.8">
      <c r="A23" s="205" t="s">
        <v>85</v>
      </c>
      <c r="B23" s="220"/>
      <c r="C23" s="94" t="s">
        <v>86</v>
      </c>
      <c r="D23" s="84">
        <v>25</v>
      </c>
      <c r="E23" s="81"/>
      <c r="F23" s="143">
        <f t="shared" si="0"/>
        <v>0</v>
      </c>
    </row>
    <row r="24" spans="1:6">
      <c r="A24" s="205" t="s">
        <v>44</v>
      </c>
      <c r="B24" s="220"/>
      <c r="C24" s="29" t="s">
        <v>45</v>
      </c>
      <c r="D24" s="84">
        <v>50</v>
      </c>
      <c r="E24" s="30"/>
      <c r="F24" s="143">
        <f t="shared" si="0"/>
        <v>0</v>
      </c>
    </row>
    <row r="25" spans="1:6" ht="14.4">
      <c r="A25" s="200" t="s">
        <v>87</v>
      </c>
      <c r="B25" s="201"/>
      <c r="C25" s="29" t="s">
        <v>88</v>
      </c>
      <c r="D25" s="84">
        <v>54</v>
      </c>
      <c r="E25" s="30"/>
      <c r="F25" s="143">
        <f t="shared" si="0"/>
        <v>0</v>
      </c>
    </row>
    <row r="26" spans="1:6" ht="22.8">
      <c r="A26" s="200" t="s">
        <v>89</v>
      </c>
      <c r="B26" s="201"/>
      <c r="C26" s="29" t="s">
        <v>90</v>
      </c>
      <c r="D26" s="84">
        <v>1</v>
      </c>
      <c r="E26" s="30"/>
      <c r="F26" s="143">
        <f t="shared" si="0"/>
        <v>0</v>
      </c>
    </row>
    <row r="27" spans="1:6" ht="14.4">
      <c r="A27" s="223" t="s">
        <v>68</v>
      </c>
      <c r="B27" s="224"/>
      <c r="C27" s="29" t="s">
        <v>69</v>
      </c>
      <c r="D27" s="84">
        <v>19</v>
      </c>
      <c r="E27" s="30"/>
      <c r="F27" s="143">
        <f t="shared" si="0"/>
        <v>0</v>
      </c>
    </row>
    <row r="28" spans="1:6">
      <c r="A28" s="200" t="s">
        <v>37</v>
      </c>
      <c r="B28" s="217"/>
      <c r="C28" s="38" t="s">
        <v>46</v>
      </c>
      <c r="D28" s="84">
        <v>40</v>
      </c>
      <c r="E28" s="39"/>
      <c r="F28" s="143">
        <f t="shared" si="0"/>
        <v>0</v>
      </c>
    </row>
    <row r="29" spans="1:6" ht="14.4">
      <c r="A29" s="200" t="s">
        <v>38</v>
      </c>
      <c r="B29" s="201"/>
      <c r="C29" s="38" t="s">
        <v>47</v>
      </c>
      <c r="D29" s="84">
        <v>40</v>
      </c>
      <c r="E29" s="39"/>
      <c r="F29" s="143">
        <f t="shared" si="0"/>
        <v>0</v>
      </c>
    </row>
    <row r="30" spans="1:6" ht="14.4">
      <c r="A30" s="200" t="s">
        <v>48</v>
      </c>
      <c r="B30" s="201"/>
      <c r="C30" s="38" t="s">
        <v>49</v>
      </c>
      <c r="D30" s="84">
        <v>60</v>
      </c>
      <c r="E30" s="39"/>
      <c r="F30" s="143">
        <f t="shared" si="0"/>
        <v>0</v>
      </c>
    </row>
    <row r="31" spans="1:6" ht="22.8">
      <c r="A31" s="205" t="s">
        <v>164</v>
      </c>
      <c r="B31" s="206"/>
      <c r="C31" s="38" t="s">
        <v>165</v>
      </c>
      <c r="D31" s="84">
        <v>4</v>
      </c>
      <c r="E31" s="39"/>
      <c r="F31" s="143">
        <f t="shared" si="0"/>
        <v>0</v>
      </c>
    </row>
    <row r="32" spans="1:6" ht="14.4">
      <c r="A32" s="205" t="s">
        <v>166</v>
      </c>
      <c r="B32" s="206"/>
      <c r="C32" s="38" t="s">
        <v>167</v>
      </c>
      <c r="D32" s="84">
        <v>4</v>
      </c>
      <c r="E32" s="39"/>
      <c r="F32" s="143">
        <f t="shared" si="0"/>
        <v>0</v>
      </c>
    </row>
    <row r="33" spans="1:6" ht="14.4">
      <c r="A33" s="205" t="s">
        <v>168</v>
      </c>
      <c r="B33" s="206"/>
      <c r="C33" s="38" t="s">
        <v>169</v>
      </c>
      <c r="D33" s="84">
        <v>5</v>
      </c>
      <c r="E33" s="39"/>
      <c r="F33" s="143">
        <f t="shared" si="0"/>
        <v>0</v>
      </c>
    </row>
    <row r="34" spans="1:6" ht="22.8">
      <c r="A34" s="205" t="s">
        <v>171</v>
      </c>
      <c r="B34" s="206"/>
      <c r="C34" s="38" t="s">
        <v>170</v>
      </c>
      <c r="D34" s="84">
        <v>1</v>
      </c>
      <c r="E34" s="39"/>
      <c r="F34" s="143">
        <f t="shared" si="0"/>
        <v>0</v>
      </c>
    </row>
    <row r="35" spans="1:6" ht="14.4">
      <c r="A35" s="219" t="s">
        <v>172</v>
      </c>
      <c r="B35" s="206"/>
      <c r="C35" s="38" t="s">
        <v>167</v>
      </c>
      <c r="D35" s="84">
        <v>1</v>
      </c>
      <c r="E35" s="39"/>
      <c r="F35" s="143">
        <f t="shared" si="0"/>
        <v>0</v>
      </c>
    </row>
    <row r="36" spans="1:6" ht="14.4">
      <c r="A36" s="205" t="s">
        <v>173</v>
      </c>
      <c r="B36" s="206"/>
      <c r="C36" s="38" t="s">
        <v>174</v>
      </c>
      <c r="D36" s="84">
        <v>2</v>
      </c>
      <c r="E36" s="39"/>
      <c r="F36" s="143">
        <f t="shared" si="0"/>
        <v>0</v>
      </c>
    </row>
    <row r="37" spans="1:6" ht="14.4">
      <c r="A37" s="205" t="s">
        <v>175</v>
      </c>
      <c r="B37" s="206"/>
      <c r="C37" s="38" t="s">
        <v>176</v>
      </c>
      <c r="D37" s="84">
        <v>2</v>
      </c>
      <c r="E37" s="39"/>
      <c r="F37" s="143">
        <f t="shared" si="0"/>
        <v>0</v>
      </c>
    </row>
    <row r="38" spans="1:6" ht="14.4">
      <c r="A38" s="200"/>
      <c r="B38" s="201"/>
      <c r="C38" s="29" t="s">
        <v>7</v>
      </c>
      <c r="D38" s="84">
        <v>4</v>
      </c>
      <c r="E38" s="30"/>
      <c r="F38" s="143">
        <f t="shared" si="0"/>
        <v>0</v>
      </c>
    </row>
    <row r="39" spans="1:6" ht="15" thickBot="1">
      <c r="A39" s="209" t="s">
        <v>21</v>
      </c>
      <c r="B39" s="226"/>
      <c r="C39" s="226"/>
      <c r="D39" s="226"/>
      <c r="E39" s="226"/>
      <c r="F39" s="40">
        <f>SUM(F9:F38)</f>
        <v>0</v>
      </c>
    </row>
    <row r="40" spans="1:6" ht="13.8" thickBot="1">
      <c r="A40" s="65"/>
      <c r="B40" s="66"/>
      <c r="C40" s="76"/>
      <c r="D40" s="41"/>
      <c r="E40" s="42"/>
      <c r="F40" s="43"/>
    </row>
    <row r="41" spans="1:6" ht="14.4">
      <c r="A41" s="215" t="s">
        <v>22</v>
      </c>
      <c r="B41" s="228"/>
      <c r="C41" s="228"/>
      <c r="D41" s="228"/>
      <c r="E41" s="228"/>
      <c r="F41" s="229"/>
    </row>
    <row r="42" spans="1:6" ht="14.4">
      <c r="A42" s="200"/>
      <c r="B42" s="201"/>
      <c r="C42" s="145" t="s">
        <v>177</v>
      </c>
      <c r="D42" s="34">
        <v>1</v>
      </c>
      <c r="E42" s="44"/>
      <c r="F42" s="37">
        <f t="shared" ref="F42:F47" si="1">E42*D42</f>
        <v>0</v>
      </c>
    </row>
    <row r="43" spans="1:6" ht="14.4">
      <c r="A43" s="200"/>
      <c r="B43" s="201"/>
      <c r="C43" s="146" t="s">
        <v>178</v>
      </c>
      <c r="D43" s="147">
        <v>1</v>
      </c>
      <c r="E43" s="44"/>
      <c r="F43" s="37">
        <f t="shared" si="1"/>
        <v>0</v>
      </c>
    </row>
    <row r="44" spans="1:6" ht="14.4">
      <c r="A44" s="200"/>
      <c r="B44" s="201"/>
      <c r="C44" s="77" t="s">
        <v>180</v>
      </c>
      <c r="D44" s="147">
        <v>2</v>
      </c>
      <c r="E44" s="44"/>
      <c r="F44" s="37">
        <f t="shared" si="1"/>
        <v>0</v>
      </c>
    </row>
    <row r="45" spans="1:6" ht="14.4">
      <c r="A45" s="200"/>
      <c r="B45" s="201"/>
      <c r="C45" s="74" t="s">
        <v>181</v>
      </c>
      <c r="D45" s="34">
        <v>2</v>
      </c>
      <c r="E45" s="35"/>
      <c r="F45" s="37">
        <f t="shared" si="1"/>
        <v>0</v>
      </c>
    </row>
    <row r="46" spans="1:6" ht="14.4">
      <c r="A46" s="200"/>
      <c r="B46" s="201"/>
      <c r="C46" s="31" t="s">
        <v>182</v>
      </c>
      <c r="D46" s="34">
        <v>24</v>
      </c>
      <c r="E46" s="35"/>
      <c r="F46" s="37">
        <f t="shared" si="1"/>
        <v>0</v>
      </c>
    </row>
    <row r="47" spans="1:6" ht="22.8">
      <c r="A47" s="197"/>
      <c r="B47" s="198"/>
      <c r="C47" s="29" t="s">
        <v>183</v>
      </c>
      <c r="D47" s="34">
        <v>24</v>
      </c>
      <c r="E47" s="35"/>
      <c r="F47" s="37">
        <f t="shared" si="1"/>
        <v>0</v>
      </c>
    </row>
    <row r="48" spans="1:6" ht="14.4">
      <c r="A48" s="200"/>
      <c r="B48" s="201"/>
      <c r="C48" s="77" t="s">
        <v>50</v>
      </c>
      <c r="D48" s="48">
        <v>5</v>
      </c>
      <c r="E48" s="44"/>
      <c r="F48" s="28">
        <f t="shared" ref="F48:F62" si="2">E48*D48</f>
        <v>0</v>
      </c>
    </row>
    <row r="49" spans="1:6" ht="14.4">
      <c r="A49" s="197"/>
      <c r="B49" s="198"/>
      <c r="C49" s="74" t="s">
        <v>51</v>
      </c>
      <c r="D49" s="48">
        <v>5</v>
      </c>
      <c r="E49" s="30"/>
      <c r="F49" s="28">
        <f t="shared" si="2"/>
        <v>0</v>
      </c>
    </row>
    <row r="50" spans="1:6" ht="14.4">
      <c r="A50" s="197"/>
      <c r="B50" s="198"/>
      <c r="C50" s="31" t="s">
        <v>52</v>
      </c>
      <c r="D50" s="48">
        <v>105</v>
      </c>
      <c r="E50" s="30"/>
      <c r="F50" s="28">
        <f t="shared" si="2"/>
        <v>0</v>
      </c>
    </row>
    <row r="51" spans="1:6" ht="14.4">
      <c r="A51" s="197"/>
      <c r="B51" s="198"/>
      <c r="C51" s="31" t="s">
        <v>67</v>
      </c>
      <c r="D51" s="48">
        <v>5</v>
      </c>
      <c r="E51" s="30"/>
      <c r="F51" s="28">
        <f t="shared" si="2"/>
        <v>0</v>
      </c>
    </row>
    <row r="52" spans="1:6" ht="14.4">
      <c r="A52" s="197"/>
      <c r="B52" s="198"/>
      <c r="C52" s="31" t="s">
        <v>179</v>
      </c>
      <c r="D52" s="48">
        <v>2</v>
      </c>
      <c r="E52" s="30"/>
      <c r="F52" s="28">
        <f t="shared" si="2"/>
        <v>0</v>
      </c>
    </row>
    <row r="53" spans="1:6" ht="14.4">
      <c r="A53" s="197"/>
      <c r="B53" s="198"/>
      <c r="C53" s="96" t="s">
        <v>76</v>
      </c>
      <c r="D53" s="90">
        <v>25</v>
      </c>
      <c r="E53" s="97"/>
      <c r="F53" s="28">
        <f t="shared" si="2"/>
        <v>0</v>
      </c>
    </row>
    <row r="54" spans="1:6" ht="14.4">
      <c r="A54" s="197"/>
      <c r="B54" s="198"/>
      <c r="C54" s="74" t="s">
        <v>53</v>
      </c>
      <c r="D54" s="90">
        <v>25</v>
      </c>
      <c r="E54" s="97"/>
      <c r="F54" s="28">
        <f t="shared" si="2"/>
        <v>0</v>
      </c>
    </row>
    <row r="55" spans="1:6" ht="14.4">
      <c r="A55" s="197"/>
      <c r="B55" s="198"/>
      <c r="C55" s="31" t="s">
        <v>91</v>
      </c>
      <c r="D55" s="48">
        <v>54</v>
      </c>
      <c r="E55" s="30"/>
      <c r="F55" s="37">
        <f t="shared" si="2"/>
        <v>0</v>
      </c>
    </row>
    <row r="56" spans="1:6" ht="14.4">
      <c r="A56" s="197"/>
      <c r="B56" s="198"/>
      <c r="C56" s="29" t="s">
        <v>23</v>
      </c>
      <c r="D56" s="84">
        <v>25</v>
      </c>
      <c r="E56" s="30"/>
      <c r="F56" s="28">
        <f t="shared" si="2"/>
        <v>0</v>
      </c>
    </row>
    <row r="57" spans="1:6" ht="14.4">
      <c r="A57" s="197"/>
      <c r="B57" s="198"/>
      <c r="C57" s="31" t="s">
        <v>54</v>
      </c>
      <c r="D57" s="48">
        <v>55</v>
      </c>
      <c r="E57" s="35"/>
      <c r="F57" s="28">
        <f t="shared" si="2"/>
        <v>0</v>
      </c>
    </row>
    <row r="58" spans="1:6" ht="14.4">
      <c r="A58" s="197"/>
      <c r="B58" s="198"/>
      <c r="C58" s="31" t="s">
        <v>55</v>
      </c>
      <c r="D58" s="48">
        <v>5</v>
      </c>
      <c r="E58" s="35"/>
      <c r="F58" s="28">
        <f t="shared" si="2"/>
        <v>0</v>
      </c>
    </row>
    <row r="59" spans="1:6">
      <c r="A59" s="197"/>
      <c r="B59" s="218"/>
      <c r="C59" s="29" t="s">
        <v>56</v>
      </c>
      <c r="D59" s="48">
        <v>79</v>
      </c>
      <c r="E59" s="35"/>
      <c r="F59" s="28">
        <f t="shared" si="2"/>
        <v>0</v>
      </c>
    </row>
    <row r="60" spans="1:6" ht="14.4">
      <c r="A60" s="197"/>
      <c r="B60" s="198"/>
      <c r="C60" s="29" t="s">
        <v>143</v>
      </c>
      <c r="D60" s="48">
        <v>105</v>
      </c>
      <c r="E60" s="35"/>
      <c r="F60" s="28">
        <f t="shared" si="2"/>
        <v>0</v>
      </c>
    </row>
    <row r="61" spans="1:6" ht="14.4">
      <c r="A61" s="197"/>
      <c r="B61" s="198"/>
      <c r="C61" s="29" t="s">
        <v>264</v>
      </c>
      <c r="D61" s="151">
        <v>35</v>
      </c>
      <c r="E61" s="35"/>
      <c r="F61" s="37">
        <f t="shared" si="2"/>
        <v>0</v>
      </c>
    </row>
    <row r="62" spans="1:6" ht="14.4">
      <c r="A62" s="197"/>
      <c r="B62" s="198"/>
      <c r="C62" s="74" t="s">
        <v>58</v>
      </c>
      <c r="D62" s="48">
        <v>105</v>
      </c>
      <c r="E62" s="35"/>
      <c r="F62" s="28">
        <f t="shared" si="2"/>
        <v>0</v>
      </c>
    </row>
    <row r="63" spans="1:6" ht="14.25" customHeight="1" thickBot="1">
      <c r="A63" s="209" t="s">
        <v>24</v>
      </c>
      <c r="B63" s="226"/>
      <c r="C63" s="226"/>
      <c r="D63" s="226"/>
      <c r="E63" s="226"/>
      <c r="F63" s="40">
        <f>SUM(F42:F62)</f>
        <v>0</v>
      </c>
    </row>
    <row r="64" spans="1:6" ht="13.8" thickBot="1">
      <c r="A64" s="65"/>
      <c r="B64" s="66"/>
      <c r="C64" s="76"/>
      <c r="D64" s="41"/>
      <c r="E64" s="42"/>
      <c r="F64" s="43"/>
    </row>
    <row r="65" spans="1:6" s="75" customFormat="1" ht="13.5" customHeight="1">
      <c r="A65" s="215" t="s">
        <v>202</v>
      </c>
      <c r="B65" s="228"/>
      <c r="C65" s="228"/>
      <c r="D65" s="228"/>
      <c r="E65" s="228"/>
      <c r="F65" s="229"/>
    </row>
    <row r="66" spans="1:6">
      <c r="A66" s="67" t="s">
        <v>8</v>
      </c>
      <c r="B66" s="68"/>
      <c r="C66" s="78"/>
      <c r="D66" s="45"/>
      <c r="E66" s="46"/>
      <c r="F66" s="47"/>
    </row>
    <row r="67" spans="1:6" ht="24" customHeight="1">
      <c r="A67" s="237" t="s">
        <v>92</v>
      </c>
      <c r="B67" s="238"/>
      <c r="C67" s="29" t="s">
        <v>93</v>
      </c>
      <c r="D67" s="85">
        <v>4500</v>
      </c>
      <c r="E67" s="30"/>
      <c r="F67" s="28">
        <f>E67*D67</f>
        <v>0</v>
      </c>
    </row>
    <row r="68" spans="1:6" ht="24" customHeight="1">
      <c r="A68" s="237" t="s">
        <v>184</v>
      </c>
      <c r="B68" s="238"/>
      <c r="C68" s="148" t="s">
        <v>185</v>
      </c>
      <c r="D68" s="149">
        <v>85</v>
      </c>
      <c r="E68" s="150"/>
      <c r="F68" s="37">
        <f t="shared" ref="F68" si="3">E68*D68</f>
        <v>0</v>
      </c>
    </row>
    <row r="69" spans="1:6">
      <c r="A69" s="67" t="s">
        <v>9</v>
      </c>
      <c r="B69" s="68"/>
      <c r="C69" s="78"/>
      <c r="D69" s="48"/>
      <c r="E69" s="49"/>
      <c r="F69" s="50" t="s">
        <v>10</v>
      </c>
    </row>
    <row r="70" spans="1:6" ht="12.75" customHeight="1">
      <c r="A70" s="202" t="s">
        <v>94</v>
      </c>
      <c r="B70" s="198"/>
      <c r="C70" s="31" t="s">
        <v>95</v>
      </c>
      <c r="D70" s="86">
        <v>150</v>
      </c>
      <c r="E70" s="51"/>
      <c r="F70" s="28">
        <f t="shared" ref="F70:F82" si="4">E70*D70</f>
        <v>0</v>
      </c>
    </row>
    <row r="71" spans="1:6" ht="12.75" customHeight="1">
      <c r="A71" s="202" t="s">
        <v>186</v>
      </c>
      <c r="B71" s="198"/>
      <c r="C71" s="31" t="s">
        <v>187</v>
      </c>
      <c r="D71" s="151">
        <v>25</v>
      </c>
      <c r="E71" s="30"/>
      <c r="F71" s="37">
        <f t="shared" si="4"/>
        <v>0</v>
      </c>
    </row>
    <row r="72" spans="1:6" ht="12.75" customHeight="1">
      <c r="A72" s="202" t="s">
        <v>188</v>
      </c>
      <c r="B72" s="198"/>
      <c r="C72" s="31" t="s">
        <v>189</v>
      </c>
      <c r="D72" s="34">
        <v>40</v>
      </c>
      <c r="E72" s="30"/>
      <c r="F72" s="37">
        <f t="shared" si="4"/>
        <v>0</v>
      </c>
    </row>
    <row r="73" spans="1:6" ht="12.75" customHeight="1">
      <c r="A73" s="202" t="s">
        <v>190</v>
      </c>
      <c r="B73" s="198"/>
      <c r="C73" s="31" t="s">
        <v>191</v>
      </c>
      <c r="D73" s="34">
        <v>26</v>
      </c>
      <c r="E73" s="30"/>
      <c r="F73" s="37">
        <f t="shared" si="4"/>
        <v>0</v>
      </c>
    </row>
    <row r="74" spans="1:6" ht="12.75" customHeight="1">
      <c r="A74" s="202" t="s">
        <v>192</v>
      </c>
      <c r="B74" s="198"/>
      <c r="C74" s="31" t="s">
        <v>193</v>
      </c>
      <c r="D74" s="34">
        <v>26</v>
      </c>
      <c r="E74" s="30"/>
      <c r="F74" s="37">
        <f t="shared" si="4"/>
        <v>0</v>
      </c>
    </row>
    <row r="75" spans="1:6" ht="12.75" customHeight="1">
      <c r="A75" s="202" t="s">
        <v>194</v>
      </c>
      <c r="B75" s="198"/>
      <c r="C75" s="31" t="s">
        <v>195</v>
      </c>
      <c r="D75" s="34">
        <v>52</v>
      </c>
      <c r="E75" s="30"/>
      <c r="F75" s="37">
        <f t="shared" si="4"/>
        <v>0</v>
      </c>
    </row>
    <row r="76" spans="1:6" ht="12.75" customHeight="1">
      <c r="A76" s="202" t="s">
        <v>196</v>
      </c>
      <c r="B76" s="198"/>
      <c r="C76" s="31" t="s">
        <v>197</v>
      </c>
      <c r="D76" s="34">
        <v>1</v>
      </c>
      <c r="E76" s="30"/>
      <c r="F76" s="37">
        <f t="shared" si="4"/>
        <v>0</v>
      </c>
    </row>
    <row r="77" spans="1:6" ht="12.75" customHeight="1">
      <c r="A77" s="202" t="s">
        <v>198</v>
      </c>
      <c r="B77" s="198"/>
      <c r="C77" s="31" t="s">
        <v>199</v>
      </c>
      <c r="D77" s="34">
        <v>1</v>
      </c>
      <c r="E77" s="30"/>
      <c r="F77" s="37">
        <f t="shared" si="4"/>
        <v>0</v>
      </c>
    </row>
    <row r="78" spans="1:6" ht="12.75" customHeight="1">
      <c r="A78" s="202"/>
      <c r="B78" s="198"/>
      <c r="C78" s="31" t="s">
        <v>201</v>
      </c>
      <c r="D78" s="84">
        <v>50</v>
      </c>
      <c r="E78" s="51"/>
      <c r="F78" s="28">
        <f t="shared" si="4"/>
        <v>0</v>
      </c>
    </row>
    <row r="79" spans="1:6" ht="12.75" customHeight="1">
      <c r="A79" s="202"/>
      <c r="B79" s="198"/>
      <c r="C79" s="29" t="s">
        <v>35</v>
      </c>
      <c r="D79" s="32">
        <v>250</v>
      </c>
      <c r="E79" s="30"/>
      <c r="F79" s="28">
        <f t="shared" si="4"/>
        <v>0</v>
      </c>
    </row>
    <row r="80" spans="1:6" ht="12.75" customHeight="1">
      <c r="A80" s="202"/>
      <c r="B80" s="198"/>
      <c r="C80" s="29" t="s">
        <v>36</v>
      </c>
      <c r="D80" s="32">
        <v>250</v>
      </c>
      <c r="E80" s="30"/>
      <c r="F80" s="28">
        <f t="shared" si="4"/>
        <v>0</v>
      </c>
    </row>
    <row r="81" spans="1:6" ht="12.75" customHeight="1">
      <c r="A81" s="202" t="s">
        <v>96</v>
      </c>
      <c r="B81" s="198"/>
      <c r="C81" s="31" t="s">
        <v>97</v>
      </c>
      <c r="D81" s="152">
        <v>30</v>
      </c>
      <c r="E81" s="51"/>
      <c r="F81" s="37">
        <f t="shared" si="4"/>
        <v>0</v>
      </c>
    </row>
    <row r="82" spans="1:6" ht="12.75" customHeight="1">
      <c r="A82" s="202"/>
      <c r="B82" s="198"/>
      <c r="C82" s="31" t="s">
        <v>7</v>
      </c>
      <c r="D82" s="32">
        <v>1</v>
      </c>
      <c r="E82" s="30"/>
      <c r="F82" s="28">
        <f t="shared" si="4"/>
        <v>0</v>
      </c>
    </row>
    <row r="83" spans="1:6" ht="15" thickBot="1">
      <c r="A83" s="209" t="s">
        <v>11</v>
      </c>
      <c r="B83" s="226"/>
      <c r="C83" s="226"/>
      <c r="D83" s="226"/>
      <c r="E83" s="226"/>
      <c r="F83" s="40">
        <f>SUM(F67:F82)</f>
        <v>0</v>
      </c>
    </row>
    <row r="84" spans="1:6" ht="13.8" thickBot="1">
      <c r="A84" s="65"/>
      <c r="B84" s="66"/>
      <c r="C84" s="76"/>
      <c r="D84" s="41"/>
      <c r="E84" s="42"/>
      <c r="F84" s="43"/>
    </row>
    <row r="85" spans="1:6" ht="14.4">
      <c r="A85" s="215" t="s">
        <v>203</v>
      </c>
      <c r="B85" s="228"/>
      <c r="C85" s="228"/>
      <c r="D85" s="228"/>
      <c r="E85" s="228"/>
      <c r="F85" s="229"/>
    </row>
    <row r="86" spans="1:6" ht="14.4">
      <c r="A86" s="197"/>
      <c r="B86" s="198"/>
      <c r="C86" s="77" t="s">
        <v>59</v>
      </c>
      <c r="D86" s="85">
        <v>200</v>
      </c>
      <c r="E86" s="33"/>
      <c r="F86" s="28">
        <f t="shared" ref="F86:F95" si="5">E86*D86</f>
        <v>0</v>
      </c>
    </row>
    <row r="87" spans="1:6" ht="14.4">
      <c r="A87" s="197"/>
      <c r="B87" s="198"/>
      <c r="C87" s="31" t="s">
        <v>25</v>
      </c>
      <c r="D87" s="48">
        <v>15</v>
      </c>
      <c r="E87" s="35"/>
      <c r="F87" s="28">
        <f t="shared" si="5"/>
        <v>0</v>
      </c>
    </row>
    <row r="88" spans="1:6" ht="14.4">
      <c r="A88" s="197"/>
      <c r="B88" s="198"/>
      <c r="C88" s="29" t="s">
        <v>77</v>
      </c>
      <c r="D88" s="85">
        <v>4500</v>
      </c>
      <c r="E88" s="35"/>
      <c r="F88" s="28">
        <f t="shared" si="5"/>
        <v>0</v>
      </c>
    </row>
    <row r="89" spans="1:6" ht="26.4" customHeight="1">
      <c r="A89" s="197"/>
      <c r="B89" s="198"/>
      <c r="C89" s="29" t="s">
        <v>98</v>
      </c>
      <c r="D89" s="48">
        <v>2</v>
      </c>
      <c r="E89" s="35"/>
      <c r="F89" s="28">
        <f t="shared" si="5"/>
        <v>0</v>
      </c>
    </row>
    <row r="90" spans="1:6" ht="14.4">
      <c r="A90" s="197"/>
      <c r="B90" s="198"/>
      <c r="C90" s="31" t="s">
        <v>78</v>
      </c>
      <c r="D90" s="85">
        <v>150</v>
      </c>
      <c r="E90" s="35"/>
      <c r="F90" s="28">
        <f t="shared" si="5"/>
        <v>0</v>
      </c>
    </row>
    <row r="91" spans="1:6" ht="14.4">
      <c r="A91" s="197"/>
      <c r="B91" s="198"/>
      <c r="C91" s="83" t="s">
        <v>79</v>
      </c>
      <c r="D91" s="87">
        <v>30</v>
      </c>
      <c r="E91" s="35"/>
      <c r="F91" s="37">
        <f t="shared" si="5"/>
        <v>0</v>
      </c>
    </row>
    <row r="92" spans="1:6" ht="22.8">
      <c r="A92" s="197"/>
      <c r="B92" s="198"/>
      <c r="C92" s="29" t="s">
        <v>200</v>
      </c>
      <c r="D92" s="151">
        <v>25</v>
      </c>
      <c r="E92" s="35"/>
      <c r="F92" s="37">
        <f t="shared" si="5"/>
        <v>0</v>
      </c>
    </row>
    <row r="93" spans="1:6" ht="22.8">
      <c r="A93" s="197"/>
      <c r="B93" s="198"/>
      <c r="C93" s="29" t="s">
        <v>60</v>
      </c>
      <c r="D93" s="48">
        <v>300</v>
      </c>
      <c r="E93" s="35"/>
      <c r="F93" s="28">
        <f t="shared" si="5"/>
        <v>0</v>
      </c>
    </row>
    <row r="94" spans="1:6" ht="14.4">
      <c r="A94" s="197"/>
      <c r="B94" s="198"/>
      <c r="C94" s="31" t="s">
        <v>19</v>
      </c>
      <c r="D94" s="85">
        <v>80</v>
      </c>
      <c r="E94" s="35"/>
      <c r="F94" s="28">
        <f t="shared" si="5"/>
        <v>0</v>
      </c>
    </row>
    <row r="95" spans="1:6" ht="14.4">
      <c r="A95" s="197"/>
      <c r="B95" s="198"/>
      <c r="C95" s="74" t="s">
        <v>61</v>
      </c>
      <c r="D95" s="88">
        <v>16</v>
      </c>
      <c r="E95" s="36"/>
      <c r="F95" s="28">
        <f t="shared" si="5"/>
        <v>0</v>
      </c>
    </row>
    <row r="96" spans="1:6" ht="14.25" customHeight="1" thickBot="1">
      <c r="A96" s="209" t="s">
        <v>12</v>
      </c>
      <c r="B96" s="226"/>
      <c r="C96" s="226"/>
      <c r="D96" s="226"/>
      <c r="E96" s="226"/>
      <c r="F96" s="40">
        <f>SUM(F86:F95)</f>
        <v>0</v>
      </c>
    </row>
    <row r="97" spans="1:6" ht="14.25" customHeight="1" thickBot="1">
      <c r="A97" s="65"/>
      <c r="B97" s="69"/>
      <c r="C97" s="76"/>
      <c r="D97" s="41"/>
      <c r="E97" s="42"/>
      <c r="F97" s="52"/>
    </row>
    <row r="98" spans="1:6" ht="14.25" customHeight="1">
      <c r="A98" s="215" t="s">
        <v>70</v>
      </c>
      <c r="B98" s="228"/>
      <c r="C98" s="228"/>
      <c r="D98" s="228"/>
      <c r="E98" s="228"/>
      <c r="F98" s="229"/>
    </row>
    <row r="99" spans="1:6" ht="22.8" customHeight="1">
      <c r="A99" s="232" t="s">
        <v>204</v>
      </c>
      <c r="B99" s="233"/>
      <c r="C99" s="29" t="s">
        <v>205</v>
      </c>
      <c r="D99" s="153">
        <v>7</v>
      </c>
      <c r="E99" s="30"/>
      <c r="F99" s="37">
        <f t="shared" ref="F99:F103" si="6">E99*D99</f>
        <v>0</v>
      </c>
    </row>
    <row r="100" spans="1:6" ht="14.4" customHeight="1">
      <c r="A100" s="232" t="s">
        <v>206</v>
      </c>
      <c r="B100" s="233"/>
      <c r="C100" s="29" t="s">
        <v>207</v>
      </c>
      <c r="D100" s="153">
        <v>7</v>
      </c>
      <c r="E100" s="30"/>
      <c r="F100" s="37">
        <f t="shared" si="6"/>
        <v>0</v>
      </c>
    </row>
    <row r="101" spans="1:6" ht="45.6">
      <c r="A101" s="200" t="s">
        <v>211</v>
      </c>
      <c r="B101" s="201"/>
      <c r="C101" s="29" t="s">
        <v>208</v>
      </c>
      <c r="D101" s="153">
        <v>1</v>
      </c>
      <c r="E101" s="30"/>
      <c r="F101" s="37">
        <f t="shared" si="6"/>
        <v>0</v>
      </c>
    </row>
    <row r="102" spans="1:6" ht="22.8">
      <c r="A102" s="200" t="s">
        <v>209</v>
      </c>
      <c r="B102" s="201"/>
      <c r="C102" s="29" t="s">
        <v>210</v>
      </c>
      <c r="D102" s="153">
        <v>1</v>
      </c>
      <c r="E102" s="30"/>
      <c r="F102" s="37">
        <f>E102*D102</f>
        <v>0</v>
      </c>
    </row>
    <row r="103" spans="1:6" ht="21.6" customHeight="1">
      <c r="A103" s="200"/>
      <c r="B103" s="201"/>
      <c r="C103" s="29" t="s">
        <v>7</v>
      </c>
      <c r="D103" s="153">
        <v>1</v>
      </c>
      <c r="E103" s="30"/>
      <c r="F103" s="37">
        <f t="shared" si="6"/>
        <v>0</v>
      </c>
    </row>
    <row r="104" spans="1:6" ht="14.25" customHeight="1" thickBot="1">
      <c r="A104" s="209" t="s">
        <v>71</v>
      </c>
      <c r="B104" s="226"/>
      <c r="C104" s="226"/>
      <c r="D104" s="226"/>
      <c r="E104" s="226"/>
      <c r="F104" s="40">
        <f>SUM(F99:F103)</f>
        <v>0</v>
      </c>
    </row>
    <row r="105" spans="1:6" ht="14.25" customHeight="1" thickBot="1">
      <c r="A105" s="65"/>
      <c r="B105" s="69"/>
      <c r="C105" s="76"/>
      <c r="D105" s="41"/>
      <c r="E105" s="42"/>
      <c r="F105" s="52"/>
    </row>
    <row r="106" spans="1:6" ht="14.25" customHeight="1">
      <c r="A106" s="91" t="s">
        <v>72</v>
      </c>
      <c r="B106" s="70"/>
      <c r="C106" s="79"/>
      <c r="D106" s="53"/>
      <c r="E106" s="54"/>
      <c r="F106" s="55"/>
    </row>
    <row r="107" spans="1:6" ht="14.25" customHeight="1">
      <c r="A107" s="197"/>
      <c r="B107" s="198"/>
      <c r="C107" s="29" t="s">
        <v>74</v>
      </c>
      <c r="D107" s="32">
        <v>7</v>
      </c>
      <c r="E107" s="35"/>
      <c r="F107" s="28">
        <f t="shared" ref="F107:F108" si="7">E107*D107</f>
        <v>0</v>
      </c>
    </row>
    <row r="108" spans="1:6" ht="22.8">
      <c r="A108" s="197"/>
      <c r="B108" s="198"/>
      <c r="C108" s="98" t="s">
        <v>142</v>
      </c>
      <c r="D108" s="32">
        <v>1</v>
      </c>
      <c r="E108" s="30"/>
      <c r="F108" s="28">
        <f t="shared" si="7"/>
        <v>0</v>
      </c>
    </row>
    <row r="109" spans="1:6" ht="14.25" customHeight="1" thickBot="1">
      <c r="A109" s="209" t="s">
        <v>73</v>
      </c>
      <c r="B109" s="226"/>
      <c r="C109" s="226"/>
      <c r="D109" s="226"/>
      <c r="E109" s="226"/>
      <c r="F109" s="40">
        <f>SUM(F107:F108)</f>
        <v>0</v>
      </c>
    </row>
    <row r="110" spans="1:6" ht="14.25" customHeight="1" thickBot="1">
      <c r="A110" s="71"/>
      <c r="B110" s="99"/>
      <c r="C110" s="99"/>
      <c r="D110" s="99"/>
      <c r="E110" s="99"/>
      <c r="F110" s="58"/>
    </row>
    <row r="111" spans="1:6" ht="14.25" customHeight="1">
      <c r="A111" s="100" t="s">
        <v>99</v>
      </c>
      <c r="B111" s="101"/>
      <c r="C111" s="102"/>
      <c r="D111" s="103"/>
      <c r="E111" s="104"/>
      <c r="F111" s="105"/>
    </row>
    <row r="112" spans="1:6" ht="14.25" customHeight="1">
      <c r="A112" s="240" t="s">
        <v>92</v>
      </c>
      <c r="B112" s="196"/>
      <c r="C112" s="95" t="s">
        <v>93</v>
      </c>
      <c r="D112" s="87">
        <v>175</v>
      </c>
      <c r="E112" s="81"/>
      <c r="F112" s="28">
        <f t="shared" ref="F112:F121" si="8">E112*D112</f>
        <v>0</v>
      </c>
    </row>
    <row r="113" spans="1:6" ht="14.25" customHeight="1">
      <c r="A113" s="241" t="s">
        <v>87</v>
      </c>
      <c r="B113" s="242"/>
      <c r="C113" s="89" t="s">
        <v>88</v>
      </c>
      <c r="D113" s="84">
        <v>9</v>
      </c>
      <c r="E113" s="81"/>
      <c r="F113" s="28">
        <f t="shared" si="8"/>
        <v>0</v>
      </c>
    </row>
    <row r="114" spans="1:6" ht="14.25" customHeight="1">
      <c r="A114" s="243" t="s">
        <v>94</v>
      </c>
      <c r="B114" s="196"/>
      <c r="C114" s="108" t="s">
        <v>95</v>
      </c>
      <c r="D114" s="109">
        <v>150</v>
      </c>
      <c r="E114" s="110"/>
      <c r="F114" s="111">
        <f t="shared" si="8"/>
        <v>0</v>
      </c>
    </row>
    <row r="115" spans="1:6" ht="14.25" customHeight="1">
      <c r="A115" s="195"/>
      <c r="B115" s="196"/>
      <c r="C115" s="113" t="s">
        <v>35</v>
      </c>
      <c r="D115" s="114">
        <v>80</v>
      </c>
      <c r="E115" s="115"/>
      <c r="F115" s="111">
        <f t="shared" si="8"/>
        <v>0</v>
      </c>
    </row>
    <row r="116" spans="1:6" ht="14.25" customHeight="1">
      <c r="A116" s="195"/>
      <c r="B116" s="196"/>
      <c r="C116" s="113" t="s">
        <v>36</v>
      </c>
      <c r="D116" s="114">
        <v>80</v>
      </c>
      <c r="E116" s="115"/>
      <c r="F116" s="28">
        <f t="shared" si="8"/>
        <v>0</v>
      </c>
    </row>
    <row r="117" spans="1:6" ht="14.25" customHeight="1">
      <c r="A117" s="239" t="s">
        <v>100</v>
      </c>
      <c r="B117" s="196"/>
      <c r="C117" s="116" t="s">
        <v>101</v>
      </c>
      <c r="D117" s="117">
        <v>1</v>
      </c>
      <c r="E117" s="118"/>
      <c r="F117" s="28">
        <f t="shared" si="8"/>
        <v>0</v>
      </c>
    </row>
    <row r="118" spans="1:6" ht="14.25" customHeight="1">
      <c r="A118" s="239" t="s">
        <v>102</v>
      </c>
      <c r="B118" s="196"/>
      <c r="C118" s="116" t="s">
        <v>103</v>
      </c>
      <c r="D118" s="117">
        <v>1</v>
      </c>
      <c r="E118" s="118"/>
      <c r="F118" s="28">
        <f t="shared" si="8"/>
        <v>0</v>
      </c>
    </row>
    <row r="119" spans="1:6" ht="14.25" customHeight="1">
      <c r="A119" s="239" t="s">
        <v>104</v>
      </c>
      <c r="B119" s="196"/>
      <c r="C119" s="116" t="s">
        <v>105</v>
      </c>
      <c r="D119" s="117">
        <v>1</v>
      </c>
      <c r="E119" s="118"/>
      <c r="F119" s="28">
        <f t="shared" si="8"/>
        <v>0</v>
      </c>
    </row>
    <row r="120" spans="1:6" ht="14.25" customHeight="1">
      <c r="A120" s="239" t="s">
        <v>106</v>
      </c>
      <c r="B120" s="196"/>
      <c r="C120" s="116" t="s">
        <v>107</v>
      </c>
      <c r="D120" s="117">
        <v>1</v>
      </c>
      <c r="E120" s="118"/>
      <c r="F120" s="119">
        <f t="shared" si="8"/>
        <v>0</v>
      </c>
    </row>
    <row r="121" spans="1:6" ht="14.25" customHeight="1">
      <c r="A121" s="239" t="s">
        <v>108</v>
      </c>
      <c r="B121" s="196"/>
      <c r="C121" s="116" t="s">
        <v>109</v>
      </c>
      <c r="D121" s="117">
        <v>9</v>
      </c>
      <c r="E121" s="118"/>
      <c r="F121" s="119">
        <f t="shared" si="8"/>
        <v>0</v>
      </c>
    </row>
    <row r="122" spans="1:6" ht="14.25" customHeight="1" thickBot="1">
      <c r="A122" s="120" t="s">
        <v>110</v>
      </c>
      <c r="B122" s="121"/>
      <c r="C122" s="122"/>
      <c r="D122" s="123"/>
      <c r="E122" s="124"/>
      <c r="F122" s="40">
        <f>SUM(F112:F121)</f>
        <v>0</v>
      </c>
    </row>
    <row r="123" spans="1:6" ht="14.25" customHeight="1" thickBot="1">
      <c r="A123" s="125"/>
      <c r="B123" s="126"/>
      <c r="C123" s="127"/>
      <c r="D123" s="128"/>
      <c r="E123" s="42"/>
      <c r="F123" s="52"/>
    </row>
    <row r="124" spans="1:6" ht="14.25" customHeight="1">
      <c r="A124" s="129" t="s">
        <v>111</v>
      </c>
      <c r="B124" s="130"/>
      <c r="C124" s="131"/>
      <c r="D124" s="132"/>
      <c r="E124" s="54"/>
      <c r="F124" s="55"/>
    </row>
    <row r="125" spans="1:6" ht="14.25" customHeight="1">
      <c r="A125" s="195"/>
      <c r="B125" s="196"/>
      <c r="C125" s="112" t="s">
        <v>112</v>
      </c>
      <c r="D125" s="133">
        <v>1</v>
      </c>
      <c r="E125" s="134"/>
      <c r="F125" s="28">
        <f t="shared" ref="F125:F136" si="9">E125*D125</f>
        <v>0</v>
      </c>
    </row>
    <row r="126" spans="1:6" ht="14.25" customHeight="1">
      <c r="A126" s="195"/>
      <c r="B126" s="196"/>
      <c r="C126" s="82" t="s">
        <v>113</v>
      </c>
      <c r="D126" s="34">
        <v>9</v>
      </c>
      <c r="E126" s="30"/>
      <c r="F126" s="37">
        <f t="shared" si="9"/>
        <v>0</v>
      </c>
    </row>
    <row r="127" spans="1:6" ht="14.25" customHeight="1">
      <c r="A127" s="195"/>
      <c r="B127" s="196"/>
      <c r="C127" s="112" t="s">
        <v>54</v>
      </c>
      <c r="D127" s="133">
        <v>9</v>
      </c>
      <c r="E127" s="134"/>
      <c r="F127" s="28">
        <f t="shared" si="9"/>
        <v>0</v>
      </c>
    </row>
    <row r="128" spans="1:6" ht="14.25" customHeight="1">
      <c r="A128" s="195"/>
      <c r="B128" s="196"/>
      <c r="C128" s="95" t="s">
        <v>144</v>
      </c>
      <c r="D128" s="87">
        <v>175</v>
      </c>
      <c r="E128" s="135"/>
      <c r="F128" s="28">
        <f t="shared" si="9"/>
        <v>0</v>
      </c>
    </row>
    <row r="129" spans="1:6" ht="14.25" customHeight="1">
      <c r="A129" s="195"/>
      <c r="B129" s="196"/>
      <c r="C129" s="95" t="s">
        <v>115</v>
      </c>
      <c r="D129" s="87">
        <v>150</v>
      </c>
      <c r="E129" s="135"/>
      <c r="F129" s="28">
        <f t="shared" si="9"/>
        <v>0</v>
      </c>
    </row>
    <row r="130" spans="1:6" ht="14.25" customHeight="1">
      <c r="A130" s="195"/>
      <c r="B130" s="196"/>
      <c r="C130" s="31" t="s">
        <v>25</v>
      </c>
      <c r="D130" s="48">
        <v>7</v>
      </c>
      <c r="E130" s="35"/>
      <c r="F130" s="28">
        <f t="shared" si="9"/>
        <v>0</v>
      </c>
    </row>
    <row r="131" spans="1:6" ht="14.25" customHeight="1">
      <c r="A131" s="195"/>
      <c r="B131" s="196"/>
      <c r="C131" s="31" t="s">
        <v>19</v>
      </c>
      <c r="D131" s="85">
        <v>10</v>
      </c>
      <c r="E131" s="35"/>
      <c r="F131" s="28">
        <f t="shared" si="9"/>
        <v>0</v>
      </c>
    </row>
    <row r="132" spans="1:6" ht="14.25" customHeight="1">
      <c r="A132" s="195"/>
      <c r="B132" s="196"/>
      <c r="C132" s="95" t="s">
        <v>116</v>
      </c>
      <c r="D132" s="133">
        <v>80</v>
      </c>
      <c r="E132" s="135"/>
      <c r="F132" s="28">
        <f t="shared" si="9"/>
        <v>0</v>
      </c>
    </row>
    <row r="133" spans="1:6" ht="14.25" customHeight="1">
      <c r="A133" s="195"/>
      <c r="B133" s="196"/>
      <c r="C133" s="95" t="s">
        <v>117</v>
      </c>
      <c r="D133" s="133">
        <v>1</v>
      </c>
      <c r="E133" s="135"/>
      <c r="F133" s="28">
        <f t="shared" si="9"/>
        <v>0</v>
      </c>
    </row>
    <row r="134" spans="1:6" ht="14.25" customHeight="1">
      <c r="A134" s="195"/>
      <c r="B134" s="196"/>
      <c r="C134" s="83" t="s">
        <v>56</v>
      </c>
      <c r="D134" s="34">
        <v>9</v>
      </c>
      <c r="E134" s="35"/>
      <c r="F134" s="37">
        <f t="shared" si="9"/>
        <v>0</v>
      </c>
    </row>
    <row r="135" spans="1:6" ht="14.25" customHeight="1">
      <c r="A135" s="195"/>
      <c r="B135" s="196"/>
      <c r="C135" s="83" t="s">
        <v>57</v>
      </c>
      <c r="D135" s="34">
        <v>9</v>
      </c>
      <c r="E135" s="35"/>
      <c r="F135" s="37">
        <f t="shared" si="9"/>
        <v>0</v>
      </c>
    </row>
    <row r="136" spans="1:6" ht="14.25" customHeight="1">
      <c r="A136" s="195"/>
      <c r="B136" s="196"/>
      <c r="C136" s="136" t="s">
        <v>58</v>
      </c>
      <c r="D136" s="34">
        <v>9</v>
      </c>
      <c r="E136" s="35"/>
      <c r="F136" s="37">
        <f t="shared" si="9"/>
        <v>0</v>
      </c>
    </row>
    <row r="137" spans="1:6" ht="14.25" customHeight="1" thickBot="1">
      <c r="A137" s="120" t="s">
        <v>118</v>
      </c>
      <c r="B137" s="121"/>
      <c r="C137" s="122"/>
      <c r="D137" s="123"/>
      <c r="E137" s="124"/>
      <c r="F137" s="40">
        <f>SUM(F125:F136)</f>
        <v>0</v>
      </c>
    </row>
    <row r="138" spans="1:6" ht="14.25" customHeight="1" thickBot="1">
      <c r="A138" s="71"/>
      <c r="B138" s="99"/>
      <c r="C138" s="99"/>
      <c r="D138" s="99"/>
      <c r="E138" s="99"/>
      <c r="F138" s="58"/>
    </row>
    <row r="139" spans="1:6" ht="14.25" customHeight="1">
      <c r="A139" s="100" t="s">
        <v>136</v>
      </c>
      <c r="B139" s="101"/>
      <c r="C139" s="102"/>
      <c r="D139" s="103"/>
      <c r="E139" s="104"/>
      <c r="F139" s="105"/>
    </row>
    <row r="140" spans="1:6" ht="14.25" customHeight="1">
      <c r="A140" s="199" t="s">
        <v>212</v>
      </c>
      <c r="B140" s="244"/>
      <c r="C140" s="158" t="s">
        <v>223</v>
      </c>
      <c r="D140" s="159">
        <v>1</v>
      </c>
      <c r="E140" s="161"/>
      <c r="F140" s="144">
        <f>E140*D140</f>
        <v>0</v>
      </c>
    </row>
    <row r="141" spans="1:6" ht="14.25" customHeight="1">
      <c r="A141" s="199" t="s">
        <v>213</v>
      </c>
      <c r="B141" s="244"/>
      <c r="C141" s="98" t="s">
        <v>224</v>
      </c>
      <c r="D141" s="160">
        <v>7</v>
      </c>
      <c r="E141" s="162"/>
      <c r="F141" s="144">
        <f t="shared" ref="F141:F161" si="10">E141*D141</f>
        <v>0</v>
      </c>
    </row>
    <row r="142" spans="1:6" ht="14.25" customHeight="1">
      <c r="A142" s="199" t="s">
        <v>214</v>
      </c>
      <c r="B142" s="244"/>
      <c r="C142" s="98" t="s">
        <v>225</v>
      </c>
      <c r="D142" s="160">
        <v>7</v>
      </c>
      <c r="E142" s="162"/>
      <c r="F142" s="144">
        <f t="shared" si="10"/>
        <v>0</v>
      </c>
    </row>
    <row r="143" spans="1:6" ht="14.25" customHeight="1">
      <c r="A143" s="199" t="s">
        <v>215</v>
      </c>
      <c r="B143" s="244"/>
      <c r="C143" s="98" t="s">
        <v>226</v>
      </c>
      <c r="D143" s="160">
        <v>2</v>
      </c>
      <c r="E143" s="162"/>
      <c r="F143" s="144">
        <f t="shared" si="10"/>
        <v>0</v>
      </c>
    </row>
    <row r="144" spans="1:6" ht="14.25" customHeight="1">
      <c r="A144" s="199" t="s">
        <v>216</v>
      </c>
      <c r="B144" s="244"/>
      <c r="C144" s="98" t="s">
        <v>227</v>
      </c>
      <c r="D144" s="160">
        <v>2</v>
      </c>
      <c r="E144" s="162"/>
      <c r="F144" s="144">
        <f t="shared" si="10"/>
        <v>0</v>
      </c>
    </row>
    <row r="145" spans="1:6" ht="14.25" customHeight="1">
      <c r="A145" s="199" t="s">
        <v>217</v>
      </c>
      <c r="B145" s="244"/>
      <c r="C145" s="98" t="s">
        <v>228</v>
      </c>
      <c r="D145" s="160">
        <v>1</v>
      </c>
      <c r="E145" s="162"/>
      <c r="F145" s="144">
        <f t="shared" si="10"/>
        <v>0</v>
      </c>
    </row>
    <row r="146" spans="1:6" ht="14.25" customHeight="1">
      <c r="A146" s="199" t="s">
        <v>218</v>
      </c>
      <c r="B146" s="244"/>
      <c r="C146" s="98" t="s">
        <v>229</v>
      </c>
      <c r="D146" s="160">
        <v>1</v>
      </c>
      <c r="E146" s="162"/>
      <c r="F146" s="144">
        <f t="shared" si="10"/>
        <v>0</v>
      </c>
    </row>
    <row r="147" spans="1:6" ht="14.25" customHeight="1">
      <c r="A147" s="199" t="s">
        <v>219</v>
      </c>
      <c r="B147" s="244"/>
      <c r="C147" s="98" t="s">
        <v>230</v>
      </c>
      <c r="D147" s="160">
        <v>1</v>
      </c>
      <c r="E147" s="162"/>
      <c r="F147" s="144">
        <f t="shared" si="10"/>
        <v>0</v>
      </c>
    </row>
    <row r="148" spans="1:6" ht="14.25" customHeight="1">
      <c r="A148" s="199" t="s">
        <v>220</v>
      </c>
      <c r="B148" s="244"/>
      <c r="C148" s="98" t="s">
        <v>231</v>
      </c>
      <c r="D148" s="160">
        <v>9</v>
      </c>
      <c r="E148" s="162"/>
      <c r="F148" s="144">
        <f t="shared" si="10"/>
        <v>0</v>
      </c>
    </row>
    <row r="149" spans="1:6" ht="14.25" customHeight="1">
      <c r="A149" s="199" t="s">
        <v>221</v>
      </c>
      <c r="B149" s="244"/>
      <c r="C149" s="98" t="s">
        <v>232</v>
      </c>
      <c r="D149" s="160">
        <v>1</v>
      </c>
      <c r="E149" s="162"/>
      <c r="F149" s="144">
        <f t="shared" si="10"/>
        <v>0</v>
      </c>
    </row>
    <row r="150" spans="1:6" ht="14.25" customHeight="1">
      <c r="A150" s="199" t="s">
        <v>222</v>
      </c>
      <c r="B150" s="244"/>
      <c r="C150" s="98" t="s">
        <v>233</v>
      </c>
      <c r="D150" s="160">
        <v>9</v>
      </c>
      <c r="E150" s="162"/>
      <c r="F150" s="144">
        <f t="shared" si="10"/>
        <v>0</v>
      </c>
    </row>
    <row r="151" spans="1:6" ht="14.25" customHeight="1">
      <c r="A151" s="199" t="s">
        <v>234</v>
      </c>
      <c r="B151" s="194"/>
      <c r="C151" s="98" t="s">
        <v>238</v>
      </c>
      <c r="D151" s="160">
        <v>7</v>
      </c>
      <c r="E151" s="162"/>
      <c r="F151" s="144">
        <f t="shared" si="10"/>
        <v>0</v>
      </c>
    </row>
    <row r="152" spans="1:6" ht="14.25" customHeight="1">
      <c r="A152" s="199" t="s">
        <v>235</v>
      </c>
      <c r="B152" s="194"/>
      <c r="C152" s="98" t="s">
        <v>239</v>
      </c>
      <c r="D152" s="160">
        <v>1</v>
      </c>
      <c r="E152" s="162"/>
      <c r="F152" s="144">
        <f t="shared" si="10"/>
        <v>0</v>
      </c>
    </row>
    <row r="153" spans="1:6" ht="14.25" customHeight="1">
      <c r="A153" s="199" t="s">
        <v>236</v>
      </c>
      <c r="B153" s="194"/>
      <c r="C153" s="98" t="s">
        <v>240</v>
      </c>
      <c r="D153" s="160">
        <v>9</v>
      </c>
      <c r="E153" s="162"/>
      <c r="F153" s="144">
        <f t="shared" si="10"/>
        <v>0</v>
      </c>
    </row>
    <row r="154" spans="1:6" ht="14.25" customHeight="1">
      <c r="A154" s="199" t="s">
        <v>237</v>
      </c>
      <c r="B154" s="194"/>
      <c r="C154" s="98" t="s">
        <v>241</v>
      </c>
      <c r="D154" s="160">
        <v>1</v>
      </c>
      <c r="E154" s="162"/>
      <c r="F154" s="144">
        <f t="shared" si="10"/>
        <v>0</v>
      </c>
    </row>
    <row r="155" spans="1:6" ht="14.25" customHeight="1">
      <c r="A155" s="193"/>
      <c r="B155" s="194"/>
      <c r="C155" s="136" t="s">
        <v>245</v>
      </c>
      <c r="D155" s="160">
        <v>1</v>
      </c>
      <c r="E155" s="162"/>
      <c r="F155" s="144">
        <f t="shared" si="10"/>
        <v>0</v>
      </c>
    </row>
    <row r="156" spans="1:6" ht="14.25" customHeight="1">
      <c r="A156" s="193"/>
      <c r="B156" s="194"/>
      <c r="C156" s="98" t="s">
        <v>246</v>
      </c>
      <c r="D156" s="160">
        <v>8</v>
      </c>
      <c r="E156" s="162"/>
      <c r="F156" s="144">
        <f t="shared" si="10"/>
        <v>0</v>
      </c>
    </row>
    <row r="157" spans="1:6" ht="14.25" customHeight="1">
      <c r="A157" s="193" t="s">
        <v>92</v>
      </c>
      <c r="B157" s="194"/>
      <c r="C157" s="95" t="s">
        <v>93</v>
      </c>
      <c r="D157" s="87">
        <v>350</v>
      </c>
      <c r="E157" s="81"/>
      <c r="F157" s="144">
        <f t="shared" si="10"/>
        <v>0</v>
      </c>
    </row>
    <row r="158" spans="1:6" ht="14.25" customHeight="1">
      <c r="A158" s="193"/>
      <c r="B158" s="194"/>
      <c r="C158" s="95" t="s">
        <v>132</v>
      </c>
      <c r="D158" s="87">
        <v>20</v>
      </c>
      <c r="E158" s="81"/>
      <c r="F158" s="144">
        <f t="shared" si="10"/>
        <v>0</v>
      </c>
    </row>
    <row r="159" spans="1:6" ht="14.25" customHeight="1">
      <c r="A159" s="193"/>
      <c r="B159" s="194"/>
      <c r="C159" s="95" t="s">
        <v>242</v>
      </c>
      <c r="D159" s="133">
        <v>25</v>
      </c>
      <c r="E159" s="81"/>
      <c r="F159" s="144">
        <f t="shared" si="10"/>
        <v>0</v>
      </c>
    </row>
    <row r="160" spans="1:6" ht="14.25" customHeight="1">
      <c r="A160" s="193"/>
      <c r="B160" s="194"/>
      <c r="C160" s="98" t="s">
        <v>243</v>
      </c>
      <c r="D160" s="133">
        <v>2</v>
      </c>
      <c r="E160" s="81"/>
      <c r="F160" s="144">
        <f t="shared" si="10"/>
        <v>0</v>
      </c>
    </row>
    <row r="161" spans="1:6" ht="13.8" customHeight="1">
      <c r="A161" s="193"/>
      <c r="B161" s="194"/>
      <c r="C161" s="98" t="s">
        <v>244</v>
      </c>
      <c r="D161" s="133">
        <v>29</v>
      </c>
      <c r="E161" s="81"/>
      <c r="F161" s="144">
        <f t="shared" si="10"/>
        <v>0</v>
      </c>
    </row>
    <row r="162" spans="1:6" ht="14.25" customHeight="1">
      <c r="A162" s="245" t="s">
        <v>94</v>
      </c>
      <c r="B162" s="194"/>
      <c r="C162" s="108" t="s">
        <v>95</v>
      </c>
      <c r="D162" s="109">
        <v>250</v>
      </c>
      <c r="E162" s="49"/>
      <c r="F162" s="28">
        <f t="shared" ref="F162" si="11">E162*D162</f>
        <v>0</v>
      </c>
    </row>
    <row r="163" spans="1:6" ht="14.25" customHeight="1">
      <c r="A163" s="199"/>
      <c r="B163" s="194"/>
      <c r="C163" s="83" t="s">
        <v>7</v>
      </c>
      <c r="D163" s="34">
        <v>1</v>
      </c>
      <c r="E163" s="35"/>
      <c r="F163" s="28">
        <f t="shared" ref="F163" si="12">E163*D163</f>
        <v>0</v>
      </c>
    </row>
    <row r="164" spans="1:6" ht="14.25" customHeight="1" thickBot="1">
      <c r="A164" s="120" t="s">
        <v>137</v>
      </c>
      <c r="B164" s="121"/>
      <c r="C164" s="122"/>
      <c r="D164" s="123"/>
      <c r="E164" s="124"/>
      <c r="F164" s="40">
        <f>SUM(F140:F163)</f>
        <v>0</v>
      </c>
    </row>
    <row r="165" spans="1:6" ht="14.25" customHeight="1" thickBot="1">
      <c r="A165" s="125"/>
      <c r="B165" s="126"/>
      <c r="C165" s="127"/>
      <c r="D165" s="128"/>
      <c r="E165" s="42"/>
      <c r="F165" s="52"/>
    </row>
    <row r="166" spans="1:6" ht="14.25" customHeight="1">
      <c r="A166" s="129" t="s">
        <v>138</v>
      </c>
      <c r="B166" s="130"/>
      <c r="C166" s="131"/>
      <c r="D166" s="132"/>
      <c r="E166" s="54"/>
      <c r="F166" s="55"/>
    </row>
    <row r="167" spans="1:6" ht="14.25" customHeight="1">
      <c r="A167" s="195"/>
      <c r="B167" s="196"/>
      <c r="C167" s="112" t="s">
        <v>119</v>
      </c>
      <c r="D167" s="133">
        <v>1</v>
      </c>
      <c r="E167" s="134"/>
      <c r="F167" s="28">
        <f t="shared" ref="F167:F190" si="13">E167*D167</f>
        <v>0</v>
      </c>
    </row>
    <row r="168" spans="1:6" ht="14.25" customHeight="1">
      <c r="A168" s="195"/>
      <c r="B168" s="196"/>
      <c r="C168" s="82" t="s">
        <v>247</v>
      </c>
      <c r="D168" s="34">
        <v>1</v>
      </c>
      <c r="E168" s="30"/>
      <c r="F168" s="37">
        <f t="shared" ref="F168:F173" si="14">E168*D168</f>
        <v>0</v>
      </c>
    </row>
    <row r="169" spans="1:6" ht="14.25" customHeight="1">
      <c r="A169" s="195"/>
      <c r="B169" s="196"/>
      <c r="C169" s="82" t="s">
        <v>253</v>
      </c>
      <c r="D169" s="34">
        <v>1</v>
      </c>
      <c r="E169" s="30"/>
      <c r="F169" s="37">
        <f t="shared" si="14"/>
        <v>0</v>
      </c>
    </row>
    <row r="170" spans="1:6" ht="14.25" customHeight="1">
      <c r="A170" s="195"/>
      <c r="B170" s="196"/>
      <c r="C170" s="82" t="s">
        <v>248</v>
      </c>
      <c r="D170" s="34">
        <v>1</v>
      </c>
      <c r="E170" s="30"/>
      <c r="F170" s="37">
        <f t="shared" si="14"/>
        <v>0</v>
      </c>
    </row>
    <row r="171" spans="1:6" ht="14.25" customHeight="1">
      <c r="A171" s="195"/>
      <c r="B171" s="196"/>
      <c r="C171" s="82" t="s">
        <v>249</v>
      </c>
      <c r="D171" s="34">
        <v>9</v>
      </c>
      <c r="E171" s="30"/>
      <c r="F171" s="37">
        <f t="shared" si="14"/>
        <v>0</v>
      </c>
    </row>
    <row r="172" spans="1:6" ht="14.25" customHeight="1">
      <c r="A172" s="195"/>
      <c r="B172" s="196"/>
      <c r="C172" s="112" t="s">
        <v>122</v>
      </c>
      <c r="D172" s="133">
        <v>1</v>
      </c>
      <c r="E172" s="134"/>
      <c r="F172" s="28">
        <f t="shared" si="14"/>
        <v>0</v>
      </c>
    </row>
    <row r="173" spans="1:6" ht="14.25" customHeight="1">
      <c r="A173" s="195"/>
      <c r="B173" s="196"/>
      <c r="C173" s="95" t="s">
        <v>123</v>
      </c>
      <c r="D173" s="133">
        <v>9</v>
      </c>
      <c r="E173" s="135"/>
      <c r="F173" s="28">
        <f t="shared" si="14"/>
        <v>0</v>
      </c>
    </row>
    <row r="174" spans="1:6" ht="14.25" customHeight="1">
      <c r="A174" s="195"/>
      <c r="B174" s="196"/>
      <c r="C174" s="95" t="s">
        <v>124</v>
      </c>
      <c r="D174" s="133">
        <v>7</v>
      </c>
      <c r="E174" s="135"/>
      <c r="F174" s="28">
        <f t="shared" si="13"/>
        <v>0</v>
      </c>
    </row>
    <row r="175" spans="1:6" ht="14.25" customHeight="1">
      <c r="A175" s="195"/>
      <c r="B175" s="196"/>
      <c r="C175" s="95" t="s">
        <v>125</v>
      </c>
      <c r="D175" s="133">
        <v>7</v>
      </c>
      <c r="E175" s="135"/>
      <c r="F175" s="28">
        <f t="shared" si="13"/>
        <v>0</v>
      </c>
    </row>
    <row r="176" spans="1:6" ht="14.25" customHeight="1">
      <c r="A176" s="195"/>
      <c r="B176" s="196"/>
      <c r="C176" s="95" t="s">
        <v>250</v>
      </c>
      <c r="D176" s="133">
        <v>2</v>
      </c>
      <c r="E176" s="135"/>
      <c r="F176" s="28">
        <f t="shared" si="13"/>
        <v>0</v>
      </c>
    </row>
    <row r="177" spans="1:6" ht="14.25" customHeight="1">
      <c r="A177" s="195"/>
      <c r="B177" s="196"/>
      <c r="C177" s="95" t="s">
        <v>251</v>
      </c>
      <c r="D177" s="133">
        <v>2</v>
      </c>
      <c r="E177" s="135"/>
      <c r="F177" s="28">
        <f t="shared" si="13"/>
        <v>0</v>
      </c>
    </row>
    <row r="178" spans="1:6" ht="14.25" customHeight="1">
      <c r="A178" s="195"/>
      <c r="B178" s="196"/>
      <c r="C178" s="95" t="s">
        <v>252</v>
      </c>
      <c r="D178" s="133">
        <v>1</v>
      </c>
      <c r="E178" s="135"/>
      <c r="F178" s="28">
        <f t="shared" si="13"/>
        <v>0</v>
      </c>
    </row>
    <row r="179" spans="1:6" ht="14.25" customHeight="1">
      <c r="A179" s="195"/>
      <c r="B179" s="196"/>
      <c r="C179" s="95" t="s">
        <v>256</v>
      </c>
      <c r="D179" s="133">
        <v>18</v>
      </c>
      <c r="E179" s="135"/>
      <c r="F179" s="28">
        <f t="shared" si="13"/>
        <v>0</v>
      </c>
    </row>
    <row r="180" spans="1:6" ht="14.25" customHeight="1">
      <c r="A180" s="195"/>
      <c r="B180" s="196"/>
      <c r="C180" s="95" t="s">
        <v>257</v>
      </c>
      <c r="D180" s="133">
        <v>25</v>
      </c>
      <c r="E180" s="135"/>
      <c r="F180" s="28">
        <f t="shared" si="13"/>
        <v>0</v>
      </c>
    </row>
    <row r="181" spans="1:6" ht="14.25" customHeight="1">
      <c r="A181" s="195"/>
      <c r="B181" s="196"/>
      <c r="C181" s="95" t="s">
        <v>258</v>
      </c>
      <c r="D181" s="133">
        <v>2</v>
      </c>
      <c r="E181" s="135"/>
      <c r="F181" s="28">
        <f t="shared" si="13"/>
        <v>0</v>
      </c>
    </row>
    <row r="182" spans="1:6" ht="14.25" customHeight="1">
      <c r="A182" s="195"/>
      <c r="B182" s="196"/>
      <c r="C182" s="95" t="s">
        <v>259</v>
      </c>
      <c r="D182" s="133">
        <v>29</v>
      </c>
      <c r="E182" s="135"/>
      <c r="F182" s="28">
        <f t="shared" si="13"/>
        <v>0</v>
      </c>
    </row>
    <row r="183" spans="1:6" ht="14.25" customHeight="1">
      <c r="A183" s="195"/>
      <c r="B183" s="196"/>
      <c r="C183" s="83" t="s">
        <v>120</v>
      </c>
      <c r="D183" s="34">
        <v>1</v>
      </c>
      <c r="E183" s="35"/>
      <c r="F183" s="37">
        <f t="shared" si="13"/>
        <v>0</v>
      </c>
    </row>
    <row r="184" spans="1:6" ht="14.25" customHeight="1">
      <c r="A184" s="195"/>
      <c r="B184" s="196"/>
      <c r="C184" s="136" t="s">
        <v>121</v>
      </c>
      <c r="D184" s="34">
        <v>1</v>
      </c>
      <c r="E184" s="35"/>
      <c r="F184" s="37">
        <f t="shared" si="13"/>
        <v>0</v>
      </c>
    </row>
    <row r="185" spans="1:6" ht="14.25" customHeight="1">
      <c r="A185" s="193"/>
      <c r="B185" s="194"/>
      <c r="C185" s="136" t="s">
        <v>245</v>
      </c>
      <c r="D185" s="34">
        <v>1</v>
      </c>
      <c r="E185" s="35"/>
      <c r="F185" s="37">
        <f t="shared" si="13"/>
        <v>0</v>
      </c>
    </row>
    <row r="186" spans="1:6" ht="14.25" customHeight="1">
      <c r="A186" s="193"/>
      <c r="B186" s="194"/>
      <c r="C186" s="98" t="s">
        <v>246</v>
      </c>
      <c r="D186" s="34">
        <v>8</v>
      </c>
      <c r="E186" s="35"/>
      <c r="F186" s="37">
        <f t="shared" si="13"/>
        <v>0</v>
      </c>
    </row>
    <row r="187" spans="1:6" ht="14.25" customHeight="1">
      <c r="A187" s="193"/>
      <c r="B187" s="194"/>
      <c r="C187" s="95" t="s">
        <v>114</v>
      </c>
      <c r="D187" s="87">
        <v>370</v>
      </c>
      <c r="E187" s="135"/>
      <c r="F187" s="28">
        <f t="shared" si="13"/>
        <v>0</v>
      </c>
    </row>
    <row r="188" spans="1:6" ht="14.25" customHeight="1">
      <c r="A188" s="195"/>
      <c r="B188" s="196"/>
      <c r="C188" s="95" t="s">
        <v>115</v>
      </c>
      <c r="D188" s="87">
        <v>250</v>
      </c>
      <c r="E188" s="135"/>
      <c r="F188" s="28">
        <f t="shared" si="13"/>
        <v>0</v>
      </c>
    </row>
    <row r="189" spans="1:6" ht="14.25" customHeight="1">
      <c r="A189" s="195"/>
      <c r="B189" s="196"/>
      <c r="C189" s="31" t="s">
        <v>25</v>
      </c>
      <c r="D189" s="48">
        <v>15</v>
      </c>
      <c r="E189" s="35"/>
      <c r="F189" s="28">
        <f t="shared" si="13"/>
        <v>0</v>
      </c>
    </row>
    <row r="190" spans="1:6" ht="14.25" customHeight="1">
      <c r="A190" s="195"/>
      <c r="B190" s="196"/>
      <c r="C190" s="31" t="s">
        <v>19</v>
      </c>
      <c r="D190" s="85">
        <v>55</v>
      </c>
      <c r="E190" s="35"/>
      <c r="F190" s="28">
        <f t="shared" si="13"/>
        <v>0</v>
      </c>
    </row>
    <row r="191" spans="1:6" ht="14.25" customHeight="1" thickBot="1">
      <c r="A191" s="120" t="s">
        <v>139</v>
      </c>
      <c r="B191" s="121"/>
      <c r="C191" s="122"/>
      <c r="D191" s="123"/>
      <c r="E191" s="124"/>
      <c r="F191" s="40">
        <f>SUM(F167:F190)</f>
        <v>0</v>
      </c>
    </row>
    <row r="192" spans="1:6" ht="14.25" customHeight="1" thickBot="1">
      <c r="A192" s="137"/>
      <c r="B192" s="138"/>
      <c r="C192" s="139"/>
      <c r="D192" s="140"/>
      <c r="E192" s="57"/>
      <c r="F192" s="58"/>
    </row>
    <row r="193" spans="1:6" ht="14.25" customHeight="1">
      <c r="A193" s="100" t="s">
        <v>126</v>
      </c>
      <c r="B193" s="101"/>
      <c r="C193" s="102"/>
      <c r="D193" s="103"/>
      <c r="E193" s="104"/>
      <c r="F193" s="105"/>
    </row>
    <row r="194" spans="1:6" ht="14.25" customHeight="1">
      <c r="A194" s="106"/>
      <c r="B194" s="112"/>
      <c r="C194" s="94" t="s">
        <v>127</v>
      </c>
      <c r="D194" s="154">
        <v>90</v>
      </c>
      <c r="E194" s="30"/>
      <c r="F194" s="37">
        <f t="shared" ref="F194:F197" si="15">E194*D194</f>
        <v>0</v>
      </c>
    </row>
    <row r="195" spans="1:6" ht="14.25" customHeight="1">
      <c r="A195" s="106"/>
      <c r="B195" s="107" t="s">
        <v>94</v>
      </c>
      <c r="C195" s="108" t="s">
        <v>95</v>
      </c>
      <c r="D195" s="154">
        <v>40</v>
      </c>
      <c r="E195" s="30"/>
      <c r="F195" s="37">
        <f t="shared" si="15"/>
        <v>0</v>
      </c>
    </row>
    <row r="196" spans="1:6" ht="14.25" customHeight="1">
      <c r="A196" s="106"/>
      <c r="B196" s="112"/>
      <c r="C196" s="113" t="s">
        <v>35</v>
      </c>
      <c r="D196" s="155">
        <v>50</v>
      </c>
      <c r="E196" s="156"/>
      <c r="F196" s="37">
        <f t="shared" si="15"/>
        <v>0</v>
      </c>
    </row>
    <row r="197" spans="1:6" ht="14.25" customHeight="1">
      <c r="A197" s="106"/>
      <c r="B197" s="112"/>
      <c r="C197" s="113" t="s">
        <v>36</v>
      </c>
      <c r="D197" s="155">
        <v>50</v>
      </c>
      <c r="E197" s="156"/>
      <c r="F197" s="37">
        <f t="shared" si="15"/>
        <v>0</v>
      </c>
    </row>
    <row r="198" spans="1:6" ht="14.25" customHeight="1" thickBot="1">
      <c r="A198" s="120" t="s">
        <v>128</v>
      </c>
      <c r="B198" s="121"/>
      <c r="C198" s="122"/>
      <c r="D198" s="123"/>
      <c r="E198" s="124"/>
      <c r="F198" s="40">
        <f>SUM(F194:F197)</f>
        <v>0</v>
      </c>
    </row>
    <row r="199" spans="1:6" ht="14.25" customHeight="1" thickBot="1">
      <c r="A199" s="125"/>
      <c r="B199" s="126"/>
      <c r="C199" s="127"/>
      <c r="D199" s="128"/>
      <c r="E199" s="42"/>
      <c r="F199" s="52"/>
    </row>
    <row r="200" spans="1:6" ht="14.25" customHeight="1">
      <c r="A200" s="100" t="s">
        <v>129</v>
      </c>
      <c r="B200" s="101"/>
      <c r="C200" s="102"/>
      <c r="D200" s="103"/>
      <c r="E200" s="104"/>
      <c r="F200" s="105"/>
    </row>
    <row r="201" spans="1:6" ht="14.25" customHeight="1">
      <c r="A201" s="106"/>
      <c r="B201" s="141"/>
      <c r="C201" s="95" t="s">
        <v>25</v>
      </c>
      <c r="D201" s="157">
        <v>4</v>
      </c>
      <c r="E201" s="35"/>
      <c r="F201" s="37">
        <f t="shared" ref="F201:F203" si="16">E201*D201</f>
        <v>0</v>
      </c>
    </row>
    <row r="202" spans="1:6" ht="14.25" customHeight="1">
      <c r="A202" s="106"/>
      <c r="B202" s="141"/>
      <c r="C202" s="95" t="s">
        <v>130</v>
      </c>
      <c r="D202" s="149">
        <v>90</v>
      </c>
      <c r="E202" s="35"/>
      <c r="F202" s="37">
        <f t="shared" si="16"/>
        <v>0</v>
      </c>
    </row>
    <row r="203" spans="1:6" ht="14.25" customHeight="1">
      <c r="A203" s="106"/>
      <c r="B203" s="141"/>
      <c r="C203" s="95" t="s">
        <v>115</v>
      </c>
      <c r="D203" s="149">
        <v>40</v>
      </c>
      <c r="E203" s="35"/>
      <c r="F203" s="37">
        <f t="shared" si="16"/>
        <v>0</v>
      </c>
    </row>
    <row r="204" spans="1:6" ht="14.25" customHeight="1">
      <c r="A204" s="106"/>
      <c r="B204" s="141"/>
      <c r="C204" s="95" t="s">
        <v>116</v>
      </c>
      <c r="D204" s="157">
        <v>50</v>
      </c>
      <c r="E204" s="35"/>
      <c r="F204" s="37">
        <f>E204*D204</f>
        <v>0</v>
      </c>
    </row>
    <row r="205" spans="1:6" ht="14.25" customHeight="1">
      <c r="A205" s="106"/>
      <c r="B205" s="112"/>
      <c r="C205" s="95" t="s">
        <v>19</v>
      </c>
      <c r="D205" s="149">
        <v>10</v>
      </c>
      <c r="E205" s="35"/>
      <c r="F205" s="37">
        <f>E205*D205</f>
        <v>0</v>
      </c>
    </row>
    <row r="206" spans="1:6" ht="14.25" customHeight="1" thickBot="1">
      <c r="A206" s="120" t="s">
        <v>131</v>
      </c>
      <c r="B206" s="121"/>
      <c r="C206" s="122"/>
      <c r="D206" s="123"/>
      <c r="E206" s="124"/>
      <c r="F206" s="40">
        <f>SUM(F201:F205)</f>
        <v>0</v>
      </c>
    </row>
    <row r="207" spans="1:6" ht="14.25" customHeight="1" thickBot="1">
      <c r="A207" s="137"/>
      <c r="B207" s="138"/>
      <c r="C207" s="139"/>
      <c r="D207" s="140"/>
      <c r="E207" s="57"/>
      <c r="F207" s="58"/>
    </row>
    <row r="208" spans="1:6" ht="14.25" customHeight="1">
      <c r="A208" s="215" t="s">
        <v>134</v>
      </c>
      <c r="B208" s="228"/>
      <c r="C208" s="228"/>
      <c r="D208" s="228"/>
      <c r="E208" s="228"/>
      <c r="F208" s="229"/>
    </row>
    <row r="209" spans="1:6" ht="34.200000000000003">
      <c r="A209" s="202"/>
      <c r="B209" s="198"/>
      <c r="C209" s="96" t="s">
        <v>133</v>
      </c>
      <c r="D209" s="142">
        <v>24</v>
      </c>
      <c r="E209" s="35"/>
      <c r="F209" s="28">
        <f>E209*D209</f>
        <v>0</v>
      </c>
    </row>
    <row r="210" spans="1:6" ht="14.25" customHeight="1" thickBot="1">
      <c r="A210" s="209" t="s">
        <v>135</v>
      </c>
      <c r="B210" s="226"/>
      <c r="C210" s="226"/>
      <c r="D210" s="226"/>
      <c r="E210" s="226"/>
      <c r="F210" s="40">
        <f>SUM(F209:F209)</f>
        <v>0</v>
      </c>
    </row>
    <row r="211" spans="1:6" ht="14.25" customHeight="1" thickBot="1">
      <c r="A211" s="137"/>
      <c r="B211" s="138"/>
      <c r="C211" s="139"/>
      <c r="D211" s="140"/>
      <c r="E211" s="57"/>
      <c r="F211" s="58"/>
    </row>
    <row r="212" spans="1:6" ht="14.4">
      <c r="A212" s="215" t="s">
        <v>66</v>
      </c>
      <c r="B212" s="228"/>
      <c r="C212" s="228"/>
      <c r="D212" s="228"/>
      <c r="E212" s="228"/>
      <c r="F212" s="229"/>
    </row>
    <row r="213" spans="1:6" ht="14.4">
      <c r="A213" s="202"/>
      <c r="B213" s="198"/>
      <c r="C213" s="74" t="s">
        <v>13</v>
      </c>
      <c r="D213" s="34">
        <v>1</v>
      </c>
      <c r="E213" s="35"/>
      <c r="F213" s="28">
        <f>E213*D213</f>
        <v>0</v>
      </c>
    </row>
    <row r="214" spans="1:6" ht="15" thickBot="1">
      <c r="A214" s="209" t="s">
        <v>14</v>
      </c>
      <c r="B214" s="226"/>
      <c r="C214" s="226"/>
      <c r="D214" s="226"/>
      <c r="E214" s="226"/>
      <c r="F214" s="40">
        <f>SUM(F213:F213)</f>
        <v>0</v>
      </c>
    </row>
    <row r="215" spans="1:6" ht="13.8" thickBot="1">
      <c r="A215" s="71"/>
      <c r="B215" s="72"/>
      <c r="C215" s="80"/>
      <c r="D215" s="56"/>
      <c r="E215" s="57"/>
      <c r="F215" s="58"/>
    </row>
    <row r="216" spans="1:6" ht="14.4">
      <c r="A216" s="227" t="s">
        <v>62</v>
      </c>
      <c r="B216" s="228"/>
      <c r="C216" s="228"/>
      <c r="D216" s="228"/>
      <c r="E216" s="228"/>
      <c r="F216" s="229"/>
    </row>
    <row r="217" spans="1:6" ht="14.4">
      <c r="A217" s="200"/>
      <c r="B217" s="201"/>
      <c r="C217" s="77" t="s">
        <v>63</v>
      </c>
      <c r="D217" s="34">
        <v>1</v>
      </c>
      <c r="E217" s="33"/>
      <c r="F217" s="37">
        <f>E217*D217</f>
        <v>0</v>
      </c>
    </row>
    <row r="218" spans="1:6" ht="14.4">
      <c r="A218" s="197"/>
      <c r="B218" s="198"/>
      <c r="C218" s="74" t="s">
        <v>64</v>
      </c>
      <c r="D218" s="34">
        <v>1</v>
      </c>
      <c r="E218" s="35"/>
      <c r="F218" s="37">
        <f>E218*D218</f>
        <v>0</v>
      </c>
    </row>
    <row r="219" spans="1:6" ht="15" thickBot="1">
      <c r="A219" s="230" t="s">
        <v>65</v>
      </c>
      <c r="B219" s="226"/>
      <c r="C219" s="226"/>
      <c r="D219" s="226"/>
      <c r="E219" s="226"/>
      <c r="F219" s="59">
        <f>SUM(F217:F218)</f>
        <v>0</v>
      </c>
    </row>
    <row r="220" spans="1:6" ht="13.8" thickBot="1">
      <c r="A220" s="71"/>
      <c r="B220" s="72"/>
      <c r="C220" s="80"/>
      <c r="D220" s="56"/>
      <c r="E220" s="57"/>
      <c r="F220" s="58"/>
    </row>
    <row r="221" spans="1:6" ht="14.4">
      <c r="A221" s="215" t="s">
        <v>15</v>
      </c>
      <c r="B221" s="216"/>
      <c r="C221" s="216"/>
      <c r="D221" s="216"/>
      <c r="E221" s="216"/>
      <c r="F221" s="231"/>
    </row>
    <row r="222" spans="1:6" ht="14.4">
      <c r="A222" s="211" t="str">
        <f>A8</f>
        <v>ŠK - DODÁVKA</v>
      </c>
      <c r="B222" s="208"/>
      <c r="C222" s="208"/>
      <c r="D222" s="208"/>
      <c r="E222" s="208"/>
      <c r="F222" s="60">
        <f>F39</f>
        <v>0</v>
      </c>
    </row>
    <row r="223" spans="1:6" ht="14.4">
      <c r="A223" s="211" t="str">
        <f>A41</f>
        <v>ŠK - MONTÁŽ</v>
      </c>
      <c r="B223" s="208"/>
      <c r="C223" s="208"/>
      <c r="D223" s="208"/>
      <c r="E223" s="208"/>
      <c r="F223" s="60">
        <f>F63</f>
        <v>0</v>
      </c>
    </row>
    <row r="224" spans="1:6" ht="14.4">
      <c r="A224" s="211" t="str">
        <f>A65</f>
        <v>KÁBLOVÉ TRASY - ŠK,  kamerový systém - DODÁVKA</v>
      </c>
      <c r="B224" s="208"/>
      <c r="C224" s="208"/>
      <c r="D224" s="208"/>
      <c r="E224" s="208"/>
      <c r="F224" s="60">
        <f>F83</f>
        <v>0</v>
      </c>
    </row>
    <row r="225" spans="1:6" ht="14.4">
      <c r="A225" s="211" t="str">
        <f>A85</f>
        <v>KÁBLOVÉ TRASY - ŠK, kamerový systém - MONTÁŽ</v>
      </c>
      <c r="B225" s="208"/>
      <c r="C225" s="208"/>
      <c r="D225" s="208"/>
      <c r="E225" s="208"/>
      <c r="F225" s="60">
        <f>F96</f>
        <v>0</v>
      </c>
    </row>
    <row r="226" spans="1:6" ht="14.4">
      <c r="A226" s="211" t="str">
        <f>A98</f>
        <v>CCTV - KAMEROVÝ SYSTÉM - DODÁVKA</v>
      </c>
      <c r="B226" s="208"/>
      <c r="C226" s="208"/>
      <c r="D226" s="208"/>
      <c r="E226" s="208"/>
      <c r="F226" s="60">
        <f>F104</f>
        <v>0</v>
      </c>
    </row>
    <row r="227" spans="1:6" ht="14.4">
      <c r="A227" s="211" t="str">
        <f>A106</f>
        <v>CCTV - KAMEROVÝ SYSTÉM - MONTÁŽ</v>
      </c>
      <c r="B227" s="208"/>
      <c r="C227" s="208"/>
      <c r="D227" s="208"/>
      <c r="E227" s="208"/>
      <c r="F227" s="60">
        <f>F109</f>
        <v>0</v>
      </c>
    </row>
    <row r="228" spans="1:6" ht="14.4">
      <c r="A228" s="212" t="str">
        <f>A111</f>
        <v>CMS - CENTRÁLNY MONITOROVACÍ SYSTÉM- DODÁVKA</v>
      </c>
      <c r="B228" s="213"/>
      <c r="C228" s="213"/>
      <c r="D228" s="213"/>
      <c r="E228" s="214"/>
      <c r="F228" s="60">
        <f>F122</f>
        <v>0</v>
      </c>
    </row>
    <row r="229" spans="1:6" ht="14.4">
      <c r="A229" s="212" t="str">
        <f>A124</f>
        <v>CMS - CENTRÁLNY MONITOROVACÍ SYSTÉM - MONTÁŽ</v>
      </c>
      <c r="B229" s="213"/>
      <c r="C229" s="213"/>
      <c r="D229" s="213"/>
      <c r="E229" s="214"/>
      <c r="F229" s="60">
        <f>F137</f>
        <v>0</v>
      </c>
    </row>
    <row r="230" spans="1:6" ht="14.4">
      <c r="A230" s="212" t="str">
        <f>A139</f>
        <v>SIGNALIZAČNÝ SYSTÉM SESTRA PACIENT MEDICALL- DODÁVKA</v>
      </c>
      <c r="B230" s="213"/>
      <c r="C230" s="213"/>
      <c r="D230" s="213"/>
      <c r="E230" s="214"/>
      <c r="F230" s="60">
        <f>F164</f>
        <v>0</v>
      </c>
    </row>
    <row r="231" spans="1:6" ht="14.4">
      <c r="A231" s="212" t="str">
        <f>A166</f>
        <v>SIGNALIZAČNÝ SYSTÉM SESTRA PACIENT MEDICALL - MONTÁŽ</v>
      </c>
      <c r="B231" s="213"/>
      <c r="C231" s="213"/>
      <c r="D231" s="213"/>
      <c r="E231" s="214"/>
      <c r="F231" s="60">
        <f>F191</f>
        <v>0</v>
      </c>
    </row>
    <row r="232" spans="1:6" ht="14.4">
      <c r="A232" s="212" t="str">
        <f>A193</f>
        <v>SIGNALIZÁCIA MEDICINÁLNYCH PLYNOV- DODÁVKA</v>
      </c>
      <c r="B232" s="213"/>
      <c r="C232" s="213"/>
      <c r="D232" s="213"/>
      <c r="E232" s="214"/>
      <c r="F232" s="60">
        <f>F198</f>
        <v>0</v>
      </c>
    </row>
    <row r="233" spans="1:6" ht="14.4">
      <c r="A233" s="212" t="str">
        <f>A200</f>
        <v>SIGNALIZÁCIA MEDICINÁLNYCH PLYNOV - MONTÁŽ</v>
      </c>
      <c r="B233" s="213"/>
      <c r="C233" s="213"/>
      <c r="D233" s="213"/>
      <c r="E233" s="214"/>
      <c r="F233" s="60">
        <f>F206</f>
        <v>0</v>
      </c>
    </row>
    <row r="234" spans="1:6" ht="14.4">
      <c r="A234" s="212" t="str">
        <f>A208</f>
        <v>DEMONTÁŽ A MONTÁŽ EXISTUJÚCICH ROZVODOV A ZARIADENÍ EPS A ROZHLASU</v>
      </c>
      <c r="B234" s="213"/>
      <c r="C234" s="213"/>
      <c r="D234" s="213"/>
      <c r="E234" s="214"/>
      <c r="F234" s="60">
        <f>F210</f>
        <v>0</v>
      </c>
    </row>
    <row r="235" spans="1:6" ht="14.4">
      <c r="A235" s="211" t="str">
        <f>A212</f>
        <v>TECHNICKÁ DOKUMENTÁCIA</v>
      </c>
      <c r="B235" s="208"/>
      <c r="C235" s="208"/>
      <c r="D235" s="208"/>
      <c r="E235" s="208"/>
      <c r="F235" s="60">
        <f>F214</f>
        <v>0</v>
      </c>
    </row>
    <row r="236" spans="1:6" ht="15" thickBot="1">
      <c r="A236" s="225" t="str">
        <f>A216</f>
        <v>VEDĽAJŠIE ROZPOČTOVÉ NÁKLADY (VRN)</v>
      </c>
      <c r="B236" s="226"/>
      <c r="C236" s="226"/>
      <c r="D236" s="226"/>
      <c r="E236" s="226"/>
      <c r="F236" s="92">
        <f>F219</f>
        <v>0</v>
      </c>
    </row>
    <row r="237" spans="1:6" ht="14.4">
      <c r="A237" s="215" t="s">
        <v>16</v>
      </c>
      <c r="B237" s="216"/>
      <c r="C237" s="216"/>
      <c r="D237" s="216"/>
      <c r="E237" s="216"/>
      <c r="F237" s="61">
        <f>SUM(F222:F236)</f>
        <v>0</v>
      </c>
    </row>
    <row r="238" spans="1:6" ht="14.4">
      <c r="A238" s="207" t="s">
        <v>17</v>
      </c>
      <c r="B238" s="208"/>
      <c r="C238" s="208"/>
      <c r="D238" s="208"/>
      <c r="E238" s="208"/>
      <c r="F238" s="62">
        <f>(F237/100)*20</f>
        <v>0</v>
      </c>
    </row>
    <row r="239" spans="1:6" ht="15" thickBot="1">
      <c r="A239" s="209" t="s">
        <v>18</v>
      </c>
      <c r="B239" s="210"/>
      <c r="C239" s="210"/>
      <c r="D239" s="210"/>
      <c r="E239" s="210"/>
      <c r="F239" s="63">
        <f>F237*1.2</f>
        <v>0</v>
      </c>
    </row>
  </sheetData>
  <mergeCells count="195">
    <mergeCell ref="A188:B188"/>
    <mergeCell ref="A189:B189"/>
    <mergeCell ref="A190:B190"/>
    <mergeCell ref="A208:F208"/>
    <mergeCell ref="A209:B209"/>
    <mergeCell ref="A210:E210"/>
    <mergeCell ref="A150:B150"/>
    <mergeCell ref="A149:B149"/>
    <mergeCell ref="A162:B162"/>
    <mergeCell ref="A187:B187"/>
    <mergeCell ref="A184:B184"/>
    <mergeCell ref="A172:B172"/>
    <mergeCell ref="A170:B170"/>
    <mergeCell ref="A154:B154"/>
    <mergeCell ref="A153:B153"/>
    <mergeCell ref="A173:B173"/>
    <mergeCell ref="A174:B174"/>
    <mergeCell ref="A175:B175"/>
    <mergeCell ref="A183:B183"/>
    <mergeCell ref="A157:B157"/>
    <mergeCell ref="A167:B167"/>
    <mergeCell ref="A168:B168"/>
    <mergeCell ref="A163:B163"/>
    <mergeCell ref="A158:B158"/>
    <mergeCell ref="A144:B144"/>
    <mergeCell ref="A145:B145"/>
    <mergeCell ref="A146:B146"/>
    <mergeCell ref="A147:B147"/>
    <mergeCell ref="A148:B148"/>
    <mergeCell ref="A136:B136"/>
    <mergeCell ref="A140:B140"/>
    <mergeCell ref="A141:B141"/>
    <mergeCell ref="A142:B142"/>
    <mergeCell ref="A143:B143"/>
    <mergeCell ref="A134:B134"/>
    <mergeCell ref="A135:B135"/>
    <mergeCell ref="A130:B130"/>
    <mergeCell ref="A131:B131"/>
    <mergeCell ref="A121:B121"/>
    <mergeCell ref="A125:B125"/>
    <mergeCell ref="A126:B126"/>
    <mergeCell ref="A127:B127"/>
    <mergeCell ref="A128:B128"/>
    <mergeCell ref="A83:E83"/>
    <mergeCell ref="A65:F65"/>
    <mergeCell ref="A41:F41"/>
    <mergeCell ref="A8:F8"/>
    <mergeCell ref="A94:B94"/>
    <mergeCell ref="A95:B95"/>
    <mergeCell ref="A87:B87"/>
    <mergeCell ref="A88:B88"/>
    <mergeCell ref="A90:B90"/>
    <mergeCell ref="A93:B93"/>
    <mergeCell ref="A86:B86"/>
    <mergeCell ref="A85:F85"/>
    <mergeCell ref="A62:B62"/>
    <mergeCell ref="A67:B67"/>
    <mergeCell ref="A70:B70"/>
    <mergeCell ref="A80:B80"/>
    <mergeCell ref="A81:B81"/>
    <mergeCell ref="A82:B82"/>
    <mergeCell ref="A68:B68"/>
    <mergeCell ref="A61:B61"/>
    <mergeCell ref="A213:B213"/>
    <mergeCell ref="A98:F98"/>
    <mergeCell ref="A99:B99"/>
    <mergeCell ref="A101:B101"/>
    <mergeCell ref="A102:B102"/>
    <mergeCell ref="A107:B107"/>
    <mergeCell ref="A108:B108"/>
    <mergeCell ref="A104:E104"/>
    <mergeCell ref="A109:E109"/>
    <mergeCell ref="A212:F212"/>
    <mergeCell ref="A100:B100"/>
    <mergeCell ref="A103:B103"/>
    <mergeCell ref="A117:B117"/>
    <mergeCell ref="A118:B118"/>
    <mergeCell ref="A119:B119"/>
    <mergeCell ref="A120:B120"/>
    <mergeCell ref="A112:B112"/>
    <mergeCell ref="A113:B113"/>
    <mergeCell ref="A114:B114"/>
    <mergeCell ref="A115:B115"/>
    <mergeCell ref="A116:B116"/>
    <mergeCell ref="A129:B129"/>
    <mergeCell ref="A132:B132"/>
    <mergeCell ref="A133:B133"/>
    <mergeCell ref="A217:B217"/>
    <mergeCell ref="A218:B218"/>
    <mergeCell ref="A236:E236"/>
    <mergeCell ref="A214:E214"/>
    <mergeCell ref="A216:F216"/>
    <mergeCell ref="A219:E219"/>
    <mergeCell ref="A222:E222"/>
    <mergeCell ref="A223:E223"/>
    <mergeCell ref="A224:E224"/>
    <mergeCell ref="A221:F221"/>
    <mergeCell ref="A228:E228"/>
    <mergeCell ref="A229:E229"/>
    <mergeCell ref="A230:E230"/>
    <mergeCell ref="A231:E231"/>
    <mergeCell ref="A232:E232"/>
    <mergeCell ref="C5:E5"/>
    <mergeCell ref="A14:B14"/>
    <mergeCell ref="A15:B15"/>
    <mergeCell ref="A21:B21"/>
    <mergeCell ref="A27:B27"/>
    <mergeCell ref="A58:B58"/>
    <mergeCell ref="A56:B56"/>
    <mergeCell ref="A57:B57"/>
    <mergeCell ref="A49:B49"/>
    <mergeCell ref="A50:B50"/>
    <mergeCell ref="A51:B51"/>
    <mergeCell ref="A53:B53"/>
    <mergeCell ref="A54:B54"/>
    <mergeCell ref="A25:B25"/>
    <mergeCell ref="A26:B26"/>
    <mergeCell ref="A55:B55"/>
    <mergeCell ref="A16:B16"/>
    <mergeCell ref="A13:B13"/>
    <mergeCell ref="A7:B7"/>
    <mergeCell ref="A39:E39"/>
    <mergeCell ref="A38:B38"/>
    <mergeCell ref="A59:B59"/>
    <mergeCell ref="A60:B60"/>
    <mergeCell ref="A32:B32"/>
    <mergeCell ref="A33:B33"/>
    <mergeCell ref="A34:B34"/>
    <mergeCell ref="A35:B35"/>
    <mergeCell ref="A36:B36"/>
    <mergeCell ref="A37:B37"/>
    <mergeCell ref="A46:B46"/>
    <mergeCell ref="A47:B47"/>
    <mergeCell ref="A42:B42"/>
    <mergeCell ref="A43:B43"/>
    <mergeCell ref="A44:B44"/>
    <mergeCell ref="A238:E238"/>
    <mergeCell ref="A239:E239"/>
    <mergeCell ref="A226:E226"/>
    <mergeCell ref="A227:E227"/>
    <mergeCell ref="A235:E235"/>
    <mergeCell ref="A233:E233"/>
    <mergeCell ref="A234:E234"/>
    <mergeCell ref="A237:E237"/>
    <mergeCell ref="A225:E225"/>
    <mergeCell ref="A12:B12"/>
    <mergeCell ref="A11:B11"/>
    <mergeCell ref="A10:B10"/>
    <mergeCell ref="A9:B9"/>
    <mergeCell ref="A17:B17"/>
    <mergeCell ref="A18:B18"/>
    <mergeCell ref="A20:B20"/>
    <mergeCell ref="A19:B19"/>
    <mergeCell ref="A31:B31"/>
    <mergeCell ref="A28:B28"/>
    <mergeCell ref="A29:B29"/>
    <mergeCell ref="A30:B30"/>
    <mergeCell ref="A22:B22"/>
    <mergeCell ref="A23:B23"/>
    <mergeCell ref="A24:B24"/>
    <mergeCell ref="A92:B92"/>
    <mergeCell ref="A151:B151"/>
    <mergeCell ref="A152:B152"/>
    <mergeCell ref="A159:B159"/>
    <mergeCell ref="A160:B160"/>
    <mergeCell ref="A161:B161"/>
    <mergeCell ref="A155:B155"/>
    <mergeCell ref="A156:B156"/>
    <mergeCell ref="A45:B45"/>
    <mergeCell ref="A52:B52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9:B89"/>
    <mergeCell ref="A48:B48"/>
    <mergeCell ref="A91:B91"/>
    <mergeCell ref="A96:E96"/>
    <mergeCell ref="A63:E63"/>
    <mergeCell ref="A185:B185"/>
    <mergeCell ref="A186:B186"/>
    <mergeCell ref="A171:B171"/>
    <mergeCell ref="A169:B169"/>
    <mergeCell ref="A176:B176"/>
    <mergeCell ref="A177:B177"/>
    <mergeCell ref="A178:B178"/>
    <mergeCell ref="A179:B179"/>
    <mergeCell ref="A180:B180"/>
    <mergeCell ref="A181:B181"/>
    <mergeCell ref="A182:B182"/>
  </mergeCells>
  <pageMargins left="0.7" right="0.7" top="0.75" bottom="0.75" header="0.3" footer="0.3"/>
  <pageSetup paperSize="9" scale="70" orientation="portrait" horizontalDpi="4294967294" verticalDpi="300" r:id="rId1"/>
  <rowBreaks count="3" manualBreakCount="3">
    <brk id="64" max="5" man="1"/>
    <brk id="123" max="5" man="1"/>
    <brk id="192" max="5" man="1"/>
  </rowBreaks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Sumár SLP</vt:lpstr>
      <vt:lpstr>SLP</vt:lpstr>
      <vt:lpstr>SLP!Oblasť_tlače</vt:lpstr>
      <vt:lpstr>'Sumár SLP'!Oblasť_tlače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</dc:creator>
  <cp:lastModifiedBy>Hali</cp:lastModifiedBy>
  <cp:lastPrinted>2021-10-07T11:25:05Z</cp:lastPrinted>
  <dcterms:created xsi:type="dcterms:W3CDTF">2019-03-01T16:36:02Z</dcterms:created>
  <dcterms:modified xsi:type="dcterms:W3CDTF">2021-10-07T11:40:32Z</dcterms:modified>
</cp:coreProperties>
</file>