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3792\Desktop\"/>
    </mc:Choice>
  </mc:AlternateContent>
  <bookViews>
    <workbookView xWindow="0" yWindow="0" windowWidth="27525" windowHeight="11385" tabRatio="904"/>
  </bookViews>
  <sheets>
    <sheet name="Príloha č. 1 - servis diaľnice" sheetId="11" r:id="rId1"/>
    <sheet name="Príloha č. 2 - sumár diaľnice" sheetId="3" r:id="rId2"/>
    <sheet name="Príloha č. 3 - servis Sitina" sheetId="4" r:id="rId3"/>
    <sheet name="Príloha č. 4 - sumár Sitina" sheetId="5" r:id="rId4"/>
    <sheet name="Príloha č. 5 - cena za opravy" sheetId="10" r:id="rId5"/>
    <sheet name="Príloha č. 6 - zoznam ND diaľn." sheetId="12" r:id="rId6"/>
    <sheet name="Príloha č. 7 - zoznam ND Sitina" sheetId="8" r:id="rId7"/>
    <sheet name="Príloha č. 8 - Sumár" sheetId="14" r:id="rId8"/>
    <sheet name="Pr. č. 1 k č. A.2" sheetId="6" r:id="rId9"/>
  </sheets>
  <definedNames>
    <definedName name="_xlnm._FilterDatabase" localSheetId="2" hidden="1">'Príloha č. 3 - servis Sitina'!$C$1:$C$832</definedName>
    <definedName name="_xlnm._FilterDatabase" localSheetId="6" hidden="1">'Príloha č. 7 - zoznam ND Sitina'!$B$1:$B$596</definedName>
    <definedName name="_xlnm.Print_Area" localSheetId="8">'Pr. č. 1 k č. A.2'!$A$1:$B$30</definedName>
    <definedName name="_xlnm.Print_Area" localSheetId="0">'Príloha č. 1 - servis diaľnice'!$A$1:$I$416</definedName>
    <definedName name="_xlnm.Print_Area" localSheetId="1">'Príloha č. 2 - sumár diaľnice'!$A$1:$B$34</definedName>
    <definedName name="_xlnm.Print_Area" localSheetId="2">'Príloha č. 3 - servis Sitina'!$A$1:$J$832</definedName>
    <definedName name="_xlnm.Print_Area" localSheetId="4">'Príloha č. 5 - cena za opravy'!$A$1:$B$31</definedName>
    <definedName name="_xlnm.Print_Area" localSheetId="5">'Príloha č. 6 - zoznam ND diaľn.'!$A$1:$H$342</definedName>
    <definedName name="_xlnm.Print_Area" localSheetId="6">'Príloha č. 7 - zoznam ND Sitina'!$A$1:$I$596</definedName>
  </definedNames>
  <calcPr calcId="162913" fullPrecision="0"/>
</workbook>
</file>

<file path=xl/calcChain.xml><?xml version="1.0" encoding="utf-8"?>
<calcChain xmlns="http://schemas.openxmlformats.org/spreadsheetml/2006/main">
  <c r="I516" i="8" l="1"/>
  <c r="I517" i="8"/>
  <c r="G318" i="4"/>
  <c r="G133" i="4"/>
  <c r="G88" i="4"/>
  <c r="G74" i="4"/>
  <c r="G38" i="4"/>
  <c r="G813" i="4"/>
  <c r="G407" i="11"/>
  <c r="G54" i="11"/>
  <c r="G15" i="11"/>
  <c r="G16" i="11"/>
  <c r="G29" i="11"/>
  <c r="G53" i="11"/>
  <c r="B9" i="10"/>
  <c r="B10" i="14"/>
  <c r="B7" i="10"/>
  <c r="B9" i="14"/>
  <c r="G182" i="4"/>
  <c r="G750" i="4"/>
  <c r="G725" i="4"/>
  <c r="G610" i="4"/>
  <c r="G583" i="4"/>
  <c r="G556" i="4"/>
  <c r="G523" i="4"/>
  <c r="G472" i="4"/>
  <c r="G364" i="4"/>
  <c r="G344" i="4"/>
  <c r="G282" i="4"/>
  <c r="G304" i="4"/>
  <c r="G303" i="4"/>
  <c r="G301" i="4"/>
  <c r="G298" i="4"/>
  <c r="G297" i="4"/>
  <c r="G294" i="4"/>
  <c r="G293" i="4"/>
  <c r="G290" i="4"/>
  <c r="G289" i="4"/>
  <c r="G287" i="4"/>
  <c r="G285" i="4"/>
  <c r="G132" i="4"/>
  <c r="G826" i="4"/>
  <c r="G827" i="4"/>
  <c r="G828" i="4"/>
  <c r="G829" i="4"/>
  <c r="G830" i="4"/>
  <c r="G823" i="4"/>
  <c r="G825" i="4"/>
  <c r="G822" i="4"/>
  <c r="G820" i="4"/>
  <c r="G831" i="4"/>
  <c r="B28" i="5"/>
  <c r="G780" i="4"/>
  <c r="G805" i="4"/>
  <c r="G812" i="4"/>
  <c r="G811" i="4"/>
  <c r="G810" i="4"/>
  <c r="G809" i="4"/>
  <c r="G808" i="4"/>
  <c r="G807" i="4"/>
  <c r="G804" i="4"/>
  <c r="G803" i="4"/>
  <c r="G802" i="4"/>
  <c r="G801" i="4"/>
  <c r="G800" i="4"/>
  <c r="G799" i="4"/>
  <c r="G798" i="4"/>
  <c r="G797" i="4"/>
  <c r="G796" i="4"/>
  <c r="G791" i="4"/>
  <c r="G792" i="4"/>
  <c r="G793" i="4"/>
  <c r="G794" i="4"/>
  <c r="G790" i="4"/>
  <c r="G789" i="4"/>
  <c r="G788" i="4"/>
  <c r="G787" i="4"/>
  <c r="G786" i="4"/>
  <c r="G785" i="4"/>
  <c r="G784" i="4"/>
  <c r="G783" i="4"/>
  <c r="G782" i="4"/>
  <c r="G814" i="4"/>
  <c r="B27" i="5"/>
  <c r="G781" i="4"/>
  <c r="G772" i="4"/>
  <c r="G771" i="4"/>
  <c r="G770" i="4"/>
  <c r="G759" i="4"/>
  <c r="G760" i="4"/>
  <c r="G761" i="4"/>
  <c r="G762" i="4"/>
  <c r="G763" i="4"/>
  <c r="G764" i="4"/>
  <c r="G765" i="4"/>
  <c r="G766" i="4"/>
  <c r="G767" i="4"/>
  <c r="G768" i="4"/>
  <c r="G769" i="4"/>
  <c r="G758" i="4"/>
  <c r="G773" i="4"/>
  <c r="B26" i="5"/>
  <c r="G744" i="4"/>
  <c r="G745" i="4"/>
  <c r="G747" i="4"/>
  <c r="G748" i="4"/>
  <c r="G751" i="4"/>
  <c r="B25" i="5"/>
  <c r="G749" i="4"/>
  <c r="G746" i="4"/>
  <c r="G743" i="4"/>
  <c r="G733" i="4"/>
  <c r="G736" i="4"/>
  <c r="B24" i="5"/>
  <c r="G734" i="4"/>
  <c r="G735" i="4"/>
  <c r="G717" i="4"/>
  <c r="G718" i="4"/>
  <c r="G719" i="4"/>
  <c r="G720" i="4"/>
  <c r="G721" i="4"/>
  <c r="G722" i="4"/>
  <c r="G723" i="4"/>
  <c r="G724" i="4"/>
  <c r="G711" i="4"/>
  <c r="G712" i="4"/>
  <c r="G713" i="4"/>
  <c r="G714" i="4"/>
  <c r="G715" i="4"/>
  <c r="G702" i="4"/>
  <c r="G703" i="4"/>
  <c r="G704" i="4"/>
  <c r="G706" i="4"/>
  <c r="G707" i="4"/>
  <c r="G708" i="4"/>
  <c r="G709" i="4"/>
  <c r="G700" i="4"/>
  <c r="G697" i="4"/>
  <c r="G694" i="4"/>
  <c r="G695" i="4"/>
  <c r="G696" i="4"/>
  <c r="G681" i="4"/>
  <c r="G682" i="4"/>
  <c r="G683" i="4"/>
  <c r="G685" i="4"/>
  <c r="G686" i="4"/>
  <c r="G687" i="4"/>
  <c r="G688" i="4"/>
  <c r="G690" i="4"/>
  <c r="G691" i="4"/>
  <c r="G692" i="4"/>
  <c r="G679" i="4"/>
  <c r="G677" i="4"/>
  <c r="G661" i="4"/>
  <c r="G662" i="4"/>
  <c r="G663" i="4"/>
  <c r="G664" i="4"/>
  <c r="G666" i="4"/>
  <c r="G667" i="4"/>
  <c r="G669" i="4"/>
  <c r="G670" i="4"/>
  <c r="G671" i="4"/>
  <c r="G672" i="4"/>
  <c r="G673" i="4"/>
  <c r="G675" i="4"/>
  <c r="G659" i="4"/>
  <c r="G641" i="4"/>
  <c r="G642" i="4"/>
  <c r="G643" i="4"/>
  <c r="G644" i="4"/>
  <c r="G646" i="4"/>
  <c r="G647" i="4"/>
  <c r="G649" i="4"/>
  <c r="G650" i="4"/>
  <c r="G651" i="4"/>
  <c r="G652" i="4"/>
  <c r="G653" i="4"/>
  <c r="G655" i="4"/>
  <c r="G657" i="4"/>
  <c r="G639" i="4"/>
  <c r="G726" i="4"/>
  <c r="B23" i="5"/>
  <c r="G630" i="4"/>
  <c r="G629" i="4"/>
  <c r="G631" i="4"/>
  <c r="B22" i="5"/>
  <c r="G628" i="4"/>
  <c r="G618" i="4"/>
  <c r="G621" i="4"/>
  <c r="B21" i="5"/>
  <c r="G619" i="4"/>
  <c r="G620" i="4"/>
  <c r="G592" i="4"/>
  <c r="G605" i="4"/>
  <c r="G606" i="4"/>
  <c r="G607" i="4"/>
  <c r="G608" i="4"/>
  <c r="G609" i="4"/>
  <c r="G604" i="4"/>
  <c r="G600" i="4"/>
  <c r="G601" i="4"/>
  <c r="G602" i="4"/>
  <c r="G599" i="4"/>
  <c r="G593" i="4"/>
  <c r="G611" i="4"/>
  <c r="B20" i="5"/>
  <c r="G594" i="4"/>
  <c r="G595" i="4"/>
  <c r="G596" i="4"/>
  <c r="G597" i="4"/>
  <c r="I408" i="8"/>
  <c r="I398" i="8"/>
  <c r="I399" i="8"/>
  <c r="I400" i="8"/>
  <c r="I401" i="8"/>
  <c r="I402" i="8"/>
  <c r="I403" i="8"/>
  <c r="I404" i="8"/>
  <c r="I405" i="8"/>
  <c r="I406" i="8"/>
  <c r="I407" i="8"/>
  <c r="G575" i="4"/>
  <c r="G567" i="4"/>
  <c r="G565" i="4"/>
  <c r="G564" i="4"/>
  <c r="G584" i="4"/>
  <c r="B19" i="5"/>
  <c r="G570" i="4"/>
  <c r="G571" i="4"/>
  <c r="G572" i="4"/>
  <c r="G573" i="4"/>
  <c r="G576" i="4"/>
  <c r="G577" i="4"/>
  <c r="G578" i="4"/>
  <c r="G579" i="4"/>
  <c r="G580" i="4"/>
  <c r="G581" i="4"/>
  <c r="G582" i="4"/>
  <c r="G555" i="4"/>
  <c r="G554" i="4"/>
  <c r="G548" i="4"/>
  <c r="G549" i="4"/>
  <c r="G550" i="4"/>
  <c r="G551" i="4"/>
  <c r="G552" i="4"/>
  <c r="G553" i="4"/>
  <c r="G547" i="4"/>
  <c r="G557" i="4"/>
  <c r="B18" i="5"/>
  <c r="G539" i="4"/>
  <c r="G533" i="4"/>
  <c r="G540" i="4"/>
  <c r="B17" i="5"/>
  <c r="G534" i="4"/>
  <c r="G535" i="4"/>
  <c r="G536" i="4"/>
  <c r="G537" i="4"/>
  <c r="G538" i="4"/>
  <c r="G532" i="4"/>
  <c r="G522" i="4"/>
  <c r="G511" i="4"/>
  <c r="G491" i="4"/>
  <c r="G489" i="4"/>
  <c r="G480" i="4"/>
  <c r="G493" i="4"/>
  <c r="G494" i="4"/>
  <c r="G524" i="4"/>
  <c r="B16" i="5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3" i="4"/>
  <c r="G514" i="4"/>
  <c r="G515" i="4"/>
  <c r="G516" i="4"/>
  <c r="G517" i="4"/>
  <c r="G518" i="4"/>
  <c r="G519" i="4"/>
  <c r="G520" i="4"/>
  <c r="G521" i="4"/>
  <c r="G492" i="4"/>
  <c r="G481" i="4"/>
  <c r="G482" i="4"/>
  <c r="G483" i="4"/>
  <c r="G484" i="4"/>
  <c r="G485" i="4"/>
  <c r="G486" i="4"/>
  <c r="G487" i="4"/>
  <c r="G488" i="4"/>
  <c r="G461" i="4"/>
  <c r="G467" i="4"/>
  <c r="G468" i="4"/>
  <c r="G469" i="4"/>
  <c r="G470" i="4"/>
  <c r="G471" i="4"/>
  <c r="G455" i="4"/>
  <c r="G456" i="4"/>
  <c r="G457" i="4"/>
  <c r="G458" i="4"/>
  <c r="G459" i="4"/>
  <c r="G460" i="4"/>
  <c r="G447" i="4"/>
  <c r="G448" i="4"/>
  <c r="G449" i="4"/>
  <c r="G450" i="4"/>
  <c r="G451" i="4"/>
  <c r="G436" i="4"/>
  <c r="G437" i="4"/>
  <c r="G438" i="4"/>
  <c r="G439" i="4"/>
  <c r="G440" i="4"/>
  <c r="G441" i="4"/>
  <c r="G442" i="4"/>
  <c r="G443" i="4"/>
  <c r="G432" i="4"/>
  <c r="G418" i="4"/>
  <c r="G422" i="4"/>
  <c r="G423" i="4"/>
  <c r="G424" i="4"/>
  <c r="G425" i="4"/>
  <c r="G463" i="4"/>
  <c r="G466" i="4"/>
  <c r="G465" i="4"/>
  <c r="G454" i="4"/>
  <c r="G453" i="4"/>
  <c r="G446" i="4"/>
  <c r="G445" i="4"/>
  <c r="G435" i="4"/>
  <c r="G434" i="4"/>
  <c r="G431" i="4"/>
  <c r="G430" i="4"/>
  <c r="G428" i="4"/>
  <c r="G427" i="4"/>
  <c r="G421" i="4"/>
  <c r="G420" i="4"/>
  <c r="G417" i="4"/>
  <c r="G415" i="4"/>
  <c r="G414" i="4"/>
  <c r="G413" i="4"/>
  <c r="G408" i="4"/>
  <c r="G407" i="4"/>
  <c r="G409" i="4"/>
  <c r="G410" i="4"/>
  <c r="G411" i="4"/>
  <c r="G373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387" i="4"/>
  <c r="G386" i="4"/>
  <c r="G363" i="4"/>
  <c r="G374" i="4"/>
  <c r="G375" i="4"/>
  <c r="G376" i="4"/>
  <c r="G377" i="4"/>
  <c r="G378" i="4"/>
  <c r="G379" i="4"/>
  <c r="G380" i="4"/>
  <c r="G381" i="4"/>
  <c r="G382" i="4"/>
  <c r="G473" i="4"/>
  <c r="B15" i="5"/>
  <c r="G383" i="4"/>
  <c r="G384" i="4"/>
  <c r="G359" i="4"/>
  <c r="G360" i="4"/>
  <c r="G361" i="4"/>
  <c r="G362" i="4"/>
  <c r="G358" i="4"/>
  <c r="G352" i="4"/>
  <c r="G353" i="4"/>
  <c r="G354" i="4"/>
  <c r="G355" i="4"/>
  <c r="G356" i="4"/>
  <c r="G365" i="4"/>
  <c r="B14" i="5"/>
  <c r="G258" i="4"/>
  <c r="G343" i="4"/>
  <c r="G334" i="4"/>
  <c r="G335" i="4"/>
  <c r="G336" i="4"/>
  <c r="G337" i="4"/>
  <c r="G338" i="4"/>
  <c r="G339" i="4"/>
  <c r="G340" i="4"/>
  <c r="G341" i="4"/>
  <c r="G333" i="4"/>
  <c r="G330" i="4"/>
  <c r="G331" i="4"/>
  <c r="G329" i="4"/>
  <c r="G327" i="4"/>
  <c r="G326" i="4"/>
  <c r="G321" i="4"/>
  <c r="G322" i="4"/>
  <c r="G323" i="4"/>
  <c r="G324" i="4"/>
  <c r="G320" i="4"/>
  <c r="G313" i="4"/>
  <c r="G314" i="4"/>
  <c r="G315" i="4"/>
  <c r="G345" i="4"/>
  <c r="B13" i="5"/>
  <c r="G316" i="4"/>
  <c r="G317" i="4"/>
  <c r="G312" i="4"/>
  <c r="G279" i="4"/>
  <c r="G278" i="4"/>
  <c r="G277" i="4"/>
  <c r="G276" i="4"/>
  <c r="G275" i="4"/>
  <c r="G274" i="4"/>
  <c r="G272" i="4"/>
  <c r="G271" i="4"/>
  <c r="G270" i="4"/>
  <c r="G269" i="4"/>
  <c r="G268" i="4"/>
  <c r="G267" i="4"/>
  <c r="G265" i="4"/>
  <c r="G264" i="4"/>
  <c r="G263" i="4"/>
  <c r="G262" i="4"/>
  <c r="G260" i="4"/>
  <c r="G257" i="4"/>
  <c r="G256" i="4"/>
  <c r="G255" i="4"/>
  <c r="G253" i="4"/>
  <c r="G252" i="4"/>
  <c r="G251" i="4"/>
  <c r="G250" i="4"/>
  <c r="G249" i="4"/>
  <c r="G248" i="4"/>
  <c r="G243" i="4"/>
  <c r="G242" i="4"/>
  <c r="G241" i="4"/>
  <c r="G240" i="4"/>
  <c r="G239" i="4"/>
  <c r="G237" i="4"/>
  <c r="G236" i="4"/>
  <c r="G235" i="4"/>
  <c r="G229" i="4"/>
  <c r="G228" i="4"/>
  <c r="G226" i="4"/>
  <c r="G225" i="4"/>
  <c r="G224" i="4"/>
  <c r="G223" i="4"/>
  <c r="G222" i="4"/>
  <c r="G221" i="4"/>
  <c r="G220" i="4"/>
  <c r="G219" i="4"/>
  <c r="G217" i="4"/>
  <c r="G216" i="4"/>
  <c r="G215" i="4"/>
  <c r="G210" i="4"/>
  <c r="G209" i="4"/>
  <c r="G208" i="4"/>
  <c r="G207" i="4"/>
  <c r="G206" i="4"/>
  <c r="G205" i="4"/>
  <c r="G203" i="4"/>
  <c r="G202" i="4"/>
  <c r="G201" i="4"/>
  <c r="G200" i="4"/>
  <c r="G199" i="4"/>
  <c r="G198" i="4"/>
  <c r="G196" i="4"/>
  <c r="G195" i="4"/>
  <c r="G194" i="4"/>
  <c r="G193" i="4"/>
  <c r="G191" i="4"/>
  <c r="G305" i="4"/>
  <c r="B12" i="5"/>
  <c r="G281" i="4"/>
  <c r="G245" i="4"/>
  <c r="G246" i="4"/>
  <c r="G232" i="4"/>
  <c r="G231" i="4"/>
  <c r="G212" i="4"/>
  <c r="I146" i="8"/>
  <c r="I147" i="8"/>
  <c r="I139" i="8"/>
  <c r="I140" i="8"/>
  <c r="I141" i="8"/>
  <c r="I142" i="8"/>
  <c r="I143" i="8"/>
  <c r="I144" i="8"/>
  <c r="I145" i="8"/>
  <c r="G179" i="4"/>
  <c r="G180" i="4"/>
  <c r="G181" i="4"/>
  <c r="G174" i="4"/>
  <c r="G175" i="4"/>
  <c r="G176" i="4"/>
  <c r="G177" i="4"/>
  <c r="G141" i="4"/>
  <c r="G142" i="4"/>
  <c r="G143" i="4"/>
  <c r="G144" i="4"/>
  <c r="G145" i="4"/>
  <c r="G146" i="4"/>
  <c r="G147" i="4"/>
  <c r="G183" i="4"/>
  <c r="B11" i="5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309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25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8" i="12"/>
  <c r="H342" i="12"/>
  <c r="B11" i="14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4" i="12"/>
  <c r="H185" i="12"/>
  <c r="H186" i="12"/>
  <c r="H187" i="12"/>
  <c r="H188" i="12"/>
  <c r="H189" i="12"/>
  <c r="H190" i="12"/>
  <c r="H191" i="12"/>
  <c r="H192" i="12"/>
  <c r="H193" i="12"/>
  <c r="H194" i="12"/>
  <c r="H195" i="12"/>
  <c r="H196" i="12"/>
  <c r="H197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211" i="12"/>
  <c r="H212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28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44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60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76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92" i="12"/>
  <c r="H293" i="12"/>
  <c r="I594" i="8"/>
  <c r="I589" i="8"/>
  <c r="I596" i="8"/>
  <c r="B12" i="14"/>
  <c r="I590" i="8"/>
  <c r="I591" i="8"/>
  <c r="I592" i="8"/>
  <c r="I593" i="8"/>
  <c r="I588" i="8"/>
  <c r="I579" i="8"/>
  <c r="I580" i="8"/>
  <c r="I581" i="8"/>
  <c r="I582" i="8"/>
  <c r="I583" i="8"/>
  <c r="I584" i="8"/>
  <c r="I585" i="8"/>
  <c r="I586" i="8"/>
  <c r="I578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4" i="8"/>
  <c r="I575" i="8"/>
  <c r="I576" i="8"/>
  <c r="I551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19" i="8"/>
  <c r="I411" i="8"/>
  <c r="I412" i="8"/>
  <c r="I413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410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74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02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283" i="8"/>
  <c r="I281" i="8"/>
  <c r="I280" i="8"/>
  <c r="I279" i="8"/>
  <c r="I278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60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13" i="8"/>
  <c r="I205" i="8"/>
  <c r="I206" i="8"/>
  <c r="I207" i="8"/>
  <c r="I208" i="8"/>
  <c r="I209" i="8"/>
  <c r="I210" i="8"/>
  <c r="I211" i="8"/>
  <c r="I204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176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49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18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22" i="8"/>
  <c r="I20" i="8"/>
  <c r="I19" i="8"/>
  <c r="I18" i="8"/>
  <c r="I9" i="8"/>
  <c r="I16" i="8"/>
  <c r="I10" i="8"/>
  <c r="I11" i="8"/>
  <c r="I12" i="8"/>
  <c r="I13" i="8"/>
  <c r="I14" i="8"/>
  <c r="I15" i="8"/>
  <c r="G129" i="4"/>
  <c r="G131" i="4"/>
  <c r="G119" i="4"/>
  <c r="G120" i="4"/>
  <c r="G121" i="4"/>
  <c r="G122" i="4"/>
  <c r="G123" i="4"/>
  <c r="G124" i="4"/>
  <c r="G125" i="4"/>
  <c r="G126" i="4"/>
  <c r="G127" i="4"/>
  <c r="G128" i="4"/>
  <c r="G112" i="4"/>
  <c r="G117" i="4"/>
  <c r="G116" i="4"/>
  <c r="G115" i="4"/>
  <c r="G114" i="4"/>
  <c r="G113" i="4"/>
  <c r="G110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96" i="4"/>
  <c r="G84" i="4"/>
  <c r="G87" i="4"/>
  <c r="G83" i="4"/>
  <c r="G82" i="4"/>
  <c r="G73" i="4"/>
  <c r="G67" i="4"/>
  <c r="G68" i="4"/>
  <c r="G69" i="4"/>
  <c r="G70" i="4"/>
  <c r="G71" i="4"/>
  <c r="G62" i="4"/>
  <c r="G63" i="4"/>
  <c r="G64" i="4"/>
  <c r="G65" i="4"/>
  <c r="G46" i="4"/>
  <c r="G47" i="4"/>
  <c r="G48" i="4"/>
  <c r="G49" i="4"/>
  <c r="G50" i="4"/>
  <c r="G51" i="4"/>
  <c r="G75" i="4"/>
  <c r="B8" i="5"/>
  <c r="G52" i="4"/>
  <c r="G53" i="4"/>
  <c r="G54" i="4"/>
  <c r="G55" i="4"/>
  <c r="G56" i="4"/>
  <c r="G57" i="4"/>
  <c r="G58" i="4"/>
  <c r="G59" i="4"/>
  <c r="G60" i="4"/>
  <c r="G37" i="4"/>
  <c r="G32" i="4"/>
  <c r="G33" i="4"/>
  <c r="G34" i="4"/>
  <c r="G31" i="4"/>
  <c r="G35" i="4"/>
  <c r="G29" i="4"/>
  <c r="G27" i="4"/>
  <c r="G28" i="4"/>
  <c r="G26" i="4"/>
  <c r="G24" i="4"/>
  <c r="G11" i="4"/>
  <c r="G39" i="4"/>
  <c r="B7" i="5"/>
  <c r="G12" i="4"/>
  <c r="G13" i="4"/>
  <c r="G14" i="4"/>
  <c r="G15" i="4"/>
  <c r="G16" i="4"/>
  <c r="G17" i="4"/>
  <c r="G18" i="4"/>
  <c r="G19" i="4"/>
  <c r="G20" i="4"/>
  <c r="G21" i="4"/>
  <c r="G22" i="4"/>
  <c r="G23" i="4"/>
  <c r="G10" i="4"/>
  <c r="G425" i="11"/>
  <c r="G426" i="11"/>
  <c r="G427" i="11"/>
  <c r="G428" i="11"/>
  <c r="G429" i="11"/>
  <c r="G430" i="11"/>
  <c r="G431" i="11"/>
  <c r="G432" i="11"/>
  <c r="G433" i="11"/>
  <c r="G434" i="11"/>
  <c r="G440" i="11"/>
  <c r="B22" i="3"/>
  <c r="G435" i="11"/>
  <c r="G436" i="11"/>
  <c r="G437" i="11"/>
  <c r="G438" i="11"/>
  <c r="G439" i="11"/>
  <c r="G424" i="11"/>
  <c r="G416" i="11"/>
  <c r="G415" i="11"/>
  <c r="G417" i="11"/>
  <c r="B20" i="3"/>
  <c r="G402" i="11"/>
  <c r="G408" i="11"/>
  <c r="B19" i="3"/>
  <c r="G403" i="11"/>
  <c r="G404" i="11"/>
  <c r="G405" i="11"/>
  <c r="G406" i="11"/>
  <c r="G401" i="11"/>
  <c r="G297" i="11"/>
  <c r="G298" i="11"/>
  <c r="G299" i="11"/>
  <c r="G300" i="11"/>
  <c r="G394" i="11"/>
  <c r="B18" i="3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296" i="11"/>
  <c r="G272" i="11"/>
  <c r="G289" i="11"/>
  <c r="B17" i="3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71" i="11"/>
  <c r="G253" i="11"/>
  <c r="G254" i="11"/>
  <c r="G264" i="11"/>
  <c r="B16" i="3"/>
  <c r="G255" i="11"/>
  <c r="G256" i="11"/>
  <c r="G257" i="11"/>
  <c r="G258" i="11"/>
  <c r="G259" i="11"/>
  <c r="G260" i="11"/>
  <c r="G261" i="11"/>
  <c r="G262" i="11"/>
  <c r="G263" i="11"/>
  <c r="G252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27" i="11"/>
  <c r="G245" i="11"/>
  <c r="B15" i="3"/>
  <c r="G219" i="11"/>
  <c r="G218" i="11"/>
  <c r="G212" i="11"/>
  <c r="G213" i="11"/>
  <c r="G214" i="11"/>
  <c r="G215" i="11"/>
  <c r="G216" i="11"/>
  <c r="G211" i="11"/>
  <c r="G220" i="11"/>
  <c r="B13" i="3"/>
  <c r="G184" i="11"/>
  <c r="G185" i="11"/>
  <c r="G186" i="11"/>
  <c r="G187" i="11"/>
  <c r="G188" i="11"/>
  <c r="G189" i="11"/>
  <c r="G190" i="11"/>
  <c r="G191" i="11"/>
  <c r="G192" i="11"/>
  <c r="G203" i="11"/>
  <c r="B12" i="3"/>
  <c r="G193" i="11"/>
  <c r="G194" i="11"/>
  <c r="G195" i="11"/>
  <c r="G196" i="11"/>
  <c r="G197" i="11"/>
  <c r="G198" i="11"/>
  <c r="G199" i="11"/>
  <c r="G200" i="11"/>
  <c r="G201" i="11"/>
  <c r="G202" i="11"/>
  <c r="G183" i="11"/>
  <c r="G172" i="11"/>
  <c r="G173" i="11"/>
  <c r="G174" i="11"/>
  <c r="G175" i="11"/>
  <c r="G171" i="11"/>
  <c r="G176" i="11"/>
  <c r="B11" i="3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64" i="11"/>
  <c r="G164" i="11"/>
  <c r="B10" i="3"/>
  <c r="G56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38" i="11"/>
  <c r="G57" i="11"/>
  <c r="B9" i="3"/>
  <c r="G28" i="11"/>
  <c r="G25" i="11"/>
  <c r="G26" i="11"/>
  <c r="G27" i="11"/>
  <c r="G24" i="11"/>
  <c r="G30" i="11"/>
  <c r="B8" i="3"/>
  <c r="G12" i="11"/>
  <c r="G17" i="11"/>
  <c r="B7" i="3"/>
  <c r="G13" i="11"/>
  <c r="G14" i="11"/>
  <c r="G11" i="11"/>
  <c r="B15" i="10"/>
  <c r="B17" i="10"/>
  <c r="G89" i="4"/>
  <c r="B9" i="5"/>
  <c r="G134" i="4"/>
  <c r="B10" i="5"/>
  <c r="B28" i="3"/>
  <c r="B30" i="3"/>
  <c r="B34" i="5"/>
  <c r="B36" i="5"/>
  <c r="B19" i="10"/>
  <c r="B38" i="5"/>
  <c r="B40" i="5"/>
  <c r="B8" i="14"/>
  <c r="B7" i="14"/>
  <c r="B18" i="14"/>
  <c r="B32" i="3"/>
  <c r="B34" i="3"/>
  <c r="B7" i="6"/>
  <c r="B20" i="14"/>
  <c r="B22" i="14"/>
  <c r="B12" i="6"/>
  <c r="B14" i="6"/>
</calcChain>
</file>

<file path=xl/sharedStrings.xml><?xml version="1.0" encoding="utf-8"?>
<sst xmlns="http://schemas.openxmlformats.org/spreadsheetml/2006/main" count="5631" uniqueCount="3026">
  <si>
    <t>T 420 - VN rozvody na severnom portáli</t>
  </si>
  <si>
    <t>T 421 - VN rozvody na južnom portáli</t>
  </si>
  <si>
    <t>T 422 - VN rozvody v tuneli</t>
  </si>
  <si>
    <t>T 423 - Rozvody NN v tuneli</t>
  </si>
  <si>
    <t>T 423.1 - Dieselagregát SP, JP</t>
  </si>
  <si>
    <t>T 424 - Vetranie tunela</t>
  </si>
  <si>
    <t>T 425 - Osvetlenie tunela</t>
  </si>
  <si>
    <t>T 426 - Zariadenie núdzového volania - SOS skrine</t>
  </si>
  <si>
    <t>T 427 - Kamerový dohľad</t>
  </si>
  <si>
    <t>T 428 - Rádiové zariadenie</t>
  </si>
  <si>
    <t>T 428.1 - GSM prenosový systém mobilných operátorov</t>
  </si>
  <si>
    <t>T 429 - Centrálny riadiaci systém tunela</t>
  </si>
  <si>
    <t>T 430 - Meranie fyzikálnych veličín v tuneli</t>
  </si>
  <si>
    <t>T 431 - Dopravné značenie a svetelná signalizácia</t>
  </si>
  <si>
    <t>T 433 - Detekcia vozidiel v tuneli</t>
  </si>
  <si>
    <t>T 434 - Elektrická požiarna signalizácia</t>
  </si>
  <si>
    <t>T 434.1 - Stabilné hasiace zariadenie</t>
  </si>
  <si>
    <t>T 435 - Prenosový systém</t>
  </si>
  <si>
    <t>Požiarne uzávery</t>
  </si>
  <si>
    <t>1.1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</si>
  <si>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</si>
  <si>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</si>
  <si>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</si>
  <si>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</si>
  <si>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</si>
  <si>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</si>
  <si>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</si>
  <si>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</si>
  <si>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</si>
  <si>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</si>
  <si>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</si>
  <si>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</si>
  <si>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</si>
  <si>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</si>
  <si>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</si>
  <si>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</si>
  <si>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</si>
  <si>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</si>
  <si>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</si>
  <si>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</si>
  <si>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</si>
  <si>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</si>
  <si>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</si>
  <si>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</si>
  <si>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</si>
  <si>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</si>
  <si>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</si>
  <si>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</si>
  <si>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</si>
  <si>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</si>
  <si>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</si>
  <si>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</si>
  <si>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</t>
  </si>
  <si>
    <t>12.2</t>
  </si>
  <si>
    <t>12.3</t>
  </si>
  <si>
    <t>13.1</t>
  </si>
  <si>
    <t>13.2</t>
  </si>
  <si>
    <t>13.3</t>
  </si>
  <si>
    <t>14.1</t>
  </si>
  <si>
    <t>14.2</t>
  </si>
  <si>
    <t>14.3</t>
  </si>
  <si>
    <t>15.1</t>
  </si>
  <si>
    <t>15.2</t>
  </si>
  <si>
    <t>16.1</t>
  </si>
  <si>
    <t>16.2</t>
  </si>
  <si>
    <t>16.3</t>
  </si>
  <si>
    <t>17.1</t>
  </si>
  <si>
    <t>17.2</t>
  </si>
  <si>
    <t>17.3</t>
  </si>
  <si>
    <t>18.1</t>
  </si>
  <si>
    <t>18.2</t>
  </si>
  <si>
    <t>18.3</t>
  </si>
  <si>
    <t>19.1</t>
  </si>
  <si>
    <t>19.2</t>
  </si>
  <si>
    <t>19.3</t>
  </si>
  <si>
    <t>Metalické vedenia</t>
  </si>
  <si>
    <t>UPS</t>
  </si>
  <si>
    <t>Kamerový systém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</si>
  <si>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</si>
  <si>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</si>
  <si>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</si>
  <si>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</si>
  <si>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</si>
  <si>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</si>
  <si>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</si>
  <si>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</si>
  <si>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</si>
  <si>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</si>
  <si>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</si>
  <si>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</si>
  <si>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</si>
  <si>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</si>
  <si>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FAC 858 I</t>
  </si>
  <si>
    <t>G0808NDAl-560</t>
  </si>
  <si>
    <t>G1208NDAl,</t>
  </si>
  <si>
    <t>A08Z15NDDCPO, F1,8/8-120</t>
  </si>
  <si>
    <t>UTF 4250 TX-MSA</t>
  </si>
  <si>
    <t>PSR-12</t>
  </si>
  <si>
    <t>LEV 100-19"</t>
  </si>
  <si>
    <t>LEV 86/19</t>
  </si>
  <si>
    <t>TM1</t>
  </si>
  <si>
    <t>VVE 85</t>
  </si>
  <si>
    <t xml:space="preserve">ADS 1250 TX/RX-B </t>
  </si>
  <si>
    <t>ADS 1250 TX/RX-A</t>
  </si>
  <si>
    <t>MC-11</t>
  </si>
  <si>
    <t>ES76-elox</t>
  </si>
  <si>
    <t>B-30 Elox</t>
  </si>
  <si>
    <t>AK 187 komplet</t>
  </si>
  <si>
    <t>DKM16/16</t>
  </si>
  <si>
    <t>DKV 01</t>
  </si>
  <si>
    <t>DZC 10</t>
  </si>
  <si>
    <t>DZU 01</t>
  </si>
  <si>
    <t>PS 21</t>
  </si>
  <si>
    <t>PS 10</t>
  </si>
  <si>
    <t>DZV 10</t>
  </si>
  <si>
    <t>SNK Globe</t>
  </si>
  <si>
    <t>RX24</t>
  </si>
  <si>
    <t>TM 1</t>
  </si>
  <si>
    <t>Mains connection kit</t>
  </si>
  <si>
    <t>BMS control unit multisystem</t>
  </si>
  <si>
    <t>BMS joystick for SNK</t>
  </si>
  <si>
    <t>EB42120486</t>
  </si>
  <si>
    <t>Video server pre zobrazovanie a záznam kamier z diaľnice</t>
  </si>
  <si>
    <t>Video klient - zobrazovacia a dekódovacia stanica</t>
  </si>
  <si>
    <t xml:space="preserve">Serverovské 4 TB HDD  </t>
  </si>
  <si>
    <t>Sense Pro video channel license</t>
  </si>
  <si>
    <t>Compact 1-ch video encoder, dual stream H.264/MJPEG, 960H, zdroj</t>
  </si>
  <si>
    <t>Compact 4-ch video encoder, dual stream H.264/MJPEG, 960H, zdroj</t>
  </si>
  <si>
    <t>16-ch modular video encoder, 1U 19-inch rack, dual stream H.264/MJPEG, 960H, PSU</t>
  </si>
  <si>
    <t xml:space="preserve">Kompletný kamerový zdroj pre napájanie novej otočnej kamery </t>
  </si>
  <si>
    <t xml:space="preserve">LED zdroj svetla pre zobrazovací modul </t>
  </si>
  <si>
    <t>FILTER PCB ASSY- filter zdrojovej časti</t>
  </si>
  <si>
    <t>MAIN PCB ASSY- hlavná riadiaca doska</t>
  </si>
  <si>
    <t>PLD PCB ASSY - riadica doska DMD chipu</t>
  </si>
  <si>
    <t>Optický LED engine</t>
  </si>
  <si>
    <t>DMD CHiP- zobrazovač na module</t>
  </si>
  <si>
    <t>Dexon zdroj</t>
  </si>
  <si>
    <t>Dexon HDD</t>
  </si>
  <si>
    <t>Spojka SVCZ 35</t>
  </si>
  <si>
    <t>Spojka SVCZ 50</t>
  </si>
  <si>
    <t>Spojka SVCZ 95/150</t>
  </si>
  <si>
    <t>1.4</t>
  </si>
  <si>
    <t>1.5</t>
  </si>
  <si>
    <t>1.6</t>
  </si>
  <si>
    <t>1.7</t>
  </si>
  <si>
    <t>Izolačné komory a príslušenstvo</t>
  </si>
  <si>
    <t>Terminál vývodu REF 543 KM 127AAAA</t>
  </si>
  <si>
    <t>2.4</t>
  </si>
  <si>
    <t>2.5</t>
  </si>
  <si>
    <t>2.6</t>
  </si>
  <si>
    <t>2.7</t>
  </si>
  <si>
    <t>Káblová koncovka KZ-R 22</t>
  </si>
  <si>
    <t>Káblové spojky KS-R 22</t>
  </si>
  <si>
    <t>Uzemňovacia prípojnica Cu poniklovaná v káblových šachtách v tuneli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</si>
  <si>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</si>
  <si>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</si>
  <si>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</si>
  <si>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</si>
  <si>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</si>
  <si>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</si>
  <si>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</si>
  <si>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</si>
  <si>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</si>
  <si>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</si>
  <si>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</si>
  <si>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</si>
  <si>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</si>
  <si>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</si>
  <si>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</si>
  <si>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</si>
  <si>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</si>
  <si>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</si>
  <si>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</si>
  <si>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</si>
  <si>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</si>
  <si>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</si>
  <si>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</si>
  <si>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</si>
  <si>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</si>
  <si>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</si>
  <si>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</si>
  <si>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Pätica k relé 4P/6A</t>
  </si>
  <si>
    <t>Poistkový odpojovač 1 pol. 32A</t>
  </si>
  <si>
    <t>Poistkový odpojovač 3 pol. 63A</t>
  </si>
  <si>
    <t>Poistkový odpojovač do 160A</t>
  </si>
  <si>
    <t>Pomocné kontakty HA10 6A 230V AC</t>
  </si>
  <si>
    <t>Blok pomocných kontaktov HB11</t>
  </si>
  <si>
    <t>Výkonový istič 3P/50A 25kA</t>
  </si>
  <si>
    <t xml:space="preserve">Výkonový istič 3P/90A 50kA </t>
  </si>
  <si>
    <t>Výkonový stykač 45kW 95A 3P/230V</t>
  </si>
  <si>
    <t>Výkonový stykač 37kW 95A 3P/230V</t>
  </si>
  <si>
    <t>Prúdový chránič s ističom char. B - 16A, 3f</t>
  </si>
  <si>
    <t>Prúdový chránič s ističom char. B - 6A</t>
  </si>
  <si>
    <t>Menič prevod 200/5</t>
  </si>
  <si>
    <t>Ochranný filter rozvádzačov v SPO, JPO, MEZ</t>
  </si>
  <si>
    <t>Magnetický dverný kontakt</t>
  </si>
  <si>
    <t>Vodič CYA 1,5</t>
  </si>
  <si>
    <t>Vodič CYA 16</t>
  </si>
  <si>
    <t>Vodič CYA 25</t>
  </si>
  <si>
    <t>Vodič CYA 35</t>
  </si>
  <si>
    <t>Vodič CYA 50</t>
  </si>
  <si>
    <t>Káblové oko 10x35</t>
  </si>
  <si>
    <t>Káblové oko 10x50</t>
  </si>
  <si>
    <t>Káblové oko 8x25</t>
  </si>
  <si>
    <t>Káblové oko 8x16</t>
  </si>
  <si>
    <t xml:space="preserve">Radová svorka pr. 70 </t>
  </si>
  <si>
    <t>Radová svorka pr. 35</t>
  </si>
  <si>
    <t>Radová svorka pr. 4</t>
  </si>
  <si>
    <t>Radová svorka pr. 2,5</t>
  </si>
  <si>
    <t>Akumulátor CTL 150, vrátane likvidácie</t>
  </si>
  <si>
    <t>Zásuvka, nástenná, 3f</t>
  </si>
  <si>
    <t>Ventilátor 230V, 80W, 2800ot./min (AC filter)</t>
  </si>
  <si>
    <t>Ventilátor 940m3/h</t>
  </si>
  <si>
    <t>C110 - AC Filter kondenzátor 200uF300V</t>
  </si>
  <si>
    <t>C50 - AC kondenzátor 250uF300V</t>
  </si>
  <si>
    <t>C50 - AC kondenzátor 300uF</t>
  </si>
  <si>
    <t>Dvojpólový istič C60L/2, 230V, B6A</t>
  </si>
  <si>
    <t xml:space="preserve">Jednopólový istič C 1/1, 230V, 1A </t>
  </si>
  <si>
    <t>Jednopólový istič C 2/1, 230V, 2A</t>
  </si>
  <si>
    <t>Jednopólový istič C 6/1, 230V, 6A</t>
  </si>
  <si>
    <t>Jednopólový istič C60L/1, 230V, B10A</t>
  </si>
  <si>
    <t>Jednopólový istič C60L/1, 230V, B16A</t>
  </si>
  <si>
    <t>Jednopólový istič C60L/1, 230V, B25A</t>
  </si>
  <si>
    <t>Jednopólový istič C60L/1, 230V, B2A</t>
  </si>
  <si>
    <t>Jednopólový istič C60L/1, 230V, B6A</t>
  </si>
  <si>
    <t>Jednopólový istič C60L/1, 230V, C10A</t>
  </si>
  <si>
    <t>Jednopólový istič C60L/1, 230V, C16A</t>
  </si>
  <si>
    <t>Jednopólový istič C60L/1, 230V, C1A</t>
  </si>
  <si>
    <t>Jednopólový istič C60L/1, 230V, C20A</t>
  </si>
  <si>
    <t>Jednopólový istič C60L/1, 230V, C2A</t>
  </si>
  <si>
    <t>Jednopólový istič C60L/1, 230V, C6A</t>
  </si>
  <si>
    <t>Jednopólový istič C60L-C 1/1, 230V, 1A</t>
  </si>
  <si>
    <t>Jednopólový istič C60L-C 2/1, 230V, 2A</t>
  </si>
  <si>
    <t>Jednopólový istič C60L-C 6/1, 230V</t>
  </si>
  <si>
    <t>Led dióda LED230-R, červená</t>
  </si>
  <si>
    <t>Led dióda LED230-W, biela</t>
  </si>
  <si>
    <t>Led dióda, červená,</t>
  </si>
  <si>
    <t>Led dióda-LED230-W, biela</t>
  </si>
  <si>
    <t>Nožová poistka 1.SE2/100, 100AgG</t>
  </si>
  <si>
    <t>Nožová poistka 1.SE2/160, 160AgG</t>
  </si>
  <si>
    <t>Nožová poistka 1.SE2/250, 250AgG</t>
  </si>
  <si>
    <t>Nožová poistka 2.SE2/315, 315AgG</t>
  </si>
  <si>
    <t>Nožová poistka 3.SE2/500, 500AgG</t>
  </si>
  <si>
    <t>Poistková patróna TYP 000.SE 2/100C</t>
  </si>
  <si>
    <t xml:space="preserve">Poistková patróna TYP 000.SE 2/10C </t>
  </si>
  <si>
    <t>Poistková patróna TYP 000.SE 2/32C</t>
  </si>
  <si>
    <t>Monitor. relé napätia UR3U3011, 400/230V AC</t>
  </si>
  <si>
    <t>Monitorovacie relé prúdu UR3I1011</t>
  </si>
  <si>
    <t>Pomocné relé HO-98, 230V AC, 0,02-2.5A</t>
  </si>
  <si>
    <t>Pomocné relé LQ521230, 16A</t>
  </si>
  <si>
    <t>Pomocné relé PT570024, 24V DC</t>
  </si>
  <si>
    <t>Pomocné relé PT570730, 230V AC</t>
  </si>
  <si>
    <t>Pomocné relé RM738024, 24V DC</t>
  </si>
  <si>
    <t>Pomocné relé RT424024, 24V DC</t>
  </si>
  <si>
    <t>Pomocný stýkač BZ326437, 230V, 20A</t>
  </si>
  <si>
    <t>Pomocný stýkač BZ326461, 25A</t>
  </si>
  <si>
    <t>Pomocný stýkač K3-18A10 230V - 400V, 18A</t>
  </si>
  <si>
    <t>Prevodník prúdu SINEAX I 538, 230VAC, ~0-5A/ 4-20mA</t>
  </si>
  <si>
    <t>Thyristor Module 250A/1200V</t>
  </si>
  <si>
    <t>Trojpólový istič C60L/3, 415V, B16A</t>
  </si>
  <si>
    <t>Trojpólový istič C60L/3, 415V, B25A</t>
  </si>
  <si>
    <t>Trojpólový istič C60L/3, 415V, B6A</t>
  </si>
  <si>
    <t>Trojpólový istič MC1B-A50, 415V, 50A</t>
  </si>
  <si>
    <t>Trojpólový stýkač 230, 400V, 74A</t>
  </si>
  <si>
    <t>Trojpólový stýkač K3-74A00 230, 400V, 74A</t>
  </si>
  <si>
    <t>Usmerňovacia jednotka pre zdroj, 230V AC/ 110V DC, 8A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</si>
  <si>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</si>
  <si>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</si>
  <si>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</si>
  <si>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</si>
  <si>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</si>
  <si>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</si>
  <si>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</si>
  <si>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</si>
  <si>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</si>
  <si>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</si>
  <si>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</si>
  <si>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</si>
  <si>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</si>
  <si>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</si>
  <si>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</si>
  <si>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</si>
  <si>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</si>
  <si>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</si>
  <si>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Kontroler XC 400</t>
  </si>
  <si>
    <t>PBU riadenie prepínania 24V</t>
  </si>
  <si>
    <t>Nabíjačka Axima 27V 6A</t>
  </si>
  <si>
    <t>Nabíjačka Axima 27V 1,3A</t>
  </si>
  <si>
    <t>Korenix Jetnet - komunikátor medzi kontrolermi XC 400</t>
  </si>
  <si>
    <t>Snímač tlaku oleja</t>
  </si>
  <si>
    <t>Istič 400V 4P</t>
  </si>
  <si>
    <t>Predohrev DG-400V</t>
  </si>
  <si>
    <t>Čerpadlo 20 SVA</t>
  </si>
  <si>
    <t>Čerpadlo PANTER 56, 230V, 50Hz, 350W, I max=3A</t>
  </si>
  <si>
    <t>Filter F 104.25/355</t>
  </si>
  <si>
    <t>Poistka rohová J 474.50/P4AD</t>
  </si>
  <si>
    <t>Poistka koncová J 371.50/P7AE</t>
  </si>
  <si>
    <t>Guľový ventil DN 25</t>
  </si>
  <si>
    <t>Solenoidový ventil DN 25</t>
  </si>
  <si>
    <t>GCU-4/BT</t>
  </si>
  <si>
    <t>MCU-4</t>
  </si>
  <si>
    <t>CCU-4</t>
  </si>
  <si>
    <t>DA SNMP/WEB ext. box pro GC300, ALG RT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</si>
  <si>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</si>
  <si>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</si>
  <si>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</si>
  <si>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</si>
  <si>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</si>
  <si>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</si>
  <si>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</si>
  <si>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</si>
  <si>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</si>
  <si>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</si>
  <si>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</si>
  <si>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</si>
  <si>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</si>
  <si>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</si>
  <si>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</si>
  <si>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</si>
  <si>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</si>
  <si>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</si>
  <si>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Filtračná vložka pre klimatizačné jednotky JPO, SPO</t>
  </si>
  <si>
    <t>Ohrev kompresora</t>
  </si>
  <si>
    <t>Potrubie s voľnou prírubou</t>
  </si>
  <si>
    <t>Protipožiarna izolácia</t>
  </si>
  <si>
    <t>Protipožiarny tmel</t>
  </si>
  <si>
    <t>Ventilátor Vortico</t>
  </si>
  <si>
    <t>Servopohon M9116</t>
  </si>
  <si>
    <t>Tesniaca pasta</t>
  </si>
  <si>
    <t>Detekčná pena</t>
  </si>
  <si>
    <t>Ventilátor ZiehlAbbeg FN 063</t>
  </si>
  <si>
    <t>Ventilátor VAP 493 Plus</t>
  </si>
  <si>
    <t>Ventilátor VAP 693 Plus</t>
  </si>
  <si>
    <t>Jet Fan</t>
  </si>
  <si>
    <t>Ložisko obežného kolesa ventilátora, typ SKF  CYS 30 FM/YET 206</t>
  </si>
  <si>
    <t>Ložisko motora AH 6212 2Z C3</t>
  </si>
  <si>
    <t>Ložisko motora BH 6212 2Z C3</t>
  </si>
  <si>
    <t>Tlmič vibrácií</t>
  </si>
  <si>
    <t>Kontaktný spínač</t>
  </si>
  <si>
    <t>Klinový remeň</t>
  </si>
  <si>
    <t>7.4</t>
  </si>
  <si>
    <t>7.5</t>
  </si>
  <si>
    <t>7.6</t>
  </si>
  <si>
    <t>7.7</t>
  </si>
  <si>
    <t>7.8</t>
  </si>
  <si>
    <t>Predradná časť 5NA804D-1T31NX</t>
  </si>
  <si>
    <t>Predradná časť 5NA804D-1S81NX</t>
  </si>
  <si>
    <t>Predradná časť 5NA804D-1T30NX</t>
  </si>
  <si>
    <t>Svetelný zdroj SHC 400W</t>
  </si>
  <si>
    <t>Svetelný zdroj SHC 250W</t>
  </si>
  <si>
    <t>Istič 3F 25A</t>
  </si>
  <si>
    <t>Prúdové relé</t>
  </si>
  <si>
    <t>Snímač pohybu</t>
  </si>
  <si>
    <t>Svietidlo 2x18W</t>
  </si>
  <si>
    <t>Svetelný zdroj - Dulux L 24W/840</t>
  </si>
  <si>
    <t>Svetelný zdroj - L 36W/840</t>
  </si>
  <si>
    <t>Svetelný zdroj - L 18W/840</t>
  </si>
  <si>
    <t>Ea-b:HST 400W asym.,komp.,red.,IP 66,nerez, 5 pol., svorkovnica do 6 mm2,  3 pol. svorkovnica do 2,5 mm2,2xvývodka pre priemer káblu 15 mm, 2xvývodka pre priemer, káblu 10 mm 5NA804D-1T31NX</t>
  </si>
  <si>
    <t>8.4</t>
  </si>
  <si>
    <t>8.5</t>
  </si>
  <si>
    <t>8.6</t>
  </si>
  <si>
    <t>8.7</t>
  </si>
  <si>
    <t>8.8</t>
  </si>
  <si>
    <t>UECD riadiaca jednotka pre 2 kabíny s prevodníkom na existujúce medené káble</t>
  </si>
  <si>
    <t>Prevodník IP na medené káble Westernmo DDW-142</t>
  </si>
  <si>
    <t>10.4</t>
  </si>
  <si>
    <t>Menič napätia DC/DC 24/12V 5A</t>
  </si>
  <si>
    <t>Dotykový panel</t>
  </si>
  <si>
    <t>RDS ENCODER (1U) - LC-RDS-31 - Dopravné rádio</t>
  </si>
  <si>
    <t>RDS/MPX MONITOR (1U) - LC-FMM-15</t>
  </si>
  <si>
    <t>Napájací zdroj (1U) - LC-Power-25</t>
  </si>
  <si>
    <t xml:space="preserve">RADIO TOUCH CONTROLL LC-376-14 </t>
  </si>
  <si>
    <t>FM combiner 4/1  -   LC-comb-4/1</t>
  </si>
  <si>
    <t>Combiner - LC-S-15 - 25</t>
  </si>
  <si>
    <t>Digitálny FM MPX prijímač 88,0-108,0 MHz (1U)  -  LC-FM-22</t>
  </si>
  <si>
    <t>Digitálny FM vysielač 88,0-108,0 MHz (1U) -  LC-FM-12</t>
  </si>
  <si>
    <t>Pásmový obojsmerný zosilňovač  LC-RPT-125</t>
  </si>
  <si>
    <t>Digital transceiver (2U) -  LC-RPT-1051MB</t>
  </si>
  <si>
    <t>Digital transceiver (2U) -  LC-RPT-1052VHF</t>
  </si>
  <si>
    <t>Digital transceiver (2U) -  LC-RPT-1053UHF</t>
  </si>
  <si>
    <t>RPT Controll Data (2U) -  LC-F-105</t>
  </si>
  <si>
    <t>Nerezová príchytka pre vyžarovací kábel</t>
  </si>
  <si>
    <t>11.4</t>
  </si>
  <si>
    <t>Istič, 16A, char. B, 1f</t>
  </si>
  <si>
    <t>Remote unit - 4 pásmový na vysielanie a príjem signálu GSM/LTE signálu s napojením na optickú sieť</t>
  </si>
  <si>
    <t>Pásmový kombiner k remote unit - na kombinovanie pásiem 800, a 900MHz, 1800 a 2100 MHz</t>
  </si>
  <si>
    <t>Master Unit pre 4 operátorov GSM</t>
  </si>
  <si>
    <t>12.4</t>
  </si>
  <si>
    <t>PRAESIDEO riadiaca jednotka</t>
  </si>
  <si>
    <t>PRAESIDEO PAM výkonový zosilovač 4x125W</t>
  </si>
  <si>
    <t>PRAESIDEO prevodník Cobranet</t>
  </si>
  <si>
    <t>SIGNAMAX L2 Switch</t>
  </si>
  <si>
    <t>Tlakový reproduktor 10W</t>
  </si>
  <si>
    <t>PRAESIDEO - SW pre PC stanicu hlásateľa - klient</t>
  </si>
  <si>
    <t>PRAESIDEO - SW pre PC stanicu hlásateľa - server</t>
  </si>
  <si>
    <t>Istič, 32A, char. B, 3f</t>
  </si>
  <si>
    <t>13.4</t>
  </si>
  <si>
    <t>13.5</t>
  </si>
  <si>
    <t>13.6</t>
  </si>
  <si>
    <t>13.7</t>
  </si>
  <si>
    <t>13.8</t>
  </si>
  <si>
    <t>13.9</t>
  </si>
  <si>
    <t>13.10</t>
  </si>
  <si>
    <t>13.11</t>
  </si>
  <si>
    <t>Napájací zdroj / power supply 230 VAC 1,2A 50Hz / 24 VDC 3A</t>
  </si>
  <si>
    <t>Napájací zdroj / power supply PS407 230VAC/5VDC 10 A</t>
  </si>
  <si>
    <t>Karta / card profibus DP CP 443-5</t>
  </si>
  <si>
    <t>Karta / card industrial ethernet CP 443-1</t>
  </si>
  <si>
    <t>Centrálná procesorová jednotka / central processing units CPU 414-4H</t>
  </si>
  <si>
    <t>Operator panel, dotykový - MP207B Touch multipanel 10.4"TFT</t>
  </si>
  <si>
    <t>Záložná batéria / backup battery</t>
  </si>
  <si>
    <t>Istič / circuit-breaker 2 A char. D</t>
  </si>
  <si>
    <t>Istič / circuit-breaker 6 A char. B</t>
  </si>
  <si>
    <t>Istič / circuit-breaker 4 A char. B</t>
  </si>
  <si>
    <t>Istič / circuit-breaker 10 A char. B</t>
  </si>
  <si>
    <t>Konektor / connector Profibus DP</t>
  </si>
  <si>
    <t>Výstupná krabica / outlet box 2xRJ45</t>
  </si>
  <si>
    <t xml:space="preserve">Svorka / terminal </t>
  </si>
  <si>
    <t>Prepojovacia šnúra / patchord  2 m</t>
  </si>
  <si>
    <t>UNITRONIC - BUS L2/FIP 1x2x0,64 profibus</t>
  </si>
  <si>
    <t>Dvojitá prepojovacia šnúra / double patchcord singlemode 9/125 SM/SC 15 m</t>
  </si>
  <si>
    <t>J-H(st)H 10x2x0.8</t>
  </si>
  <si>
    <t>Termostat / thermoregulator</t>
  </si>
  <si>
    <t xml:space="preserve">Inštalačná lišta DIN / DIN rail </t>
  </si>
  <si>
    <t>Napájací zdroj / power supply PS307 230VAC/24 VDC 2 A</t>
  </si>
  <si>
    <t>Karta Field Bus Coupler</t>
  </si>
  <si>
    <t>Karta IM 153-2</t>
  </si>
  <si>
    <t xml:space="preserve">Y-väzobný člen </t>
  </si>
  <si>
    <t>Jednotka pro Profibus DP</t>
  </si>
  <si>
    <t xml:space="preserve">Rack pre Y-väzobný člen </t>
  </si>
  <si>
    <t>Dvojitá prepojovacia šnúra / double patchcord multimode 62.5/125 ST/ST 15 m</t>
  </si>
  <si>
    <t>Napájací zdroj / power supply PS307 230VAC/24 VDC 5 A</t>
  </si>
  <si>
    <t>Karta / card IM 153 BUS</t>
  </si>
  <si>
    <t>Karta / card Input, SM 321</t>
  </si>
  <si>
    <t>Napájací zdroj / power supply 230 VAC 3.5A 50Hz / 24 VDC 10A</t>
  </si>
  <si>
    <t xml:space="preserve">Pomocný spínač / auxiliary switch </t>
  </si>
  <si>
    <t>Relé / relay</t>
  </si>
  <si>
    <t>J-H(st)H 20x2x0,8</t>
  </si>
  <si>
    <t>CHKE-R 3Cx1,5</t>
  </si>
  <si>
    <t>Dvojitá prepojovacia šnúra / double patchcord multimode 62.5/125 ST/ST 2 m</t>
  </si>
  <si>
    <t>Montážná zásuvka / electricity socket for servis</t>
  </si>
  <si>
    <t>OLM G11</t>
  </si>
  <si>
    <t>OLM G12</t>
  </si>
  <si>
    <t>ANYBUS communicator for Profibus DP / prevodník RS425-Profibus DP</t>
  </si>
  <si>
    <t>Konektor / connector CANON 9 female</t>
  </si>
  <si>
    <t>J-Y(st) 3x2x0.6</t>
  </si>
  <si>
    <t>CP 341 - RS422/485</t>
  </si>
  <si>
    <t>Procesor CPU 312</t>
  </si>
  <si>
    <t>Zdroj PS 307 2A</t>
  </si>
  <si>
    <t>CP 340 -RS-232C</t>
  </si>
  <si>
    <t>Procesor CPU 315-2 DP</t>
  </si>
  <si>
    <t>Koprocessor Profibus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</si>
  <si>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</si>
  <si>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</si>
  <si>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</si>
  <si>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</si>
  <si>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</si>
  <si>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</si>
  <si>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</si>
  <si>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</si>
  <si>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</si>
  <si>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</si>
  <si>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</si>
  <si>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</si>
  <si>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</si>
  <si>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</si>
  <si>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</si>
  <si>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</si>
  <si>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</si>
  <si>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</si>
  <si>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</si>
  <si>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</si>
  <si>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</si>
  <si>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D-R 220 SP PCB No10 incl. photo element</t>
  </si>
  <si>
    <t>D-R 220 SP PCB No20 CPU</t>
  </si>
  <si>
    <t>D-R 220 SP Emitting LED Module BK with cradle, for measuring heads</t>
  </si>
  <si>
    <t>Lithium Battery CR 2032</t>
  </si>
  <si>
    <t>Stepper motor incl. Shutter</t>
  </si>
  <si>
    <t>D-R 220 SP Case sealing</t>
  </si>
  <si>
    <t>D-R 220 SP cover for reflector Rx, incl. sealing and screws</t>
  </si>
  <si>
    <t>D-R 220 SP cover for measuring head, incl. sealing and screws</t>
  </si>
  <si>
    <t>D-R 220 SP front housing incl. sealing</t>
  </si>
  <si>
    <t>D-R 220 CLP clamping ring fastener, SS 1.4571 (316Ti), (2 pcs per system required)</t>
  </si>
  <si>
    <t>D-R 220 SP set screws</t>
  </si>
  <si>
    <t>Reflector insert 3</t>
  </si>
  <si>
    <t>D-R 220 NT tool for zero point reflector</t>
  </si>
  <si>
    <t>Power supply D-TB 100T A, 90-264VAC 47-63Hz-24V/60W</t>
  </si>
  <si>
    <t>Spare sensor CO 300 ppm</t>
  </si>
  <si>
    <t>Ultrasonic anemometer 1D, scaled 20 mS, output 0...20 mA</t>
  </si>
  <si>
    <t>VISIC620-1111Visibility measuring device with 1 analogue output and 2 relays, incl. 5m cable with plug</t>
  </si>
  <si>
    <t>Diaphragm left side</t>
  </si>
  <si>
    <t>Diaphragm right side</t>
  </si>
  <si>
    <t>Diffusion element</t>
  </si>
  <si>
    <t>Protective cap C16-3 for plug</t>
  </si>
  <si>
    <t>Plug for assembly</t>
  </si>
  <si>
    <t>Lithium Battery 3,00V CR1225</t>
  </si>
  <si>
    <t>Side plate of VISIC620 with sealing and screws</t>
  </si>
  <si>
    <t>Anybus, communicator PROFIBUS</t>
  </si>
  <si>
    <t>Riadiaca jednotka CPU</t>
  </si>
  <si>
    <t>Driver PDZ v1.1.</t>
  </si>
  <si>
    <t>Napájací zdroj</t>
  </si>
  <si>
    <t>Interface</t>
  </si>
  <si>
    <t>LED diody reťazec červená</t>
  </si>
  <si>
    <t>LED diody reťazec biela</t>
  </si>
  <si>
    <t>Procesorová jednotka HCL 12, riadiaca jednotka</t>
  </si>
  <si>
    <t>Procesorová doska HC 12, riadiaca jednotka</t>
  </si>
  <si>
    <t>Procesorová doska HCL 15, riadiaca jednotka, zdroj</t>
  </si>
  <si>
    <t>Zvodič prepätia, prepäťová ochrana</t>
  </si>
  <si>
    <t>Vestermo RD-48 HV, galvanický oddeľovač</t>
  </si>
  <si>
    <t xml:space="preserve">Motorček značky </t>
  </si>
  <si>
    <t>Box prizmatickej PDZ typ F1</t>
  </si>
  <si>
    <t>Upevňovacie objímky pre 1 ks značky typu F1</t>
  </si>
  <si>
    <t>Dopravné návestidlo</t>
  </si>
  <si>
    <t>AC FILTER4-10</t>
  </si>
  <si>
    <t>Riadiaca jednotka SwaroControl MINI</t>
  </si>
  <si>
    <t>Ventilátor KD2408PTB1-6 24V DC</t>
  </si>
  <si>
    <t>Topný článok FLH100 100W Weidmüller s pripojovacími svorkami</t>
  </si>
  <si>
    <t>Topný článok FLH150 150W Weidmüller s pripojovacími svorkami</t>
  </si>
  <si>
    <t>Konektor BLZ 5,08/2/270</t>
  </si>
  <si>
    <t>Konektor PHR2+SPH-002T-P 0,5S B 2B-PH-K-S s dvojlinkou 1m</t>
  </si>
  <si>
    <t>Konektor PHR2+SPH-002T-P 0,5S B 2B-PH-K-S s dvojlinkou 0,5m</t>
  </si>
  <si>
    <t>Čidlo teploty KTY 81-220</t>
  </si>
  <si>
    <t>Púzdro čočky pro DZ LED</t>
  </si>
  <si>
    <t>Zbernica retiazok LED kompletná</t>
  </si>
  <si>
    <t>Zdroj RS-50-48 48V DC/1,1A</t>
  </si>
  <si>
    <t>Zdroj RS-50-24 24V DC/2,2A</t>
  </si>
  <si>
    <t>Zdroj RS-50-5 5V DC/10A</t>
  </si>
  <si>
    <t>Doska retiazok typ A 10x10x4 plne osadené LED červené</t>
  </si>
  <si>
    <t>Doska retiazok typ A 10x10x4 plne osadené LED zelené</t>
  </si>
  <si>
    <t>Doska retiazok typ A 10x10x4 plne osadené LED žlté</t>
  </si>
  <si>
    <t>Doska retiazok typ A 10x10x4 plne osadené LED bielé</t>
  </si>
  <si>
    <t>Prepojovací kábel LDMDRV-LDMDRV-EIA/TIA 568A LAN PATCH CORD</t>
  </si>
  <si>
    <t>Prepojovacie páskové vodiče AWG28-34 s konektory PFL 34 dĺžka 0,15 m</t>
  </si>
  <si>
    <t>Prepojovacie páskové vodiče AWG28-34 s konektormi PFL 34 dĺžka 0,3 m</t>
  </si>
  <si>
    <t>Prepojovacie páskové vodiče AWG28-16 s konektormi PFL 16 dĺžka 1,5 m</t>
  </si>
  <si>
    <t>Prepojovacie páskové vodiče AWG28-16 s konektormi PFL 16dĺžka 1 m</t>
  </si>
  <si>
    <t>Prepojovacie páskové vodiče AWG28-16 s konektormi PFL 16dĺžka 0,5 m</t>
  </si>
  <si>
    <t>Filter sieťový PDE FILTR L</t>
  </si>
  <si>
    <t>Grafický modul LDMGU V 1.0</t>
  </si>
  <si>
    <t>Driver pre grafický modul LDMDRV V 1.1</t>
  </si>
  <si>
    <t>Riadiaci modul PDZ CPU TEXT</t>
  </si>
  <si>
    <t>Galvanický oddeľovač PRET 4</t>
  </si>
  <si>
    <t>Finder relé 40.51.9.024.00.00</t>
  </si>
  <si>
    <t>Finder patice 95.95.3</t>
  </si>
  <si>
    <t>Finder variclip 095.91.3</t>
  </si>
  <si>
    <t>Finder relé 48.52.7.024.00.50</t>
  </si>
  <si>
    <t>Krúžok FERIT.RRH 180-100-290</t>
  </si>
  <si>
    <t>Svorka koncová Wago 249-116</t>
  </si>
  <si>
    <t>Nožička MOFU 15/35 ZDUB 172366</t>
  </si>
  <si>
    <t>Prepážka ZTW ZDUB 170434</t>
  </si>
  <si>
    <t>Svorka rad. poistková RSP-4</t>
  </si>
  <si>
    <t>Riadiaca elektronika v boxe komplet bez zdroja SKA 43-320               </t>
  </si>
  <si>
    <t>Riadiaca elektronika v boxe komplet bez zdroja SKA 43-640               </t>
  </si>
  <si>
    <t>Riadiaca elektronika v boxe typ E-SK209 RS 485i bez zdroja </t>
  </si>
  <si>
    <t>Pohon hranolu s elektronikou</t>
  </si>
  <si>
    <t>Spínaný zdroj pre značky typu F</t>
  </si>
  <si>
    <t>Spínaný zdroj pre značky typu E </t>
  </si>
  <si>
    <t>Oddeľovač RS 485</t>
  </si>
  <si>
    <t>Generátor swaroline - IHP</t>
  </si>
  <si>
    <t>Svietiaci prvok Swaroline - LED modul 100 IHP</t>
  </si>
  <si>
    <t>SWAROLINE - indukčná cievka IHP</t>
  </si>
  <si>
    <t xml:space="preserve">Súprava kondenzátorov Swaroline IHP </t>
  </si>
  <si>
    <t>16.4</t>
  </si>
  <si>
    <t>16.5</t>
  </si>
  <si>
    <t>16.6</t>
  </si>
  <si>
    <t>16.7</t>
  </si>
  <si>
    <t>16.8</t>
  </si>
  <si>
    <t>16.9</t>
  </si>
  <si>
    <t>16.10</t>
  </si>
  <si>
    <t>16.11</t>
  </si>
  <si>
    <t>17.4</t>
  </si>
  <si>
    <t>17.5</t>
  </si>
  <si>
    <t>17.6</t>
  </si>
  <si>
    <t>17.7</t>
  </si>
  <si>
    <t>17.8</t>
  </si>
  <si>
    <t>17.9</t>
  </si>
  <si>
    <t>17.10</t>
  </si>
  <si>
    <t>Fire control panel (4-Loop)</t>
  </si>
  <si>
    <t>I/O modul</t>
  </si>
  <si>
    <t>Network module (SAFEDLINK)</t>
  </si>
  <si>
    <t>Akumulátor 12V, 25Ah, VDS</t>
  </si>
  <si>
    <t>Akumulátor 12V, 45Ah, VDS</t>
  </si>
  <si>
    <t>FP2004-A1  Power supply kit (150W,A)</t>
  </si>
  <si>
    <t>Opticko-dymový hlásič požiaru</t>
  </si>
  <si>
    <t>Tepelný hlásič požiaru</t>
  </si>
  <si>
    <t>Zásuvka hlásiča požiaru (adres.)</t>
  </si>
  <si>
    <t>Podložka pod zásuvku hlásiča</t>
  </si>
  <si>
    <t>Vyhrievanie hlásiča</t>
  </si>
  <si>
    <t>Tesnenie pre FDB201/221</t>
  </si>
  <si>
    <t>Skrinka s tesnením</t>
  </si>
  <si>
    <t>Spínacia jednotka - nepriama prevádzka</t>
  </si>
  <si>
    <t>Krabica tlačidlového hlásiča červená</t>
  </si>
  <si>
    <t>Infračervený plamenný hlásič</t>
  </si>
  <si>
    <t>Vstupno-výstupný modul (4 vstupy/4 výstupy)</t>
  </si>
  <si>
    <t>Oddelovač linky do SNV</t>
  </si>
  <si>
    <t>Siréna (EN54-3) červená</t>
  </si>
  <si>
    <t xml:space="preserve">Siréna (EN54-3) s doplnkovou funkciou - majákom </t>
  </si>
  <si>
    <t>Nasávací dymový hlásič VESDA</t>
  </si>
  <si>
    <t>Filter Cartridge</t>
  </si>
  <si>
    <t xml:space="preserve">Vzduchový filter </t>
  </si>
  <si>
    <t>FibroLaser controler</t>
  </si>
  <si>
    <t>FibroLaser komunikačný modul</t>
  </si>
  <si>
    <t>FibroSwitch komunikačný modul</t>
  </si>
  <si>
    <t>18.4</t>
  </si>
  <si>
    <t>18.5</t>
  </si>
  <si>
    <t>18.6</t>
  </si>
  <si>
    <t>18.7</t>
  </si>
  <si>
    <t>18.8</t>
  </si>
  <si>
    <t>18.9</t>
  </si>
  <si>
    <t>Strieška nad hasiace súbory</t>
  </si>
  <si>
    <t>Úchytky HFCL20</t>
  </si>
  <si>
    <t>Záložný zdroj RACOM</t>
  </si>
  <si>
    <t>Akumulátor 12V/7,2Ah</t>
  </si>
  <si>
    <t>Stanica HUB</t>
  </si>
  <si>
    <t>Stanica BAK</t>
  </si>
  <si>
    <t>Základňový modul ZAH</t>
  </si>
  <si>
    <t>Základňový modul ZAR</t>
  </si>
  <si>
    <t>Zariadenie optickej výstrahy</t>
  </si>
  <si>
    <t>Zariadenie akustickej výstrahy</t>
  </si>
  <si>
    <t>Uzol spúšťania US</t>
  </si>
  <si>
    <t>Spojovací uzol</t>
  </si>
  <si>
    <t>Koncový uzol</t>
  </si>
  <si>
    <t>Elektronický spúšťač ESA</t>
  </si>
  <si>
    <t>Kryt ESA s vykurovacou jednotkou</t>
  </si>
  <si>
    <t>Poistka</t>
  </si>
  <si>
    <t>Generátor BR1</t>
  </si>
  <si>
    <t>Ocelový nosič BR1</t>
  </si>
  <si>
    <t>Aktivačné tlačidlo</t>
  </si>
  <si>
    <t>Servisné tlačidlo</t>
  </si>
  <si>
    <t>Ústredňa ALARMWIRE</t>
  </si>
  <si>
    <t xml:space="preserve">Teplocitlivý kábel Alarmwire ALW-68                           </t>
  </si>
  <si>
    <t>Spojovacia krabica s požiarnou odolnosťou</t>
  </si>
  <si>
    <t>Kábel 1-CHKE-V 3x1,5</t>
  </si>
  <si>
    <t>Kábel JE-H(ST)H-V 2x2x0,8</t>
  </si>
  <si>
    <t>Montážna skriňa SHZ</t>
  </si>
  <si>
    <t>19.4</t>
  </si>
  <si>
    <t>19.5</t>
  </si>
  <si>
    <t>19.6</t>
  </si>
  <si>
    <t>19.7</t>
  </si>
  <si>
    <t>Koaxiálny prepoj 2M Jumper kábel</t>
  </si>
  <si>
    <t>Konektor pre 1 1/4´´ koax. kábel</t>
  </si>
  <si>
    <t>Spojka na kábel DK</t>
  </si>
  <si>
    <t>Kábel DCKQYPY ohňuvzdorný LSOH</t>
  </si>
  <si>
    <t>HDP chránička</t>
  </si>
  <si>
    <t>Spojky HDP</t>
  </si>
  <si>
    <t>Spojka pre optické káble vrátane materiálu</t>
  </si>
  <si>
    <t>Optický kábel zafukovací 24 vl SM - ohňovzdorný LSOH</t>
  </si>
  <si>
    <t>FAB, LINOX kl/kl 492/6420 , nerez</t>
  </si>
  <si>
    <t>FAB 05140 80/90 PP</t>
  </si>
  <si>
    <t>FAB DC 240 BC, nerez</t>
  </si>
  <si>
    <t>890100-19-2Z PAN,KOVANI-NEREZ</t>
  </si>
  <si>
    <t>890200-49-2Z PAN,KOVANI-NEREZ</t>
  </si>
  <si>
    <t>ELLEN MATIC SPECIAL 2</t>
  </si>
  <si>
    <t>Vykurovacie teleso pre vypínačový a káblový priestor</t>
  </si>
  <si>
    <t>MC - zapínacia cievka s príslušenstvom VD4N (220VDC)</t>
  </si>
  <si>
    <t>M01 - vypínacia cievka s príslušenstvom VD4N (220VDC)</t>
  </si>
  <si>
    <t>Motorový pohon 230V AC pre vypínač VD4</t>
  </si>
  <si>
    <t xml:space="preserve">SADA spínačov BB1,BB2,BB3 </t>
  </si>
  <si>
    <t>Zásuvková skriňa, nástenná, s rozisťovacím boxom, obsahuje zásuvky 1x3f a 1x1f</t>
  </si>
  <si>
    <t>Časové relé, oneskorený návrat, 240VAC</t>
  </si>
  <si>
    <t>Main Control Board (hlavná riadiaca doska)</t>
  </si>
  <si>
    <t>Part of Driver Inverter (časť ovládacieho meniča)</t>
  </si>
  <si>
    <t>Power Interface Board (výkonová doska rozhrania)</t>
  </si>
  <si>
    <t>Power Supply (napájací zdroj)</t>
  </si>
  <si>
    <t>Rectifier Driver Board (ovládacia doska smerovača)</t>
  </si>
  <si>
    <t>Media konvertor Korenix</t>
  </si>
  <si>
    <t xml:space="preserve">LDRIVE PCB ASSY - riadiaca doska lampy </t>
  </si>
  <si>
    <t>LPOWER PCB ASSY - zdroj pre LED lampu</t>
  </si>
  <si>
    <t>Ventilácia pre modul</t>
  </si>
  <si>
    <t>Dexon vstupná karta kompozit</t>
  </si>
  <si>
    <t>Dexon vstupná karta univerzal</t>
  </si>
  <si>
    <t>Dexon výstupná karta DVI</t>
  </si>
  <si>
    <t>Dexon hlavná doska</t>
  </si>
  <si>
    <t>Dexon sieťová karta</t>
  </si>
  <si>
    <t>Dexon ventilátor</t>
  </si>
  <si>
    <t>ALARM PCB ASSY - Doska kontroly porúch pre zobrazovací modul</t>
  </si>
  <si>
    <t>DSP PCB ASSY - doska spracovania signálu v zobrazovacom module</t>
  </si>
  <si>
    <t>FORMATTER PCB ASSY - riadiaca doska DMD chipu</t>
  </si>
  <si>
    <t xml:space="preserve">Alarmový router (1U) -  LC-A-204 </t>
  </si>
  <si>
    <t>Prepäťová ochrana, T1+T2/3P, 275V, 75kA</t>
  </si>
  <si>
    <t>Vačkový otočný prepínač QM01</t>
  </si>
  <si>
    <t xml:space="preserve">Prepäťová ochrana / surge protection </t>
  </si>
  <si>
    <t>Osvetlenie rozvádzača / cabinet lighting</t>
  </si>
  <si>
    <t>Vyhrievanie / heating</t>
  </si>
  <si>
    <t>Zbernicový modul</t>
  </si>
  <si>
    <t>Zbernicový modul pre redundanciu</t>
  </si>
  <si>
    <t>Modul digitálnych vstupov</t>
  </si>
  <si>
    <t>Instalačná lišta DIN</t>
  </si>
  <si>
    <t>Dopravná značka D71c</t>
  </si>
  <si>
    <t>Dopravná značka D70a</t>
  </si>
  <si>
    <t>Dopravná značka D70b</t>
  </si>
  <si>
    <t>Tabuľka EXIT</t>
  </si>
  <si>
    <t>Tabuľka ŤAHAŤ</t>
  </si>
  <si>
    <t>Prúdový chránič 3f 25-0.3A</t>
  </si>
  <si>
    <t>Prúdový chránič 1f25-0.03A</t>
  </si>
  <si>
    <t xml:space="preserve">Napäťové relé </t>
  </si>
  <si>
    <t>Nadprúdová ochrana 2 st.</t>
  </si>
  <si>
    <t xml:space="preserve">Prívodná svorka Ø 6 šedá </t>
  </si>
  <si>
    <t xml:space="preserve">Prívodná svorka Ø 6 modrá </t>
  </si>
  <si>
    <t xml:space="preserve">Prívodná svorka Ø 6 Ž/Z </t>
  </si>
  <si>
    <t>Svorka Ø 2.5 šedá - značka silová - ZNAČKA</t>
  </si>
  <si>
    <t>Svorka Ø 2.5 modrá - značka silová - ZNAČKA</t>
  </si>
  <si>
    <t>Svorka Ø 2.5  Ž/Z  - značka silová - ZNAČKA</t>
  </si>
  <si>
    <t>Svorka Ø 2.5 šedá - značka silová - KAMERA</t>
  </si>
  <si>
    <t>Svorka Ø 2.5 modrá - značka silová - KAMERA</t>
  </si>
  <si>
    <t>Svorka Ø 2.5  Ž/Z  - značka silová - KAMERA</t>
  </si>
  <si>
    <t>Svorka Ø 1.5 šedá - prechodová svorkovnica</t>
  </si>
  <si>
    <t>Svorka Ø 1.5 šedá DI signály</t>
  </si>
  <si>
    <t>Poschodová svorka - RS485 značka</t>
  </si>
  <si>
    <t>Montážna zásuvka</t>
  </si>
  <si>
    <t>DIN lišta, káblové žlaby, drobný montážny materiál, priechodky</t>
  </si>
  <si>
    <t>Opakovač RS422/RS485 ( -40 +70 C ), 230 V, rozmery výška 100 šířka 55 hloubka 150, na DIN lištu</t>
  </si>
  <si>
    <t>Jednotka pre riadenie blikačov , 600x400x250, nity alebo šróby na montážny panel</t>
  </si>
  <si>
    <t>Rozvádzač maxipol 1250(1500)x750x400, IP54/20,sokel,zámok, montážna doska</t>
  </si>
  <si>
    <t xml:space="preserve">Systém uchytenia rozvádzača k betónovej podložke </t>
  </si>
  <si>
    <t>Videodetekčná karta VIP-T</t>
  </si>
  <si>
    <t>Nosná vaňa - Rack</t>
  </si>
  <si>
    <t>Sada pre spojovanie FibroLaser</t>
  </si>
  <si>
    <t>Testovacia sada pre FibroLaser</t>
  </si>
  <si>
    <t>Počítač komplet pre FibroLaser</t>
  </si>
  <si>
    <t xml:space="preserve">Optický prevodník OLM G11/1300 slúži k prevodu elektrického PROFIBUSu na optické médium. Podporuje kruhovú topológiu zbernice. </t>
  </si>
  <si>
    <t>914000-09 DV.SELEKTOR.NAST-STR</t>
  </si>
  <si>
    <t>Kábel CYKY 5x35</t>
  </si>
  <si>
    <t>Kábel CYKY 5x50</t>
  </si>
  <si>
    <t>Kábel CYKY 5x95</t>
  </si>
  <si>
    <t>Spojka pre optický kábel 24vl.</t>
  </si>
  <si>
    <t>Optický kábel 24vl. SM</t>
  </si>
  <si>
    <t>Prevodník ethernet / optika mutlimód</t>
  </si>
  <si>
    <t>Zdroj pre prevodník 230 V / 24 V 1 A</t>
  </si>
  <si>
    <t>Prevodník ethernet / RS485</t>
  </si>
  <si>
    <t>Analogová karta 8 vstupov rozlíšenia 12 Bitov</t>
  </si>
  <si>
    <t>Elektromagnetická signalizácia otvorenia dverí 24 V</t>
  </si>
  <si>
    <t>Tlačítko IP44</t>
  </si>
  <si>
    <t>ET1: T8,1x36W,EVG s teplým štartom,IP66,SK1,nerez, 5 pol., svorkovnica do 2,5 mm2, 2xvývodka pre priemer káblu 17 mm - 5LA80471R70NX</t>
  </si>
  <si>
    <t>E1: T8, 2x36W,EVG s teplým štartom,IP66,SK1,PC, Vipet 5205-6</t>
  </si>
  <si>
    <t>E3: T8, 2x18W,EVG s teplým štartom,IP66,SK1,PC, Vipet 522-2</t>
  </si>
  <si>
    <t>Centrálny server v tunelovom portáli   ( server, ovládací telefón, LAN switch, media converter)</t>
  </si>
  <si>
    <t>Dispečérsky telefón</t>
  </si>
  <si>
    <t>LAN switch netgear 305</t>
  </si>
  <si>
    <t>Čidlo pohybu (pre kabínu SOS)</t>
  </si>
  <si>
    <t>Relé finder</t>
  </si>
  <si>
    <t>Assembly kit 19" rack</t>
  </si>
  <si>
    <t>6x I/O contacts, ethernet interface pre pripojenie k SENSE serveru</t>
  </si>
  <si>
    <t>Controller, desktop, USB, joystick</t>
  </si>
  <si>
    <t>POWER PCB ASSY- hlavný zdroj zobrazovacieho modulu</t>
  </si>
  <si>
    <t>Rack 9 štrbín / rack 9 slots UR2</t>
  </si>
  <si>
    <t xml:space="preserve">Pamäťová karta / memory card </t>
  </si>
  <si>
    <t>Synchronizačný modul / synchronization module</t>
  </si>
  <si>
    <t xml:space="preserve">Konektor pre SM321 vrátane kábla / conector for SM321 including cable 2.5 m </t>
  </si>
  <si>
    <t>Vstupné moduly 3-svorková technológia / input modules 3-conduktor technology</t>
  </si>
  <si>
    <t>Karta / card Output, SM 322</t>
  </si>
  <si>
    <t xml:space="preserve">Konektor pre SM322 vrátane kábla / conector for SM322 including cable 2.5 m </t>
  </si>
  <si>
    <t xml:space="preserve">Microinterface adaptér pre SM322 / adapter for SM322 </t>
  </si>
  <si>
    <t>Poistkový modul / fuse box</t>
  </si>
  <si>
    <t>Koncový odpor linky 150 ohm, 1W</t>
  </si>
  <si>
    <t>Istič 6A char B s pomocným kontaktom pre jednotlivé značky</t>
  </si>
  <si>
    <t>Istič 6A char B s pomocným kontaktom  pre jednotlivé prvky ostatné</t>
  </si>
  <si>
    <t>Technológia:</t>
  </si>
  <si>
    <t>Diaľničný úsek :</t>
  </si>
  <si>
    <t>Vykonávateľ servisných prác:</t>
  </si>
  <si>
    <t>Položka</t>
  </si>
  <si>
    <t>Zariadenie</t>
  </si>
  <si>
    <t>Popis činnosti</t>
  </si>
  <si>
    <t>Počet úkonov (za rok)</t>
  </si>
  <si>
    <t>Počet zariadení</t>
  </si>
  <si>
    <t>Obdobie výkonu       (mesiac)</t>
  </si>
  <si>
    <t>Kontrola izolačných stavov metalických káblov</t>
  </si>
  <si>
    <t>Nap.ved. a rozv. NN</t>
  </si>
  <si>
    <t>Kontrola izolačného stavu a impedancie vypínacej slučky</t>
  </si>
  <si>
    <t>Kontrola zemnenia rozvádzčov</t>
  </si>
  <si>
    <t>Kontrola a meranie bleskozvodov</t>
  </si>
  <si>
    <t>Profylaktická údržba</t>
  </si>
  <si>
    <t>STV</t>
  </si>
  <si>
    <t>Technologické uzly</t>
  </si>
  <si>
    <t>Optická kabeláž</t>
  </si>
  <si>
    <t>Kamerový sytém</t>
  </si>
  <si>
    <t>Prípravné práce k inšpekčnej kontrole</t>
  </si>
  <si>
    <t>Test napájacieho napätia na konektore kamery zvnútra</t>
  </si>
  <si>
    <t>Test napájacieho napätia na konektore objektívu zvnútra</t>
  </si>
  <si>
    <t>Vyčistenie šošoviek objektívu</t>
  </si>
  <si>
    <t>Kontrola nastavenia objektívu na sledované scény</t>
  </si>
  <si>
    <t>Kontrola obrazu sledovanej scény</t>
  </si>
  <si>
    <t>Funkčný test kompletu</t>
  </si>
  <si>
    <t>Elektrický zdrojový agregát</t>
  </si>
  <si>
    <t>Príloha č. 2: Sumár k Prílohe č. 1</t>
  </si>
  <si>
    <t>spolu € (bez DPH)</t>
  </si>
  <si>
    <t>DPH 20%</t>
  </si>
  <si>
    <t xml:space="preserve">Príloha č. 3 - Cena za servis a údržbu technologickej časti tunela Sitina </t>
  </si>
  <si>
    <t>Tunel Sitina</t>
  </si>
  <si>
    <t>R  22kV Severný portál - vývod s vypínačom</t>
  </si>
  <si>
    <t>R 22 kV Severný portál - pole merania</t>
  </si>
  <si>
    <t>R 22 kV Severný portál transformátor 22/0,4 kV</t>
  </si>
  <si>
    <t>R  22kV Južný portál - vývod s vypínačom</t>
  </si>
  <si>
    <t>R 22 kV Južný portál - pole merania</t>
  </si>
  <si>
    <t>R 22 kV Južný portál transformátor 22/0,4 kV</t>
  </si>
  <si>
    <t>T 422 - VN rozvody  v tuneli</t>
  </si>
  <si>
    <t>Rozvody VN v tuneli</t>
  </si>
  <si>
    <t>Kontrola funkčnosti DA</t>
  </si>
  <si>
    <t>Výmena filtrov</t>
  </si>
  <si>
    <t xml:space="preserve">Požiarne klapky v UC1-5 </t>
  </si>
  <si>
    <t>Kontrola rozvádzačov v SOS výklenkoch</t>
  </si>
  <si>
    <t xml:space="preserve">Profylakcia PC, komunikácia SOS, SW a HW </t>
  </si>
  <si>
    <t>Kamerový dohľad - pevné kamery</t>
  </si>
  <si>
    <t>Kamerový dohľad-otočné kamery</t>
  </si>
  <si>
    <t>Prenosový systém-prijímača LEV 86/16-19" a LEV 100-19" optické vysielače UTF,DVBus a UTF-južný portál</t>
  </si>
  <si>
    <t>Kamerový dohľad-optický prenosový systém pre prenos videosignálu z južného portálu na dispečing Domkárska ul.</t>
  </si>
  <si>
    <t>Kamerový dohľad -videocentrála VAZ 200-južný portál</t>
  </si>
  <si>
    <t>Kamerový dohľad-optický prenosový systém pre prenos videosignálu z južného portálu na dispečing Domkárska ul.-prijímacia  strana</t>
  </si>
  <si>
    <t>Kamerový dohľad-komplet aktívneho videorozbočovača pre 57 kamier z tunela</t>
  </si>
  <si>
    <t>Kamerový dohľad-digitálny záznam DMS 180 III a sieťová stanica PVIEW</t>
  </si>
  <si>
    <t>Kamerový dohľad-videocentrála VAZ 202-časti pre dispečing tunela</t>
  </si>
  <si>
    <t>Veľkoplošná zobrazovacia stena</t>
  </si>
  <si>
    <t>Uzavretý televízny okruh</t>
  </si>
  <si>
    <t>Čistenie zariadení</t>
  </si>
  <si>
    <t>A. Dopravné značenie a svetelná signalizácia mimo tunel</t>
  </si>
  <si>
    <t>Kontrola LPDZ Typ F -64 ks</t>
  </si>
  <si>
    <t xml:space="preserve">Kontrola LPDZ Typ E stredná  </t>
  </si>
  <si>
    <t xml:space="preserve">Kontrola LED značiek mimo tunel  </t>
  </si>
  <si>
    <t xml:space="preserve">Kontrola rozvodníc mimo tunel </t>
  </si>
  <si>
    <t>B. Dopravné značenie a svetelná signalizácia v tuneli</t>
  </si>
  <si>
    <t xml:space="preserve">Kontrola LED značiek v tuneli  </t>
  </si>
  <si>
    <t>Kontrola dopravných návestidiel</t>
  </si>
  <si>
    <t>Kontrola vozovkového osvetlenia</t>
  </si>
  <si>
    <t>Očištenie senzorov</t>
  </si>
  <si>
    <t>Kontrola rozvádzača detekčného systému - SP, JP</t>
  </si>
  <si>
    <t>Kontrola HW, SW</t>
  </si>
  <si>
    <t>Nastavenie šablón</t>
  </si>
  <si>
    <t>Ročná kontrola - Vyhláška MV SR č. 726 /2002 Z.z.§15,ods.2,písm.d)</t>
  </si>
  <si>
    <t>Štvrťročná kontrola - Vyhláška MV SR č.726/2002 Z.z.,§15,ods.2,písm.b, SR 726/2002 Z.z., ods.3</t>
  </si>
  <si>
    <t>Mesačná kontrola - Vyhláška MV SR č.726/2002 Z.z..,§15,ods.2,písm.b,SR 726/2002 Z.z.,ods.2</t>
  </si>
  <si>
    <t>Aktivácia ovládaných zariadení - (Vyhláška MV SR 726/2002 Z.z.,§15,ods.2,písm.c,d).</t>
  </si>
  <si>
    <t>Polročná kontrola - Vyhláška MV SR č.726/2002 Z.z.,§15,ods.2,písm.b, SR 726/2002 Z.z., ods.3</t>
  </si>
  <si>
    <t>Oceľové dvere</t>
  </si>
  <si>
    <t>SOS kabíny - Oceľové dvere</t>
  </si>
  <si>
    <t>MEZ kabíny - Oceľové dvere</t>
  </si>
  <si>
    <t>Únikové cesty - Oceľové dvere</t>
  </si>
  <si>
    <t>* Cena za položku za všetky úkony v danom jednom roku na všetkych zariadeniach</t>
  </si>
  <si>
    <t>Príloha č. 4: Sumár k Prílohe č. 3</t>
  </si>
  <si>
    <t>Návrh na plnenie jednotlivých kritérií</t>
  </si>
  <si>
    <t>Kritériá</t>
  </si>
  <si>
    <t>Návrh uchádzača (v € bez DPH)</t>
  </si>
  <si>
    <t>Uchádzač uvedie skutočnosť či je/nie je platcom DPH: som/nie som platca DPH</t>
  </si>
  <si>
    <t>...............................................</t>
  </si>
  <si>
    <t>Pečiatka a podpis
oprávnenej osoby uchádzača</t>
  </si>
  <si>
    <t>Technologické zariadenie</t>
  </si>
  <si>
    <t>Popis náhradného dielu</t>
  </si>
  <si>
    <t>Výrobca (ekvivalent)</t>
  </si>
  <si>
    <t>Typ/Popis (ekvivalent)</t>
  </si>
  <si>
    <t xml:space="preserve">Predpoklad. množstvo na 4 roky </t>
  </si>
  <si>
    <t>Jednotková cena za 1 kus v € bez DPH</t>
  </si>
  <si>
    <t>1.8</t>
  </si>
  <si>
    <t>2.8</t>
  </si>
  <si>
    <t>Výrobca/dodávateľ</t>
  </si>
  <si>
    <t>Všeobecné položky</t>
  </si>
  <si>
    <r>
      <rPr>
        <sz val="11"/>
        <color indexed="8"/>
        <rFont val="Calibri"/>
        <family val="2"/>
        <charset val="238"/>
      </rP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rFont val="Calibri"/>
        <family val="2"/>
        <charset val="238"/>
      </rPr>
      <t>1 rok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</si>
  <si>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bez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rFont val="Calibri"/>
        <family val="2"/>
        <charset val="238"/>
      </rPr>
      <t>4 roky</t>
    </r>
    <r>
      <rPr>
        <sz val="11"/>
        <color indexed="8"/>
        <rFont val="Calibri"/>
        <family val="2"/>
        <charset val="238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</si>
  <si>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</rPr>
      <t>s DPH v €</t>
    </r>
    <r>
      <rPr>
        <sz val="11"/>
        <color indexed="8"/>
        <rFont val="Calibri"/>
        <family val="2"/>
        <charset val="238"/>
      </rPr>
      <t xml:space="preserve"> za </t>
    </r>
    <r>
      <rPr>
        <b/>
        <sz val="11"/>
        <color indexed="8"/>
        <rFont val="Calibri"/>
        <family val="2"/>
        <charset val="238"/>
      </rPr>
      <t>4 roky</t>
    </r>
    <r>
      <rPr>
        <sz val="11"/>
        <color indexed="8"/>
        <rFont val="Calibri"/>
        <family val="2"/>
        <charset val="238"/>
      </rPr>
      <t>:</t>
    </r>
  </si>
  <si>
    <t>Príloha č. 5 - Cena za opravy</t>
  </si>
  <si>
    <t>Cena za celý predmet zákazky</t>
  </si>
  <si>
    <t>Cena
(EUR bez DPH)</t>
  </si>
  <si>
    <t>Kontrola HW komponentov CRS</t>
  </si>
  <si>
    <t>13.12</t>
  </si>
  <si>
    <t>13.13</t>
  </si>
  <si>
    <t>Tlakový reproduktor  EN54-24, 30/15/7,5/3,75W</t>
  </si>
  <si>
    <t>Mikrofonny pult Praesideo - jedno tlačidlo - volanie do všetkých zón</t>
  </si>
  <si>
    <t>13.14</t>
  </si>
  <si>
    <t>13.15</t>
  </si>
  <si>
    <t>Rozšírenie mikrofonneho pultu Praesideo o 8 tlačidiel</t>
  </si>
  <si>
    <t>1Gbps SFP optický modul, LC Multimode</t>
  </si>
  <si>
    <t>Praesideo - sada pre dohľad nad vedením, master i slave</t>
  </si>
  <si>
    <t>13.16</t>
  </si>
  <si>
    <t>13.17</t>
  </si>
  <si>
    <t>Držiak repro nerezový V2A, oceľ min.tiedy A4 napr. AiSi 316 Ti vr.uchytenia</t>
  </si>
  <si>
    <t>PRAESIDEO - SW pre PC stanicu hlásateľa - licencia pre sieť. riad. jednotku</t>
  </si>
  <si>
    <t>Zdroj pre kameru FAC 8XX W2-N</t>
  </si>
  <si>
    <t>Štartovacie batérie MG</t>
  </si>
  <si>
    <t>Napájacie batérie riadenia</t>
  </si>
  <si>
    <t>Sledovacie relé prúdu</t>
  </si>
  <si>
    <t>Single fiber digital stereo audio and data multiplex B-side, 1550/1310 nm</t>
  </si>
  <si>
    <t>Single fiber digital stereo audio and data multiplex B-side, 1310/1550 nm</t>
  </si>
  <si>
    <t>Stykač k UPS SG 160 kVA</t>
  </si>
  <si>
    <t>Rozvádzač RNRS vrátane káblového podstavca</t>
  </si>
  <si>
    <t>Vonkajší jasomer DNS SFLINT-c-E (0-60000cd/m2)</t>
  </si>
  <si>
    <t>Vnútorný jasomer DNS SFLINT-c-I (0-500cd/m2)</t>
  </si>
  <si>
    <t>Galvanícký oddeľovač Rawet GNX</t>
  </si>
  <si>
    <t>Komunikačný modem OTS</t>
  </si>
  <si>
    <t>Prepäťová ochrana jasomerov</t>
  </si>
  <si>
    <t>6.23</t>
  </si>
  <si>
    <t>6.24</t>
  </si>
  <si>
    <t>Požiarna klapka PKIS3G 400x250 DV7-T so servopohonom v JPO a SPO</t>
  </si>
  <si>
    <t>Požiarna klapka PKIR3G-630-DV7-T so servopohonom v PP</t>
  </si>
  <si>
    <t>6.25</t>
  </si>
  <si>
    <t>Požiarna klapka PKIR3G-400f-DV7-T so servopohonom v PP</t>
  </si>
  <si>
    <t>Napájací zdroj BNH2-110VDC</t>
  </si>
  <si>
    <t>Nastaviteľný kĺb pre uchytenie kamerového krytu WN2</t>
  </si>
  <si>
    <t>Obojstranne presvetlená DZ II1a Telefón núdzového volania, rozmer 500x500x10mm, svetelný zdroj LED biela 6500K, 230V + AC/DC adaptér</t>
  </si>
  <si>
    <t>Obojstranne presvetlená DZ II19a/II19b Núdzový východ, rozmer 500x500x10mm, svetelný zdroj LED biela 6500K, 230V + AC/DC adaptér</t>
  </si>
  <si>
    <t>Obojstranný výstražný blikač žltý, bez internej logiky, nap. 24V</t>
  </si>
  <si>
    <t>Jednostranné presvetlená DZ IP11 Núdzová odstavná plocha,  rozmer 500x500x10mm, svetelný zdroj LED biela 6500K, 230V + AC/DC adaptér</t>
  </si>
  <si>
    <t>Obojstranná DZ II1a a jednostranná DZ IIP11, rozmer 500,1000x10mm, nap 230VAC, LED biela 6500K</t>
  </si>
  <si>
    <t>Priemyselný káblový konektor Hirchmann, CA séria (CA 3 LS), IP67</t>
  </si>
  <si>
    <t>Priemyselný káblový konektor Hirchmann, CA séria (CA 3 LD), IP67</t>
  </si>
  <si>
    <t>Adaptér 12V pre napojenie výstražného blikača, IP67</t>
  </si>
  <si>
    <t>13.18</t>
  </si>
  <si>
    <t>Požiarna klapka JPO, SPO</t>
  </si>
  <si>
    <t>PC pre ovládanie tunelového rozhlasu</t>
  </si>
  <si>
    <t>PC Fujitsu Celsius W420 OP dočasného riadenia na JPO</t>
  </si>
  <si>
    <t>Monitor Fujitsu 24" OP dočasného riadenia na JPO</t>
  </si>
  <si>
    <t>6.26</t>
  </si>
  <si>
    <t>6.27</t>
  </si>
  <si>
    <t>Kondenzačná jednotka SINCLAIR SDV 1480EA</t>
  </si>
  <si>
    <t>Prepojovací box AHUKZ-01C</t>
  </si>
  <si>
    <t>Profylaktická kontrola rádiových zariadení tunela Sitina – rozdelenie FM vysielania</t>
  </si>
  <si>
    <t>Profylaktická kontrola vysielania FM v tuneli Sitina</t>
  </si>
  <si>
    <t>Profylaktická kontrola rádiového vysielania údržby a bezpečnostných služieb v tuneli Sitina</t>
  </si>
  <si>
    <t>Broll systemtechnik KG</t>
  </si>
  <si>
    <t>PNO: K01-014-0160-130-A-VAR1, IP65, kábel CHKE-V-J 3x2,5, F 1A</t>
  </si>
  <si>
    <t>Kábel CYKY 4x50</t>
  </si>
  <si>
    <t>Kábel CYKY 3x120+70</t>
  </si>
  <si>
    <t>Kábel CYKY 3x120+70+70</t>
  </si>
  <si>
    <t>Kábel CYKY 3x50+35+35</t>
  </si>
  <si>
    <t>Kábel CYKY 4x35</t>
  </si>
  <si>
    <t>Rozvádzač RD</t>
  </si>
  <si>
    <t>Rozvádzač HASMA HYDRA 686+ZIP66</t>
  </si>
  <si>
    <t>Hasma</t>
  </si>
  <si>
    <t>Základ RN 800x500x800</t>
  </si>
  <si>
    <t>Káblový priestor HASMA HYDRA KKH68</t>
  </si>
  <si>
    <t>Káblový priestor HASMA HYDRA KK53</t>
  </si>
  <si>
    <t>FLP-12,5 V/3</t>
  </si>
  <si>
    <t>Mostík HUS</t>
  </si>
  <si>
    <t>Mostík N</t>
  </si>
  <si>
    <t>MostíkPE</t>
  </si>
  <si>
    <t>Istič C16A/3</t>
  </si>
  <si>
    <t>Istič B16/3</t>
  </si>
  <si>
    <t>Istič B16/1</t>
  </si>
  <si>
    <t>Prúdový chránič 40A/4 100mA S, typ A, 10kA</t>
  </si>
  <si>
    <t>Svorka RSA 35 (š)</t>
  </si>
  <si>
    <t>Svorka RSA 35 (zž)</t>
  </si>
  <si>
    <t>Svorka RSA 10 - š</t>
  </si>
  <si>
    <t>Svorka M10/10-zž</t>
  </si>
  <si>
    <t>Svorka RSA10 - m</t>
  </si>
  <si>
    <t>Svorka RSA 6 (š)</t>
  </si>
  <si>
    <t>Svorka RSA 6 (m)</t>
  </si>
  <si>
    <t>Svorka RSA 6 (zž)</t>
  </si>
  <si>
    <t>H07V-K-16mm2</t>
  </si>
  <si>
    <t>FeZn 30x4</t>
  </si>
  <si>
    <t>DIN lišta 1m</t>
  </si>
  <si>
    <t>Perforovaný žľab 40x60 -1m</t>
  </si>
  <si>
    <t>H07V-K-6mm2 čierny - 1m</t>
  </si>
  <si>
    <t>H07V-K-6mm2 modrý -1m</t>
  </si>
  <si>
    <t>H07V-K-6mm2 zž -1 m</t>
  </si>
  <si>
    <t>H07V-K-10mm2 čierny -1m</t>
  </si>
  <si>
    <t>H07V-K-10mm2 modrý -1m</t>
  </si>
  <si>
    <t>H07V-K-10mm2 zž - 1 m</t>
  </si>
  <si>
    <t>Kontrola impedancie vypínacej slučky</t>
  </si>
  <si>
    <t xml:space="preserve">Odborná prehliadka, Odborná skúška, Revízna správa </t>
  </si>
  <si>
    <t>Vizuálna kontrola</t>
  </si>
  <si>
    <t xml:space="preserve">Mechanická a elektrická kontrola </t>
  </si>
  <si>
    <t>Kontrola batérií</t>
  </si>
  <si>
    <t>Overenie funkčnosti vo všetkých prevádzkových režimoch</t>
  </si>
  <si>
    <t>Prehliadka a čistenie klimatizačnej jednotky</t>
  </si>
  <si>
    <t>TU</t>
  </si>
  <si>
    <t>Kontrola funkčnosti dverného kontaktu</t>
  </si>
  <si>
    <t xml:space="preserve">Kontrola uloženia opt. a metalických patchcordov </t>
  </si>
  <si>
    <t>Kontrola funkčnosti dátového prepínača</t>
  </si>
  <si>
    <t>Kontrola riadiaceho modulu</t>
  </si>
  <si>
    <t>Upgrade a update firmwaru a systémového softvéru</t>
  </si>
  <si>
    <t>Analýza chybovosti komunikácie so systémom RSD, realizácia potrebných opatrení (okrem dodávky náhr. dielov) - priebežný dozor</t>
  </si>
  <si>
    <t>Analýza chybovosti komunikácie s I/O koncentrátormi a koncovými zariadeniami, realizácia potrebných opatrení (okrem dodávky náhr. dielov) - priebežný dozor</t>
  </si>
  <si>
    <t>Analýza prevádzkových záznamov a intruder detection za účelom predchádzania havarijným stavom, realizácia potrebných opatrení - priebežný dozor</t>
  </si>
  <si>
    <t>Kontrola a meranie zdrojov 230V/12V/24V</t>
  </si>
  <si>
    <t>Kontorla a záťažový test UPS</t>
  </si>
  <si>
    <t>Kontrola galvanických oddeľovačov</t>
  </si>
  <si>
    <t>Kontrola prevodníkov</t>
  </si>
  <si>
    <t>Kontrola prepäťových ochrán TU/TS/AP</t>
  </si>
  <si>
    <t>OV</t>
  </si>
  <si>
    <t>Meranie optickej trasy OTDR</t>
  </si>
  <si>
    <t>Kamera otočná</t>
  </si>
  <si>
    <t>Vizuálna kontrola kamier</t>
  </si>
  <si>
    <t>4,10</t>
  </si>
  <si>
    <t>Vyčistenie ochranného krytu kamerovej zostavy zvonku</t>
  </si>
  <si>
    <t>Kontrola kvality videosignálu na výstupe z kamery a kontrola kvality signálu na sieťovej úrovi v káblovej skrinke</t>
  </si>
  <si>
    <t>Kontrola stavu napájacej sústavy pre zabezpečenie predpísaného napájania kamery</t>
  </si>
  <si>
    <t xml:space="preserve">Kontrola tesnosti všetkých káblových priechodiek, konektorov v statíve, prepojov ochranný kryt - statív, </t>
  </si>
  <si>
    <t>Kontrola komunikácie so samotnou kamerou, vrátane kontrola backfokusu</t>
  </si>
  <si>
    <t>Nastavenie polohovania a ostrenia</t>
  </si>
  <si>
    <t>4</t>
  </si>
  <si>
    <t>Kontrola plynulosti pohybu zoom objektívu,- kontrola funkcie SCS obvodu kamery podľa postupu určeného výrobcom kamery</t>
  </si>
  <si>
    <t>Premazanie a vyčistenie pohyblivých časti objektívu</t>
  </si>
  <si>
    <t>Test činnosti objektívu v závislosti od svetelných podmienok</t>
  </si>
  <si>
    <t>Kontrola plynulosti pohybu otočného statívu</t>
  </si>
  <si>
    <t xml:space="preserve">Premazanie a vyčistenie pohyblivých časti otočné statívu </t>
  </si>
  <si>
    <t>Kontrola funkčnosti vyhrievacích telies a termostatov v kamerovej zostave</t>
  </si>
  <si>
    <t xml:space="preserve">Vyčistenie rotačného mechanizmu vrátane odstránenia prebytočného maziva </t>
  </si>
  <si>
    <t>Kontrola OS a softvéru</t>
  </si>
  <si>
    <t>Kontrola a meranie optickej trasy medzi KD a TU</t>
  </si>
  <si>
    <t>Kontrola komunikačného rozhrania a prenosu signálu po LAN</t>
  </si>
  <si>
    <t>Odborná prehliadka, Odborná skúška, Revízna správa</t>
  </si>
  <si>
    <t>Kamerová skrinka</t>
  </si>
  <si>
    <t>Vizuálna kontrola technického stavu</t>
  </si>
  <si>
    <t>Kontrola dotiahnutie spojov</t>
  </si>
  <si>
    <t>Kontrola funkčnosti elektrických obvodov a uzemnenia</t>
  </si>
  <si>
    <t>Kontrola napájacích napätí a káblových prepojení</t>
  </si>
  <si>
    <t>Kontrola uzemnenia - korodovanie, očistenie a ošetrenie</t>
  </si>
  <si>
    <t>Skúška komunikačného rozhrania a prenosu prevádzkových stavov do CRS tunela</t>
  </si>
  <si>
    <t>Skúška komunikačného rozhrania a prenosu signálu po LAN</t>
  </si>
  <si>
    <t>Kontrola a čistenie technologických a prenosových 
zariadení UTO, aktívne prvky switche</t>
  </si>
  <si>
    <t xml:space="preserve">Kontrola a meranie uzemnenia </t>
  </si>
  <si>
    <t>Kontrola čistoty a odstránenie nečistôt</t>
  </si>
  <si>
    <t>10</t>
  </si>
  <si>
    <t>LCD monitor</t>
  </si>
  <si>
    <t>Kontrola farebného nastavenia a geometrie obrazu</t>
  </si>
  <si>
    <t>Dispečing - miestnosť, Káblové trasy, Kábelovody</t>
  </si>
  <si>
    <t>Vizuálna kontrola káblových trás - uloženie káblov, rošty, žľaby, prepážky</t>
  </si>
  <si>
    <t xml:space="preserve">Vizuálna kontrola technického stavu </t>
  </si>
  <si>
    <t>Dispečing - zobraz. stena moduly Mitsubishi</t>
  </si>
  <si>
    <t xml:space="preserve">Vizuálna kontrola projekčnej plochy  </t>
  </si>
  <si>
    <t xml:space="preserve">Vyčistenie projekčnej plochy  </t>
  </si>
  <si>
    <t>Test komikačného SW Mitsi_APM</t>
  </si>
  <si>
    <t>Dispečing - zobraz. stena kontroler DEXON</t>
  </si>
  <si>
    <t xml:space="preserve">Kontrola funčnosti custom SW modulov DX wall_APM_Domk  </t>
  </si>
  <si>
    <t xml:space="preserve">Test zobrazenia HW inputov  </t>
  </si>
  <si>
    <t xml:space="preserve">Test zobrazenia aplikačných vstupov  </t>
  </si>
  <si>
    <t xml:space="preserve">Test zobrazenia VNC vstupov  </t>
  </si>
  <si>
    <t xml:space="preserve">Test zobrazenia na jednotlivé výstupné karty  </t>
  </si>
  <si>
    <t>Test LAN komunikácie DXN-AMX-EXT-MAV</t>
  </si>
  <si>
    <t>Dispečing - zobraz. stena IP Slave DEXON</t>
  </si>
  <si>
    <t>Test zobrazenia HW inputov</t>
  </si>
  <si>
    <t>Dispečing - zobraz. Stena Ext MAV</t>
  </si>
  <si>
    <t>Dispečing - zobraz. Stena Ext MDA</t>
  </si>
  <si>
    <t>Dispečing - zobraz. stena AMX EXB</t>
  </si>
  <si>
    <t>Dispečing - zobraz. stena AMX NI</t>
  </si>
  <si>
    <t>Dispečing - zobraz. stena AMX TP</t>
  </si>
  <si>
    <t xml:space="preserve">Kontrola kalibrácie  </t>
  </si>
  <si>
    <t>Vyčistenie chladiaceho systému</t>
  </si>
  <si>
    <t>DA</t>
  </si>
  <si>
    <t>Výkon veľkej technickej prehliadky - VTP</t>
  </si>
  <si>
    <t>8</t>
  </si>
  <si>
    <t>Výkon malej technickej prehliadky - MTP</t>
  </si>
  <si>
    <t>Držanie stálej hotovosti 24/7, nástup do 6 hod.</t>
  </si>
  <si>
    <t>Odborná prehliadka, Odborná skúška, Revízna správa vyhl. 508 Z.z. - diesel</t>
  </si>
  <si>
    <t>Odborná prehliadka, Odborná skúška, Revízna správa vyhl. 200 Z.z. - diesel</t>
  </si>
  <si>
    <t>Detektor pohybu</t>
  </si>
  <si>
    <t>Funkčné preskúšanie - detektorov pohybu</t>
  </si>
  <si>
    <t>Čistenie, ošetrenie, komplexná kontrola - detektorov pohybu</t>
  </si>
  <si>
    <t>LCD klávesnica, čítačka</t>
  </si>
  <si>
    <t>Funkčné preskúšanie - klávesníc, čítačiek</t>
  </si>
  <si>
    <t>Čistenie, ošetrenie, komplexná kontrola - klávesníc, čítačiek</t>
  </si>
  <si>
    <t>Externá siréna s blikačom</t>
  </si>
  <si>
    <t>Funkčné preskúšanie - sirén</t>
  </si>
  <si>
    <t>Čistenie, ošetrenie, komplexná kontrola - sirén</t>
  </si>
  <si>
    <t>Magnetický kontakt</t>
  </si>
  <si>
    <t>Funkčné preskúšanie - magnetické kontakty a tampéry</t>
  </si>
  <si>
    <t>Čistenie, ošetrenie, komplexná kontrola - magnetické a tampéry kontakty</t>
  </si>
  <si>
    <t>Ústredňa EZS</t>
  </si>
  <si>
    <t>Funkčné preskúšanie - ústredne vrátane Expanderov a Ethernet modulov</t>
  </si>
  <si>
    <t>Čistenie, ošetrenie, komplexná kontrola - ústredne</t>
  </si>
  <si>
    <t>Funkčné preskúšanie - záložný zdroj, akumulátor</t>
  </si>
  <si>
    <t>Čistenie, ošetrenie, komplexná kontrola - záložný zdroj, akumulátor</t>
  </si>
  <si>
    <t>Funkčné preskúšanie - komunikátory, prenos zariadenia</t>
  </si>
  <si>
    <t>Čistenie, ošetrenie, komplexná kontrola - komunikátory, prenos zariadenia</t>
  </si>
  <si>
    <t>Kontrola a test výhrevného telesa</t>
  </si>
  <si>
    <t>Skúška komunikačného rozhrania a prenosu po LAN do SSUD Domkárska</t>
  </si>
  <si>
    <t>2 lúčové infra bariéry</t>
  </si>
  <si>
    <t>Funkčné preskúšanie - detektorov</t>
  </si>
  <si>
    <t>Čistenie, ošetrenie, komplexná kontrola - detektorov</t>
  </si>
  <si>
    <t>OP</t>
  </si>
  <si>
    <t>Kontrola SW+HW</t>
  </si>
  <si>
    <t>OP Domkárska</t>
  </si>
  <si>
    <t>Centrálne ovládanie hlások STV - server prízemie</t>
  </si>
  <si>
    <t>Kontrola OS a softvéru, konfigurácii</t>
  </si>
  <si>
    <t>Analýza systémových chybových hlásení</t>
  </si>
  <si>
    <t>Kontrola HDD a redundantnej HDD</t>
  </si>
  <si>
    <t xml:space="preserve">Kontrolakáblovych prepojení, znečistenia, očistenie servera </t>
  </si>
  <si>
    <t>Zobrazenie aktuálneho stavu hlasok STV pripojených na centralne ovladanie a čísla hlásky</t>
  </si>
  <si>
    <t>Protokol o údržbe a technickej prehliadke</t>
  </si>
  <si>
    <t>TU, TS, AP</t>
  </si>
  <si>
    <t>Skriňa TS/TU/AP</t>
  </si>
  <si>
    <t>Ritall</t>
  </si>
  <si>
    <t>Ritall dvojplášťová 600x1200x600, 1x19" rovina, podstavec</t>
  </si>
  <si>
    <t>Switch TU+TS</t>
  </si>
  <si>
    <t>Cisco</t>
  </si>
  <si>
    <t>Cisco Catalyst 2960-XR náhrada Cisco Catalyst 9200 Series</t>
  </si>
  <si>
    <t>Switch TS</t>
  </si>
  <si>
    <t>Cisco IE-2000-8TC-G-B</t>
  </si>
  <si>
    <t>Switch AP</t>
  </si>
  <si>
    <t>Cisco IE-2000-4TS-G-B</t>
  </si>
  <si>
    <t>Switch operátorské pracovisko</t>
  </si>
  <si>
    <t>Cisco Catalyst 2960-XR náhrada Cisco Catalyst 9200 Series + stack modul</t>
  </si>
  <si>
    <t>SFP 1Gbit simplex</t>
  </si>
  <si>
    <t>SFP</t>
  </si>
  <si>
    <t>MOXA radič</t>
  </si>
  <si>
    <t>Moxa</t>
  </si>
  <si>
    <t>MOXA UC-8416 - náhrada MOXU UC-5100</t>
  </si>
  <si>
    <t>Ethernet porty MOXA - k technológiam</t>
  </si>
  <si>
    <t>MOXA IMC 21-GA-T</t>
  </si>
  <si>
    <t>Galvanické oddelenie</t>
  </si>
  <si>
    <t>isolator K107A</t>
  </si>
  <si>
    <t>Prevodník Ethernet-485</t>
  </si>
  <si>
    <t>MOXA Nport IA 5150I</t>
  </si>
  <si>
    <t>Kontaktový modul ADAM-60xx</t>
  </si>
  <si>
    <t>ADAM - 6052</t>
  </si>
  <si>
    <t>Sčítač 2 pruhy (4 slučky)</t>
  </si>
  <si>
    <t>Camea</t>
  </si>
  <si>
    <t>Unicam TC</t>
  </si>
  <si>
    <t>APC Smart-UPS 1500</t>
  </si>
  <si>
    <t>APC</t>
  </si>
  <si>
    <t>SMT1500RMI2U</t>
  </si>
  <si>
    <t>Battery pack</t>
  </si>
  <si>
    <t>Optický box</t>
  </si>
  <si>
    <t>24 port s príslušenstvom</t>
  </si>
  <si>
    <t>Istič 3 fázový Hlavný 16A s pomocným kontaktom</t>
  </si>
  <si>
    <t>istič</t>
  </si>
  <si>
    <t>Prúdový chránič 3+N</t>
  </si>
  <si>
    <t>100mA</t>
  </si>
  <si>
    <t>300mA</t>
  </si>
  <si>
    <t>500mA</t>
  </si>
  <si>
    <t>Prepäťová ochrana</t>
  </si>
  <si>
    <t>SLP-275 V/4 S</t>
  </si>
  <si>
    <t>FLP-12,5 V/4 S</t>
  </si>
  <si>
    <t>FLP-12,5 V/3 S</t>
  </si>
  <si>
    <t>SLP-275 V/2 S</t>
  </si>
  <si>
    <t>FLP-12,5 V/1+1 S</t>
  </si>
  <si>
    <t>FLP-B+C MAXI V/3</t>
  </si>
  <si>
    <t>FLP-12,5 V/4</t>
  </si>
  <si>
    <t>Istič</t>
  </si>
  <si>
    <t>Ističe 10A (značky) s pomocným kontaktom</t>
  </si>
  <si>
    <t>Ističe vnútro skrine 10A (zdroje, kúrenie, zásuvka) s pomocným kontaktom</t>
  </si>
  <si>
    <t>Kontakty pre ističe</t>
  </si>
  <si>
    <t>Zásuvka</t>
  </si>
  <si>
    <t>Servisná zásuvka</t>
  </si>
  <si>
    <t>Prúdový chránič</t>
  </si>
  <si>
    <t>prúdový chránič 1+N na zásuvku)</t>
  </si>
  <si>
    <t>Termostat</t>
  </si>
  <si>
    <t>termostat 50w</t>
  </si>
  <si>
    <t>Kurenie+ ventilátor</t>
  </si>
  <si>
    <t>PSNT260</t>
  </si>
  <si>
    <t>Zdroj 24V SDR-240-24 (10A) s kontaktom DC OK</t>
  </si>
  <si>
    <t>Mean Well SDR-240-24</t>
  </si>
  <si>
    <t>Zdroj 12V SDR-120-12 (10A) s kontaktom DC OK</t>
  </si>
  <si>
    <t>Mean Well SDR-120-12</t>
  </si>
  <si>
    <t>DR-UPC40</t>
  </si>
  <si>
    <t>Mean Well DR-UPC40</t>
  </si>
  <si>
    <t>Batérie</t>
  </si>
  <si>
    <t>Batéria 12V, 7.2Ah  S312/7 S</t>
  </si>
  <si>
    <t>Keystone</t>
  </si>
  <si>
    <t>Intellinet</t>
  </si>
  <si>
    <t>Claster</t>
  </si>
  <si>
    <t>3-uzlový virtualizačný cluster s vysokou dostupnosťou, jedným manažment serverom, vrátane sieťových komponentov, záložných zdrojov, softvérových licencií, konfigurácie, migrácie virtuálnych mašín z pôvodného riešenia, montáž nového riešenia a demontáž pôvodného riešenia.</t>
  </si>
  <si>
    <t>Optické vedenia</t>
  </si>
  <si>
    <t>Rúra HDPE 40/33</t>
  </si>
  <si>
    <t xml:space="preserve">Spojka HDPE </t>
  </si>
  <si>
    <t>Spojka pre optický kábel 12vl.</t>
  </si>
  <si>
    <t>Spojka pre optický kábel 96vl.</t>
  </si>
  <si>
    <t>Spojka pre optický kábel 144vl.</t>
  </si>
  <si>
    <t>Spojka pre optický kábel 48vl.</t>
  </si>
  <si>
    <t>Optický kábel 48vl. SM</t>
  </si>
  <si>
    <t>Optický kábel 96vl. SM</t>
  </si>
  <si>
    <t>Optický kábel 144vl. SM</t>
  </si>
  <si>
    <t>Optický kábel 12vl. SM</t>
  </si>
  <si>
    <t>Kábelová komora OK</t>
  </si>
  <si>
    <t>Smart UPS</t>
  </si>
  <si>
    <t>APC Smart</t>
  </si>
  <si>
    <t>SMC 1500I-2U</t>
  </si>
  <si>
    <t>Pigtail SMF SC</t>
  </si>
  <si>
    <t>CableCom</t>
  </si>
  <si>
    <t>SC/PC 1,5m</t>
  </si>
  <si>
    <t xml:space="preserve">Pigtail SMF SC/APC1m900 </t>
  </si>
  <si>
    <t xml:space="preserve">SC/APC1m900 </t>
  </si>
  <si>
    <t xml:space="preserve">Patch SMF DX  </t>
  </si>
  <si>
    <t>LC/PC-SC/PC 1m</t>
  </si>
  <si>
    <t xml:space="preserve">Patch MMF50DX </t>
  </si>
  <si>
    <t xml:space="preserve">SC-SC 2m </t>
  </si>
  <si>
    <t>Fiber Optic Wall Box</t>
  </si>
  <si>
    <t>Spojka closure SJB-102B</t>
  </si>
  <si>
    <t>SJB-102B</t>
  </si>
  <si>
    <t xml:space="preserve">Ethernet switch  </t>
  </si>
  <si>
    <t>CISCO</t>
  </si>
  <si>
    <t>E-4000-4TC4G-E</t>
  </si>
  <si>
    <t>GBIC SFP transceiver 1,25Gbps, 1000BASE-LX, SM, 10km</t>
  </si>
  <si>
    <t>GLC-LX-SM-RGD</t>
  </si>
  <si>
    <t xml:space="preserve">IE-2000-4TS-G-B  IE 4 10/100,2 SFP Gig port, Base		</t>
  </si>
  <si>
    <t xml:space="preserve">IE-2000-4TS-G-B  </t>
  </si>
  <si>
    <t>IE-5000 with 12GE Copper PoE+</t>
  </si>
  <si>
    <t>IE-5000</t>
  </si>
  <si>
    <t>IE-5000 SNTC-8X5XNBD 12x1G SFP+12x10/100/1000 + 4 1G/1, 5 rokov</t>
  </si>
  <si>
    <t>Higher PoE, 250W PSU for IE401</t>
  </si>
  <si>
    <t>110W AC to DC or High DC to DC 12/24V</t>
  </si>
  <si>
    <t>10GBASE-LR SFP Module  for Exte</t>
  </si>
  <si>
    <t>10GBASE-LR</t>
  </si>
  <si>
    <t>SPS-7110WCIS-HTR SFP transceiver 1,25Gbps, 1000BASE-LX, SM, 10km, 1310nm (FP),LC</t>
  </si>
  <si>
    <t xml:space="preserve">LCD monitor 21.5" Dell P2214H Professional </t>
  </si>
  <si>
    <t>DELL</t>
  </si>
  <si>
    <t>P2214H</t>
  </si>
  <si>
    <t>Kamerová skriňa komplet vrátane výzbroje/AP komplet -  DELTECH, a.s.</t>
  </si>
  <si>
    <t>DELTECH</t>
  </si>
  <si>
    <t>NMS DataLoger</t>
  </si>
  <si>
    <t>HAJ400DT+</t>
  </si>
  <si>
    <t>Otočná kamera ROBOT 2MPx, IP 23X OPTICAL ZOOM, 16X DIGITAL ZOOM, WDR,3D DNR, DEFOG, IR 200M, 360° PTZ, IP66</t>
  </si>
  <si>
    <t>Hikvision</t>
  </si>
  <si>
    <t>DS-2DY9185-AI2</t>
  </si>
  <si>
    <t>Spare IR reflector</t>
  </si>
  <si>
    <t>Rozvodný panel 19", 8 x 230V, French</t>
  </si>
  <si>
    <t>KELINE</t>
  </si>
  <si>
    <t>ACARS8FAR3</t>
  </si>
  <si>
    <t>Optický distribučný box 24port</t>
  </si>
  <si>
    <t>RAC-FO-A07-X1</t>
  </si>
  <si>
    <t>Keystone modul RJ45/s Cat.6A</t>
  </si>
  <si>
    <t>KEJ-C6A-S-10G</t>
  </si>
  <si>
    <t>Patch panel 24xRJ45/s 1U čierny</t>
  </si>
  <si>
    <t xml:space="preserve">KEP-C6A-S-10G </t>
  </si>
  <si>
    <t>Patch kábel opt.</t>
  </si>
  <si>
    <t>E9/125 SM SC-LC Duplex 1m</t>
  </si>
  <si>
    <t>Patch kábel metal.</t>
  </si>
  <si>
    <t>FTP 5E 2m</t>
  </si>
  <si>
    <t xml:space="preserve">Prevodík 2x RS232 na LAN. </t>
  </si>
  <si>
    <t>Lantronix</t>
  </si>
  <si>
    <t>UDS-2100</t>
  </si>
  <si>
    <t>Napájací zdroj 24Vdc/2,5A</t>
  </si>
  <si>
    <t>MEAN WELL</t>
  </si>
  <si>
    <t>MDR 60-24</t>
  </si>
  <si>
    <t>Napájací zdroj 12Vdc/1,1A</t>
  </si>
  <si>
    <t>DR-30-12</t>
  </si>
  <si>
    <t>Extender siete LAN, PoE</t>
  </si>
  <si>
    <t>Metel</t>
  </si>
  <si>
    <t>LAN-EXT-BOX-NPD</t>
  </si>
  <si>
    <t xml:space="preserve">IMC-21A-M-SC prevodník priemyselný </t>
  </si>
  <si>
    <t>I/O modul / I/O server, 8xDI NPN/PNP/dry, 8xDIO, Modbus/TCP, LAN</t>
  </si>
  <si>
    <t xml:space="preserve"> ioLogik E1212 </t>
  </si>
  <si>
    <t>Chránič prúdový 2P 30mA AC 10kA MINIA</t>
  </si>
  <si>
    <t>OEZ</t>
  </si>
  <si>
    <t>LFN-25-2-030AC</t>
  </si>
  <si>
    <t>602301 WFR-00027-02</t>
  </si>
  <si>
    <t xml:space="preserve">Optobox 3 </t>
  </si>
  <si>
    <t>Optická kazeta pre 24 zvarov</t>
  </si>
  <si>
    <t xml:space="preserve">FIBRAIN FB7402 </t>
  </si>
  <si>
    <t xml:space="preserve">Šachta </t>
  </si>
  <si>
    <t>SGLB 1730 430x762x600</t>
  </si>
  <si>
    <t>M25x1,5 UNI SPLIT GRAU KOMPLETT OHNE DE</t>
  </si>
  <si>
    <t>PFLITSCH</t>
  </si>
  <si>
    <t xml:space="preserve">USG22554PC M25x1,5 </t>
  </si>
  <si>
    <t>Pasívny simetrický člen 4K 1kanálových pasívnych video prevodníkov BNC</t>
  </si>
  <si>
    <t>Protokol Converter MX-Conv.PLE-PELCO Funkwerk converts remote control
protocol to PELCO-D protocol</t>
  </si>
  <si>
    <t>VDSL2 Industrial Ethernet Extender 701MI Series</t>
  </si>
  <si>
    <t>VDSL2 SFP Modem For Long Reach Ethernet</t>
  </si>
  <si>
    <t>EKI-1751 10/100BASE-T, Ethernet Over VDSL2</t>
  </si>
  <si>
    <t>EKI-1751I Industrial Ethernet Over VDSL2 with M12</t>
  </si>
  <si>
    <t xml:space="preserve">Vývodky odklápacie </t>
  </si>
  <si>
    <t>Redukcia pre uchytenie kamerovej zostavy DS</t>
  </si>
  <si>
    <t xml:space="preserve">Venus 8  KVM prepínač cez káble KVM Venus 8D, 8xKVM portov, PS/2+USB, 1 lokálny používateľ, 1U, do racku alebo na stôl   </t>
  </si>
  <si>
    <t xml:space="preserve">KC-1505C príslušenstvo KVM kábel KC-1505C zväzok káblov 5m PS/2+USB redukcia pre pripojenie 1 PC ku KVM konzole   </t>
  </si>
  <si>
    <t xml:space="preserve">1469470000 1-fázový zdroj    </t>
  </si>
  <si>
    <t>PRO ECO</t>
  </si>
  <si>
    <t>72W 24VDC (22-28V) 3A</t>
  </si>
  <si>
    <t>UPS rack</t>
  </si>
  <si>
    <t>Riello UPS Sentinel Power</t>
  </si>
  <si>
    <t>3000 UPS 3000VA/2700W 5 min.,On Line</t>
  </si>
  <si>
    <t>Skriňa 300x200x120</t>
  </si>
  <si>
    <t>RITTAL</t>
  </si>
  <si>
    <t xml:space="preserve">Držiak KS skrinky Bal.jed:4    </t>
  </si>
  <si>
    <t>Saltek</t>
  </si>
  <si>
    <t>DA-275-DJ25</t>
  </si>
  <si>
    <t>FLP-B+C MAXI V/2</t>
  </si>
  <si>
    <t>Zvodič bleskových prudov</t>
  </si>
  <si>
    <t>BDG-24</t>
  </si>
  <si>
    <t>DL-1G RJ45</t>
  </si>
  <si>
    <t>DP-024-V/1-F16</t>
  </si>
  <si>
    <t xml:space="preserve">Prepojovacia krabica 315 x 264x122 mm </t>
  </si>
  <si>
    <t>SCAME</t>
  </si>
  <si>
    <t>653.05</t>
  </si>
  <si>
    <t>Doska montážna ALUBOX 315x264x122</t>
  </si>
  <si>
    <t>653.015</t>
  </si>
  <si>
    <t>Termostat do rozvádzača pre vykurovacie telesá</t>
  </si>
  <si>
    <t>SCHNEIDER</t>
  </si>
  <si>
    <t>NSYCCOTHC 10A/250VAC 0-60°C 1V</t>
  </si>
  <si>
    <t>Vyhrevné teleso 230V/55W</t>
  </si>
  <si>
    <t>NSYCR50WU2C 230V/55W</t>
  </si>
  <si>
    <t>Kamerová skrinka –  200x300x150mm, IP66, nerez 1.4404 NSYS3X3215 S3X 304L 300X200X150 + NSYMM32</t>
  </si>
  <si>
    <t xml:space="preserve">Spacial S3X </t>
  </si>
  <si>
    <t>Skriňa Thalassa</t>
  </si>
  <si>
    <t>NSYPLM64</t>
  </si>
  <si>
    <t>Mont. plech</t>
  </si>
  <si>
    <t xml:space="preserve">NSYMM64 </t>
  </si>
  <si>
    <t>Bezp.vložka so zámkom č. 3524E do skrine AE</t>
  </si>
  <si>
    <t>Upevnenie Thalassa</t>
  </si>
  <si>
    <t xml:space="preserve">NSYSFP400 </t>
  </si>
  <si>
    <t>Mini digital video transmitter, 1x CC and 2-way data, MM</t>
  </si>
  <si>
    <t>Siqura</t>
  </si>
  <si>
    <t>UTF 4210 TX-MSA</t>
  </si>
  <si>
    <t>Dual digital video receiver, 1x CC and 2-way data, MM, SA</t>
  </si>
  <si>
    <t xml:space="preserve">UTF 4210 RX-2 /SA </t>
  </si>
  <si>
    <t>Licencia pre videoserver</t>
  </si>
  <si>
    <t>SP-PRO Base Diva-Sense</t>
  </si>
  <si>
    <t>Licencie na pripojenie kamery -SP-VCH</t>
  </si>
  <si>
    <t>SP-VCH</t>
  </si>
  <si>
    <t>Videoserver DIVA (Maste, Slave)</t>
  </si>
  <si>
    <t xml:space="preserve">NVH-2608XR </t>
  </si>
  <si>
    <t>Video Server Storage Disc</t>
  </si>
  <si>
    <t>NVH-93TB 3TB</t>
  </si>
  <si>
    <t xml:space="preserve">Klientska stanica </t>
  </si>
  <si>
    <t>NVH-1101</t>
  </si>
  <si>
    <t>DVI výstup pre štyri monitory NVH-QUAD Quad DVI output for NVH-11xx, NVH-15xx, NVH-XS15xx</t>
  </si>
  <si>
    <t xml:space="preserve">NVH-QUAD  </t>
  </si>
  <si>
    <t>NVH-IO</t>
  </si>
  <si>
    <t>IP, MPEG2/4, H.264 Video encoder</t>
  </si>
  <si>
    <t>C60</t>
  </si>
  <si>
    <t>Media converter</t>
  </si>
  <si>
    <t xml:space="preserve">XSNet 3300MC </t>
  </si>
  <si>
    <t>Surveillance Controller  Desktop, USB, hall effect joystick</t>
  </si>
  <si>
    <t>Weatherproof Housing (330), Heater, Central Plug, RAL9016/703 kryt kamier</t>
  </si>
  <si>
    <t>VHM/ZLB-W</t>
  </si>
  <si>
    <t xml:space="preserve">TPLINK_TL-SG1008PE </t>
  </si>
  <si>
    <t>TP LINK</t>
  </si>
  <si>
    <t xml:space="preserve">SG1008PE </t>
  </si>
  <si>
    <t>Transformátor TRL012/ST44, 230VAC/24VAC</t>
  </si>
  <si>
    <t>TPC</t>
  </si>
  <si>
    <t>TRL 012/ST44 230/24  150W</t>
  </si>
  <si>
    <t>Rozv. stojanový 42U/800x1000 predné a zadne dvere perforov</t>
  </si>
  <si>
    <t>Triton</t>
  </si>
  <si>
    <t xml:space="preserve">RMA-42-L81-CAY-A1-MAA </t>
  </si>
  <si>
    <t xml:space="preserve">Podstavec s filtrom </t>
  </si>
  <si>
    <t xml:space="preserve">RAC-PO-X81-XN </t>
  </si>
  <si>
    <t xml:space="preserve">Switch 5-port 10/100Mbps Ethernet switch, 2x </t>
  </si>
  <si>
    <t xml:space="preserve">Zyxel </t>
  </si>
  <si>
    <t xml:space="preserve">ES-105A </t>
  </si>
  <si>
    <t>Security Firewall, VPN: 10x IPSec/ 7x SSL (2 default ), 4x 1Gbps (3x LAN/DMZ, 1x WAN) USG40-EU0101F</t>
  </si>
  <si>
    <t>ZyWALL USG40</t>
  </si>
  <si>
    <t xml:space="preserve">Pozinkovaný držiak kamier vrátane spojovacieho materiálu, Držiak 2 kam VPT42 na bet.stĺp </t>
  </si>
  <si>
    <t>2G-B-2209-Z</t>
  </si>
  <si>
    <t>Konzola s prírubou</t>
  </si>
  <si>
    <t>PBS 13,5/6 EPV stožiar 13,5m</t>
  </si>
  <si>
    <t xml:space="preserve">EZS </t>
  </si>
  <si>
    <t xml:space="preserve">Ústredňa </t>
  </si>
  <si>
    <t>SATEL</t>
  </si>
  <si>
    <t>Integra 64</t>
  </si>
  <si>
    <t>Integra 32</t>
  </si>
  <si>
    <t>LCD klávesnica zabezpečovacieho systému</t>
  </si>
  <si>
    <t>INT-KLFR-SSW</t>
  </si>
  <si>
    <t>Externá zálohovaná siréna s akumulátorom</t>
  </si>
  <si>
    <t>SPLZ-1011 R</t>
  </si>
  <si>
    <t>PIR+MW s konzolou</t>
  </si>
  <si>
    <t>COBALT PLUS</t>
  </si>
  <si>
    <t>Kovový magnetický kontakt</t>
  </si>
  <si>
    <t>B-3A</t>
  </si>
  <si>
    <t>ADAM 6060</t>
  </si>
  <si>
    <t>Napájací zdroj 1PS 13V8/5A</t>
  </si>
  <si>
    <t>Akumulátor12 V / 26 Ah</t>
  </si>
  <si>
    <t>Akumulátor 12 V / 17 Ah</t>
  </si>
  <si>
    <t>Akumulátor 12 V / 7 Ah</t>
  </si>
  <si>
    <t>4 digitálne vstupy, 4 výstupné relátka, teplomer, komunikácia Ethernet, pripojeteľnosť vstupov napäťových / kontakty, výstupné relé s prepínacím kontaktom, teplomer v rozsahu -55 až +125 °C.</t>
  </si>
  <si>
    <t>Quido ETH 4/4</t>
  </si>
  <si>
    <t>Ethernet (10/100 Mb) cez nekrížený pár vodičov na vzdialenosť až 2600m, odolné priemyslové prevedenie, 1x 10/100BaseTX Ethernet port s RJ45 konektorom</t>
  </si>
  <si>
    <t>EIR2-EXTEND</t>
  </si>
  <si>
    <t xml:space="preserve">Exteriérový duálny (PIR+MW) detektor vhodný pre široké spektrum, detekčná charakteristika typ vejár max. 30 x 20 m, odporúčaná montážna výška 1,5-6m. Pracovná frekvencia MW časti 9,36 GHz. </t>
  </si>
  <si>
    <t>GJD360 Duál</t>
  </si>
  <si>
    <t>IR Bariéra 2 lúčová IP54</t>
  </si>
  <si>
    <t>Optex</t>
  </si>
  <si>
    <t>Optex AX-250+</t>
  </si>
  <si>
    <t>PC so zobrazovacím softvérom</t>
  </si>
  <si>
    <t>Modem/prevodník</t>
  </si>
  <si>
    <t>Adwantech</t>
  </si>
  <si>
    <t>Komunikačný modul  RS 485/TCP/IP</t>
  </si>
  <si>
    <t>ETHM -1 +</t>
  </si>
  <si>
    <t>Diesel agregát</t>
  </si>
  <si>
    <t>Motorový olej 1L</t>
  </si>
  <si>
    <t>Filter oleja</t>
  </si>
  <si>
    <t>Filter paliva</t>
  </si>
  <si>
    <t>Antifreeze G11 1L</t>
  </si>
  <si>
    <t>Demin. Voda 1L</t>
  </si>
  <si>
    <t>Riadiaca automatika AMF 25</t>
  </si>
  <si>
    <t>Relé 12V/8A s päticou</t>
  </si>
  <si>
    <t>Relé 12/30A</t>
  </si>
  <si>
    <t>Vstrekovač 98420749</t>
  </si>
  <si>
    <t>Vstrekovacie čerpadlo remain s príslušenstvom</t>
  </si>
  <si>
    <t>Dopravná pumpa paliva</t>
  </si>
  <si>
    <t>Turbodúchadlo 500303301</t>
  </si>
  <si>
    <t>Pružný člen výfuku</t>
  </si>
  <si>
    <t>Vodná pumpa AIFO</t>
  </si>
  <si>
    <t>Termostat motora</t>
  </si>
  <si>
    <t>Altenátor motora</t>
  </si>
  <si>
    <t>Štartér motora</t>
  </si>
  <si>
    <t>Filter vzduchu</t>
  </si>
  <si>
    <t>Ohrievač IPX 4, 1000W</t>
  </si>
  <si>
    <t>Hadica DN 13, 16</t>
  </si>
  <si>
    <t>Štartovacia batéria BOSCH 12/140Ah</t>
  </si>
  <si>
    <t>Motor IVECO</t>
  </si>
  <si>
    <t>Generátor komplet náhrada</t>
  </si>
  <si>
    <t>Nabíjací zdroj</t>
  </si>
  <si>
    <t>Chladič remain</t>
  </si>
  <si>
    <t>Batéria CSB HRL 1234W (12V/9Ah)</t>
  </si>
  <si>
    <t>Ventilátor vnútornej klimatizačnej jednotky</t>
  </si>
  <si>
    <t>PCB doska vnútornej klimatizačnej jednotky</t>
  </si>
  <si>
    <t xml:space="preserve">Držiak PCB dosky vnútornej klimatizačnej </t>
  </si>
  <si>
    <t>Motor ventilátora vnútornej klimatizačnej jednotky</t>
  </si>
  <si>
    <t xml:space="preserve">Kompresor vonkajšej klimatizačnej jednotky </t>
  </si>
  <si>
    <t>Kondezátor vonkajšej klimatickej jednotky</t>
  </si>
  <si>
    <t>Štvorcestný ventil vonkajšej klimatizačnej jednotky</t>
  </si>
  <si>
    <t>PCB doska vonkajšej klimatizačnej jednotky</t>
  </si>
  <si>
    <t>Snimače vonkajšej klimatizačnej jednotky</t>
  </si>
  <si>
    <t>Cievka štvorcestného ventilu klimatizačnej jednotky</t>
  </si>
  <si>
    <t>Motor ventilátora klimatizačnej jednotky</t>
  </si>
  <si>
    <t>Chladivo R32</t>
  </si>
  <si>
    <t>Poistka - 2A GF 500V 6,3 x32</t>
  </si>
  <si>
    <t>Signal Control Card MST/M 10-20</t>
  </si>
  <si>
    <t>Power Assenly MST 20</t>
  </si>
  <si>
    <t>Output Inverter Card MST 15-20(MCT)</t>
  </si>
  <si>
    <t>Terminal a Filter Card MST 10-20</t>
  </si>
  <si>
    <t>Interface card MST/MSM</t>
  </si>
  <si>
    <t>Aux Supply Card MST 10-20</t>
  </si>
  <si>
    <t>Battery Charger Card 6A MST 10-20</t>
  </si>
  <si>
    <t>DSP+mC Control Card pre MST 20(MTC)</t>
  </si>
  <si>
    <t>Ventilátor-12Vdc 92x92x25 B50</t>
  </si>
  <si>
    <t>Ventilátor-24Vdc 120x120x120x38</t>
  </si>
  <si>
    <t>Zdroj DELL</t>
  </si>
  <si>
    <t>HDD DELL 4TB, 3,5"</t>
  </si>
  <si>
    <t xml:space="preserve">Switch </t>
  </si>
  <si>
    <t>SIEMENS Gigaset</t>
  </si>
  <si>
    <t>Monitor 24"</t>
  </si>
  <si>
    <t>Stojany tiesňového volania - STV Centrálne riadenie</t>
  </si>
  <si>
    <t>Elektrická zabezpečovacia signalizácia - EZS</t>
  </si>
  <si>
    <t>Technologické uzly - TU</t>
  </si>
  <si>
    <t>Zdroj neprerušovaného napájania - UPS</t>
  </si>
  <si>
    <t>D2 Lamačská cesta - Staré Grunty</t>
  </si>
  <si>
    <t>D2 Lamačská cesta - Staré Grunty / OP Domkárska</t>
  </si>
  <si>
    <t>COP Domkárska</t>
  </si>
  <si>
    <t>Obdobie výkonu
(mesiac)</t>
  </si>
  <si>
    <t>Počet úkonov
(za rok)</t>
  </si>
  <si>
    <t xml:space="preserve">Technologické uzly, Technologické stanice, Prístupové body </t>
  </si>
  <si>
    <t>D2/D4 Bratislava Viedenská cesta – štátna hranica SR/MR a SR/RR</t>
  </si>
  <si>
    <t>TU/TS/AP</t>
  </si>
  <si>
    <t>Kontrola funkčnosti Unicam</t>
  </si>
  <si>
    <t>Kontrola vyhrevného telesa a termostatu</t>
  </si>
  <si>
    <t>Správa o profylaktickej prehliadke v elektronickej forme</t>
  </si>
  <si>
    <t>Lokálny dispečing</t>
  </si>
  <si>
    <t>Vizuálna kontrola zariadení</t>
  </si>
  <si>
    <t>Kontrola uloženia optických a metalických patchcordov</t>
  </si>
  <si>
    <t>Aktualizácie softvérového vybavenia</t>
  </si>
  <si>
    <t>Aktualizácia operačných systémov</t>
  </si>
  <si>
    <t>Aktualizácia firmvérov sieťových zariadení</t>
  </si>
  <si>
    <t>Kontrola monitoring stavu všetkých sieťových prvkov</t>
  </si>
  <si>
    <t>Kontrola logov</t>
  </si>
  <si>
    <t>Kontrola stavu UPS a batérii v rackoch</t>
  </si>
  <si>
    <t>Zálohovanie konfigurácii sieťových prvkov</t>
  </si>
  <si>
    <t>Podrobná kontrola fyzického zapojenia a funkčnosti komponentov v rackoch</t>
  </si>
  <si>
    <t>Diaľnica D1/D2</t>
  </si>
  <si>
    <t>Diaľnica D2/D4</t>
  </si>
  <si>
    <t>Dopravné značky s premennými symbolmi</t>
  </si>
  <si>
    <t>LED</t>
  </si>
  <si>
    <t>Prípravné práce k inšpekčnej činnosti</t>
  </si>
  <si>
    <t>Očistenie tesniacej gumy dverí, ošetrenie tesnenia, kontrola tesnosti</t>
  </si>
  <si>
    <t>Ošetrenie pohyblivých kovových častí upevňovacej súpravy</t>
  </si>
  <si>
    <t>Odstránenie nečistôt</t>
  </si>
  <si>
    <t xml:space="preserve">Kontrola svorkovníc a mechanických častí </t>
  </si>
  <si>
    <t>Kontrola funkčnosti a komunikácie dohliadacích jednotiek</t>
  </si>
  <si>
    <t>Presvietenie symboliky PDZ - kontrola úplnosti obrazu</t>
  </si>
  <si>
    <t>Preskúšanie funkčnosti celej PDZ</t>
  </si>
  <si>
    <t>Presvietenie symboliky ZPI - kontrola úplnosti obrazu</t>
  </si>
  <si>
    <t>Preskúšanie funkčnosti celej ZPI</t>
  </si>
  <si>
    <t>ZPI</t>
  </si>
  <si>
    <t>Kontrola a čistenie technologických a prenosových 
zariadení UTO, aktívne prvky switche...</t>
  </si>
  <si>
    <t>Kontrola uzemnenia - korodovanie, očistenie
a ošetrenie</t>
  </si>
  <si>
    <t>Kontrola izolačného stavu a impedancie 
vypínacej slučky</t>
  </si>
  <si>
    <t>Kontrola a čistenie technologických a prenosových 
zariadení UTO</t>
  </si>
  <si>
    <t>Kontrola, odstránenie nečistôt,kontr.optických konektorov, kontrola polomerov prepojovacích káblov</t>
  </si>
  <si>
    <t>Výstupná správa a protokol</t>
  </si>
  <si>
    <t>Kontrola funkčnosti elektrických obvodov 
a uzemnenia</t>
  </si>
  <si>
    <t>Kontrola izolačného stavu a impedancie vypínacej
slučky</t>
  </si>
  <si>
    <t xml:space="preserve">Skúška komunikačného rozhrania a prenosu signálu po LAN </t>
  </si>
  <si>
    <t xml:space="preserve">Skúška komunikačného rozhrania a prenosu signálu do SSÚD2 Domkárska </t>
  </si>
  <si>
    <t>Kontrola, odstránenie nečistôt ODF modul, kontrola optických konektorov, kontrola polomerov prepojovacích káblov</t>
  </si>
  <si>
    <t>Kontrola záznamov (logov) operačného systému (OS)</t>
  </si>
  <si>
    <t>Kontrola záznamov (logov) aplikačného programového vybavenia</t>
  </si>
  <si>
    <t>Kontrola celistvosti databáz</t>
  </si>
  <si>
    <t>Kontrola zaplnenia hard diskov a ich defragmentácia</t>
  </si>
  <si>
    <t xml:space="preserve">Antivírová kontrola </t>
  </si>
  <si>
    <t>Kontrola pripravenosti záložných zdrojov napájania</t>
  </si>
  <si>
    <t>Kontrola fixácie prepojovacích káblov</t>
  </si>
  <si>
    <t>Kontrola funkčnosti a diagnostika UTO PC serverov</t>
  </si>
  <si>
    <t>Profylaktická prehliadka UTO PC serverov</t>
  </si>
  <si>
    <t>Kontrola funkcie videodetekcie a archivovania
videozáznamu</t>
  </si>
  <si>
    <t>Rozvádzač videodohľadu</t>
  </si>
  <si>
    <t>Technologický rozvádzač</t>
  </si>
  <si>
    <t xml:space="preserve">Server DIVA - master, Server DIVA - slave 1, Server DIVA - slave 2, </t>
  </si>
  <si>
    <t>Odborná prehliadka, Odborná skúška, Revízna správa - dispečing</t>
  </si>
  <si>
    <t>Nap. ved. a rozv. NN</t>
  </si>
  <si>
    <t>Správa z merania OK v elektronickej forme</t>
  </si>
  <si>
    <t>Optické káble</t>
  </si>
  <si>
    <t>T 423.1 - Dieselagregát SP,JP</t>
  </si>
  <si>
    <t>T 426 - Zariadenia núdzového volania - SOS Skrine</t>
  </si>
  <si>
    <t xml:space="preserve">T 428.2 - Tunelový rozhlas  </t>
  </si>
  <si>
    <t>T 429 - Centrálny riadiaci systém tunela - hardvérová časť</t>
  </si>
  <si>
    <t xml:space="preserve">T 431 - Dopravné značenie a svetelná signalizácia </t>
  </si>
  <si>
    <t xml:space="preserve">      Hodinová sadzba za opravy tunela Sitina x 2000 hodín</t>
  </si>
  <si>
    <t xml:space="preserve">Extron zdroj pre prepínaciu maticu </t>
  </si>
  <si>
    <t>Vstupná karta maticová pre Extron</t>
  </si>
  <si>
    <t>Výstupná karta maticova</t>
  </si>
  <si>
    <t>SIM 2 výbojka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</si>
  <si>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</si>
  <si>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</si>
  <si>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</si>
  <si>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</si>
  <si>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</si>
  <si>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</si>
  <si>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</si>
  <si>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</si>
  <si>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</si>
  <si>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</si>
  <si>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</si>
  <si>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</si>
  <si>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</si>
  <si>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</si>
  <si>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</si>
  <si>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</si>
  <si>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</si>
  <si>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</si>
  <si>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</si>
  <si>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</si>
  <si>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</si>
  <si>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</si>
  <si>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</si>
  <si>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</si>
  <si>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</si>
  <si>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</si>
  <si>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</si>
  <si>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</si>
  <si>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</si>
  <si>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</si>
  <si>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</si>
  <si>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</si>
  <si>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</si>
  <si>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</si>
  <si>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</si>
  <si>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</si>
  <si>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</si>
  <si>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</si>
  <si>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</si>
  <si>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</si>
  <si>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</si>
  <si>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</si>
  <si>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</si>
  <si>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</si>
  <si>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</si>
  <si>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</si>
  <si>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</si>
  <si>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</si>
  <si>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</si>
  <si>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</si>
  <si>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</si>
  <si>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</si>
  <si>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</si>
  <si>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</si>
  <si>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</si>
  <si>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</si>
  <si>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</si>
  <si>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</si>
  <si>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</si>
  <si>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</si>
  <si>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</si>
  <si>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</si>
  <si>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</si>
  <si>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</si>
  <si>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</si>
  <si>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</si>
  <si>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</si>
  <si>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</si>
  <si>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</si>
  <si>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</si>
  <si>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</si>
  <si>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</si>
  <si>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</si>
  <si>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</si>
  <si>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</si>
  <si>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1.84</t>
  </si>
  <si>
    <t>1.85</t>
  </si>
  <si>
    <t>1.86</t>
  </si>
  <si>
    <t>1.87</t>
  </si>
  <si>
    <t>1.88</t>
  </si>
  <si>
    <t>1.89</t>
  </si>
  <si>
    <t>1.90</t>
  </si>
  <si>
    <t>1.91</t>
  </si>
  <si>
    <t>1.92</t>
  </si>
  <si>
    <t>1.93</t>
  </si>
  <si>
    <t>1.94</t>
  </si>
  <si>
    <t>1.95</t>
  </si>
  <si>
    <t>1.96</t>
  </si>
  <si>
    <t>1.97</t>
  </si>
  <si>
    <t>1.98</t>
  </si>
  <si>
    <t>1.99</t>
  </si>
  <si>
    <t>1.100</t>
  </si>
  <si>
    <t>1.101</t>
  </si>
  <si>
    <t>1.102</t>
  </si>
  <si>
    <t>1.103</t>
  </si>
  <si>
    <t>1.104</t>
  </si>
  <si>
    <t>1.105</t>
  </si>
  <si>
    <t>1.106</t>
  </si>
  <si>
    <t>1.107</t>
  </si>
  <si>
    <t>1.108</t>
  </si>
  <si>
    <t>1.109</t>
  </si>
  <si>
    <t>1.110</t>
  </si>
  <si>
    <t>1.111</t>
  </si>
  <si>
    <t>1.112</t>
  </si>
  <si>
    <t>1.113</t>
  </si>
  <si>
    <t>1.114</t>
  </si>
  <si>
    <t>1.115</t>
  </si>
  <si>
    <t>1.116</t>
  </si>
  <si>
    <t>1.117</t>
  </si>
  <si>
    <t>1.118</t>
  </si>
  <si>
    <t>1.119</t>
  </si>
  <si>
    <t>1.120</t>
  </si>
  <si>
    <t>1.121</t>
  </si>
  <si>
    <t>1.122</t>
  </si>
  <si>
    <t>1.123</t>
  </si>
  <si>
    <t>1.124</t>
  </si>
  <si>
    <t>1.125</t>
  </si>
  <si>
    <t>1.126</t>
  </si>
  <si>
    <t>1.127</t>
  </si>
  <si>
    <t>1.128</t>
  </si>
  <si>
    <t>1.129</t>
  </si>
  <si>
    <t>1.130</t>
  </si>
  <si>
    <t>1.131</t>
  </si>
  <si>
    <t>1.132</t>
  </si>
  <si>
    <t>1.133</t>
  </si>
  <si>
    <t>1.134</t>
  </si>
  <si>
    <t>1.135</t>
  </si>
  <si>
    <t>1.136</t>
  </si>
  <si>
    <t>1.137</t>
  </si>
  <si>
    <t>1.138</t>
  </si>
  <si>
    <t>1.139</t>
  </si>
  <si>
    <t>1.140</t>
  </si>
  <si>
    <t>1.141</t>
  </si>
  <si>
    <t>1.142</t>
  </si>
  <si>
    <t>1.143</t>
  </si>
  <si>
    <t>1.144</t>
  </si>
  <si>
    <t>1.145</t>
  </si>
  <si>
    <t>1.146</t>
  </si>
  <si>
    <t>1.147</t>
  </si>
  <si>
    <t>1.148</t>
  </si>
  <si>
    <t>1.149</t>
  </si>
  <si>
    <t>1.150</t>
  </si>
  <si>
    <t>1.151</t>
  </si>
  <si>
    <t>1.152</t>
  </si>
  <si>
    <t>1.153</t>
  </si>
  <si>
    <t>1.154</t>
  </si>
  <si>
    <t>1.155</t>
  </si>
  <si>
    <t>1.156</t>
  </si>
  <si>
    <t>1.157</t>
  </si>
  <si>
    <t>1.158</t>
  </si>
  <si>
    <t>1.159</t>
  </si>
  <si>
    <t>1.160</t>
  </si>
  <si>
    <t>1.161</t>
  </si>
  <si>
    <t>1.162</t>
  </si>
  <si>
    <t>1.163</t>
  </si>
  <si>
    <t>1.164</t>
  </si>
  <si>
    <t>1.165</t>
  </si>
  <si>
    <t>1.166</t>
  </si>
  <si>
    <t>1.167</t>
  </si>
  <si>
    <t>1.168</t>
  </si>
  <si>
    <t>1.169</t>
  </si>
  <si>
    <t>1.170</t>
  </si>
  <si>
    <t>1.171</t>
  </si>
  <si>
    <t>1.172</t>
  </si>
  <si>
    <t>1.173</t>
  </si>
  <si>
    <t>1.174</t>
  </si>
  <si>
    <t>1.175</t>
  </si>
  <si>
    <t>1.176</t>
  </si>
  <si>
    <t>1.177</t>
  </si>
  <si>
    <t>1.178</t>
  </si>
  <si>
    <t>1.179</t>
  </si>
  <si>
    <t>1.180</t>
  </si>
  <si>
    <t>1.181</t>
  </si>
  <si>
    <t>1.182</t>
  </si>
  <si>
    <t>1.183</t>
  </si>
  <si>
    <t>1.184</t>
  </si>
  <si>
    <t>1.185</t>
  </si>
  <si>
    <t>1.186</t>
  </si>
  <si>
    <t>1.187</t>
  </si>
  <si>
    <t>1.188</t>
  </si>
  <si>
    <t>1.189</t>
  </si>
  <si>
    <t>1.190</t>
  </si>
  <si>
    <t>1.191</t>
  </si>
  <si>
    <t>1.192</t>
  </si>
  <si>
    <t>1.193</t>
  </si>
  <si>
    <t>1.194</t>
  </si>
  <si>
    <t>1.195</t>
  </si>
  <si>
    <t>1.196</t>
  </si>
  <si>
    <t>1.197</t>
  </si>
  <si>
    <t>1.198</t>
  </si>
  <si>
    <t>1.199</t>
  </si>
  <si>
    <t>1.200</t>
  </si>
  <si>
    <t>1.201</t>
  </si>
  <si>
    <t>1.202</t>
  </si>
  <si>
    <t>1.203</t>
  </si>
  <si>
    <t>1.204</t>
  </si>
  <si>
    <t>1.205</t>
  </si>
  <si>
    <t>1.206</t>
  </si>
  <si>
    <t>1.207</t>
  </si>
  <si>
    <t>1.208</t>
  </si>
  <si>
    <t>1.209</t>
  </si>
  <si>
    <t>1.210</t>
  </si>
  <si>
    <t>1.211</t>
  </si>
  <si>
    <t>1.212</t>
  </si>
  <si>
    <t>1.213</t>
  </si>
  <si>
    <t>1.214</t>
  </si>
  <si>
    <t>1.215</t>
  </si>
  <si>
    <t>1.216</t>
  </si>
  <si>
    <t>1.217</t>
  </si>
  <si>
    <t>1.218</t>
  </si>
  <si>
    <t>1.219</t>
  </si>
  <si>
    <t>1.220</t>
  </si>
  <si>
    <t>1.221</t>
  </si>
  <si>
    <t>1.222</t>
  </si>
  <si>
    <t>1.223</t>
  </si>
  <si>
    <t>1.224</t>
  </si>
  <si>
    <t>1.225</t>
  </si>
  <si>
    <t>1.226</t>
  </si>
  <si>
    <t>1.227</t>
  </si>
  <si>
    <t>1.228</t>
  </si>
  <si>
    <t>1.229</t>
  </si>
  <si>
    <t>1.230</t>
  </si>
  <si>
    <t>1.231</t>
  </si>
  <si>
    <t>1.232</t>
  </si>
  <si>
    <t>1.233</t>
  </si>
  <si>
    <t>1.234</t>
  </si>
  <si>
    <t>1.235</t>
  </si>
  <si>
    <t>1.236</t>
  </si>
  <si>
    <t>1.237</t>
  </si>
  <si>
    <t>1.238</t>
  </si>
  <si>
    <t>1.239</t>
  </si>
  <si>
    <t>1.240</t>
  </si>
  <si>
    <t>1.241</t>
  </si>
  <si>
    <t>1.242</t>
  </si>
  <si>
    <t>1.243</t>
  </si>
  <si>
    <t>1.244</t>
  </si>
  <si>
    <t>1.245</t>
  </si>
  <si>
    <t>1.246</t>
  </si>
  <si>
    <t>1.247</t>
  </si>
  <si>
    <t>1.248</t>
  </si>
  <si>
    <t>1.249</t>
  </si>
  <si>
    <t>1.250</t>
  </si>
  <si>
    <t>1.251</t>
  </si>
  <si>
    <t>1.252</t>
  </si>
  <si>
    <t>1.253</t>
  </si>
  <si>
    <t>1.254</t>
  </si>
  <si>
    <t>1.255</t>
  </si>
  <si>
    <t>1.256</t>
  </si>
  <si>
    <t>1.257</t>
  </si>
  <si>
    <t>1.258</t>
  </si>
  <si>
    <t>1.259</t>
  </si>
  <si>
    <t>1.260</t>
  </si>
  <si>
    <t>1.261</t>
  </si>
  <si>
    <t>1.262</t>
  </si>
  <si>
    <t>1.263</t>
  </si>
  <si>
    <t>1.264</t>
  </si>
  <si>
    <t>1.265</t>
  </si>
  <si>
    <t>1.266</t>
  </si>
  <si>
    <t>1.267</t>
  </si>
  <si>
    <t>1.268</t>
  </si>
  <si>
    <t>1.269</t>
  </si>
  <si>
    <t>1.270</t>
  </si>
  <si>
    <t>1.271</t>
  </si>
  <si>
    <t>1.272</t>
  </si>
  <si>
    <t>1.273</t>
  </si>
  <si>
    <t>1.274</t>
  </si>
  <si>
    <t>1.275</t>
  </si>
  <si>
    <t>1.276</t>
  </si>
  <si>
    <t>1.277</t>
  </si>
  <si>
    <t>1.278</t>
  </si>
  <si>
    <t>1.279</t>
  </si>
  <si>
    <t>1.280</t>
  </si>
  <si>
    <t>1.281</t>
  </si>
  <si>
    <t>1.282</t>
  </si>
  <si>
    <t>1.283</t>
  </si>
  <si>
    <t>1.284</t>
  </si>
  <si>
    <t>1.285</t>
  </si>
  <si>
    <t>1.286</t>
  </si>
  <si>
    <t>12.5</t>
  </si>
  <si>
    <t>12.6</t>
  </si>
  <si>
    <t>12.7</t>
  </si>
  <si>
    <t>12.8</t>
  </si>
  <si>
    <t>12.9</t>
  </si>
  <si>
    <t>12.10</t>
  </si>
  <si>
    <t>12.11</t>
  </si>
  <si>
    <t>12.12</t>
  </si>
  <si>
    <t>12.13</t>
  </si>
  <si>
    <t>12.14</t>
  </si>
  <si>
    <t>12.15</t>
  </si>
  <si>
    <t>12.16</t>
  </si>
  <si>
    <t>12.17</t>
  </si>
  <si>
    <t>12.18</t>
  </si>
  <si>
    <t>13.19</t>
  </si>
  <si>
    <t>13.21</t>
  </si>
  <si>
    <t>13.22</t>
  </si>
  <si>
    <t>13.23</t>
  </si>
  <si>
    <t>13.24</t>
  </si>
  <si>
    <t>13.25</t>
  </si>
  <si>
    <t>13.26</t>
  </si>
  <si>
    <t>13.27</t>
  </si>
  <si>
    <t>13.28</t>
  </si>
  <si>
    <t>13.29</t>
  </si>
  <si>
    <t>13.30</t>
  </si>
  <si>
    <t>13.31</t>
  </si>
  <si>
    <t>13.32</t>
  </si>
  <si>
    <t>13.33</t>
  </si>
  <si>
    <t>13.34</t>
  </si>
  <si>
    <t>13.35</t>
  </si>
  <si>
    <t>17.12</t>
  </si>
  <si>
    <t>17.13</t>
  </si>
  <si>
    <t>17.14</t>
  </si>
  <si>
    <t>17.15</t>
  </si>
  <si>
    <t>17.16</t>
  </si>
  <si>
    <t>17.17</t>
  </si>
  <si>
    <t>17.18</t>
  </si>
  <si>
    <t>17.19</t>
  </si>
  <si>
    <t>17.20</t>
  </si>
  <si>
    <t>17.21</t>
  </si>
  <si>
    <t>17.22</t>
  </si>
  <si>
    <t>17.23</t>
  </si>
  <si>
    <t>17.24</t>
  </si>
  <si>
    <t>17.25</t>
  </si>
  <si>
    <t>17.26</t>
  </si>
  <si>
    <t>Zoznam náhradných dielov a celkov pre tunel Sitina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</si>
  <si>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</si>
  <si>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</si>
  <si>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</si>
  <si>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</si>
  <si>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</si>
  <si>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</si>
  <si>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</si>
  <si>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</si>
  <si>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</si>
  <si>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</si>
  <si>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</si>
  <si>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</si>
  <si>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</si>
  <si>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</si>
  <si>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</si>
  <si>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</si>
  <si>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</si>
  <si>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</si>
  <si>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</si>
  <si>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</si>
  <si>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</si>
  <si>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</si>
  <si>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</si>
  <si>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</si>
  <si>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</si>
  <si>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</si>
  <si>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</si>
  <si>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</si>
  <si>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</si>
  <si>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</si>
  <si>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</si>
  <si>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</si>
  <si>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</si>
  <si>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</si>
  <si>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</si>
  <si>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</si>
  <si>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</si>
  <si>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</si>
  <si>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LED RGB Typ B/C, A</t>
  </si>
  <si>
    <t>Značky Praha</t>
  </si>
  <si>
    <t>RGB komplet značka</t>
  </si>
  <si>
    <t xml:space="preserve">Riadiaca jednotka </t>
  </si>
  <si>
    <t>riadiaca jednotka GF1111</t>
  </si>
  <si>
    <t xml:space="preserve">Maticový procesor </t>
  </si>
  <si>
    <t>maticový procesor GP1222</t>
  </si>
  <si>
    <t xml:space="preserve">Senzor osvetlenia </t>
  </si>
  <si>
    <t>senzor osvetlenia GL1 111</t>
  </si>
  <si>
    <t>senzor osvetlenia GL2 111</t>
  </si>
  <si>
    <t xml:space="preserve">Prepäťová ochrana </t>
  </si>
  <si>
    <t>prepäťová ochrana Dbii SafeSurge-Pro (ETH)</t>
  </si>
  <si>
    <t xml:space="preserve">Zdroj </t>
  </si>
  <si>
    <t>zdroj HRP-600-5</t>
  </si>
  <si>
    <t>zdroj RS-25-24</t>
  </si>
  <si>
    <t>Filter</t>
  </si>
  <si>
    <t>FIL2150-6,5A/250V</t>
  </si>
  <si>
    <t xml:space="preserve">LED panel </t>
  </si>
  <si>
    <t>LED panel GR1412 RGB 8x8 25mm (LED 64ks/AS1112 - 12ks)</t>
  </si>
  <si>
    <t>ZPI (teplomer)</t>
  </si>
  <si>
    <t>ZPI teplomer komplet značka</t>
  </si>
  <si>
    <t>zdroj SP-320-5</t>
  </si>
  <si>
    <t>LED panel GT2114 W (DUO-8x16-21, 59-AS1112-LED5mm)</t>
  </si>
  <si>
    <t>ZPI (textová značka)</t>
  </si>
  <si>
    <t>ZPI textová značka komplet</t>
  </si>
  <si>
    <t xml:space="preserve">LED </t>
  </si>
  <si>
    <t>LED panel GS11113 W (MONO-8x16-20-AS1112-LED5mm)</t>
  </si>
  <si>
    <t>LED PDZ</t>
  </si>
  <si>
    <t>Technologická skriňa   meteostanice GFS 3000 s riadiacou  jednotkou vrátane plastovej skrine a elektrických rozvodov</t>
  </si>
  <si>
    <t>Boschung</t>
  </si>
  <si>
    <t>Komplet meteo - plastová skriňa a riadiacia jednotka s elektronikou GFS 3000</t>
  </si>
  <si>
    <t xml:space="preserve">Plastová skriňa pre GFS 3000 </t>
  </si>
  <si>
    <t xml:space="preserve">Plastová skriňa </t>
  </si>
  <si>
    <t>Aktívna cestná sonda BOSO 20m</t>
  </si>
  <si>
    <t>Aktívna cestná sonda BOSO 50m</t>
  </si>
  <si>
    <t>Aktívna cestná sonda BOSO 100m</t>
  </si>
  <si>
    <t>Aktívna cestná sonda ARCTIS 20m</t>
  </si>
  <si>
    <t>Aktívna cestná sonda ARCTIS 50m</t>
  </si>
  <si>
    <t>Aktívna cestná sonda ARCTIS 100m</t>
  </si>
  <si>
    <t>Zálievková hmota pre cestnú sondu PRODOFIX 1 kg</t>
  </si>
  <si>
    <t>Senzor teploty a vlhkosti vzduchu RF/TL pre GFS 3000</t>
  </si>
  <si>
    <t>GFS 3000</t>
  </si>
  <si>
    <t>Senzor rýchlosti a smeru vetra WG/WR pre GFS 3000</t>
  </si>
  <si>
    <t>Senzor viditeľnosti,  zrážok a WMO kódov  pre GFS 3000</t>
  </si>
  <si>
    <t>Komunikačná karta  LON GATEWAY PLUG-IN</t>
  </si>
  <si>
    <t>Karta SWM</t>
  </si>
  <si>
    <t>Karta CPU</t>
  </si>
  <si>
    <t>Karta XCOM</t>
  </si>
  <si>
    <t>Karta EMV</t>
  </si>
  <si>
    <t>Karta napájania MPX</t>
  </si>
  <si>
    <t>4G router</t>
  </si>
  <si>
    <t>Prevodník RS 485/232</t>
  </si>
  <si>
    <t>Prevodník RS 485/TCP/IP</t>
  </si>
  <si>
    <t>Stožiar pre GFS 3000</t>
  </si>
  <si>
    <t>Ochranná klietka pre GFS 3000</t>
  </si>
  <si>
    <t>Cestná sonda IT - Sens 50m</t>
  </si>
  <si>
    <t xml:space="preserve">Senzor teploty a vlhkosti vzduchu RF/TL </t>
  </si>
  <si>
    <t>Barani Design</t>
  </si>
  <si>
    <t>Senzor rýchlosti a smeru vetra WG/WR</t>
  </si>
  <si>
    <t>Barani design</t>
  </si>
  <si>
    <t xml:space="preserve">Senzor viditeľnosti,  zrážok a WMO kódov </t>
  </si>
  <si>
    <t>Meteozariadenie</t>
  </si>
  <si>
    <t>Oprerátorské pracovisko - Preverovanie zobrazenia funkcií na monitore operátorského pracoviska</t>
  </si>
  <si>
    <t>Uzavretý televízny okruh - digitálne IP časť</t>
  </si>
  <si>
    <t>Centrálne operátorské pracovisko (COP) Domkárska</t>
  </si>
  <si>
    <t>LCD monitor (prac. stanica)</t>
  </si>
  <si>
    <t>COP - LCD monitor (stena)</t>
  </si>
  <si>
    <t>Operátorská PC stanica</t>
  </si>
  <si>
    <t>1,4,7,10</t>
  </si>
  <si>
    <t>Kontrola funkčnosti a diagnostika UTO PC stanice</t>
  </si>
  <si>
    <t>Profylaktická prehliadka UTO PC stanice</t>
  </si>
  <si>
    <t>Test spojenia s PVIEW stanicou, kontrola kvality a rýchlosti prenosu, kontrola nastavenia PVIEW</t>
  </si>
  <si>
    <t>switch</t>
  </si>
  <si>
    <t>Kontrola záznamov (logov), systémové hlásenia. LAN komunikácia</t>
  </si>
  <si>
    <t>Aktualizácie firmwaru podľa doporučenia výrobcu</t>
  </si>
  <si>
    <t>Záloha konfigurácie</t>
  </si>
  <si>
    <t>Kontrola funkčnosti a stavu zdrojovej časti</t>
  </si>
  <si>
    <t>Video dohľad</t>
  </si>
  <si>
    <t>OD PZ, Zimná údržba</t>
  </si>
  <si>
    <t>SSÚD 2 Domkárska</t>
  </si>
  <si>
    <t>VideoWall PC stanica</t>
  </si>
  <si>
    <t>SSÚD 2 Polianky</t>
  </si>
  <si>
    <t>ISD</t>
  </si>
  <si>
    <t>Vizuálna kontrola optických káblových trás - uloženie káblov, rošty, žľaby, prepážky, káblové šachty</t>
  </si>
  <si>
    <t>Kontrolné meranie prenosových vlastností a útlmu OK - metóda OTDR</t>
  </si>
  <si>
    <t>Výstupné správy a protokoly</t>
  </si>
  <si>
    <t>Centrálne operátorské pracovisko (COP)</t>
  </si>
  <si>
    <t xml:space="preserve">HDD- NVH96TB </t>
  </si>
  <si>
    <t>VN Severný portálový objekt</t>
  </si>
  <si>
    <t>VN Južný portálový objekt</t>
  </si>
  <si>
    <t xml:space="preserve">   T 430.1 - Meranie tlaku – šachty požiarneho vodovodu</t>
  </si>
  <si>
    <t xml:space="preserve">   T 430.2 - Ovládanie elektrouzáveru pred južným portálom</t>
  </si>
  <si>
    <t xml:space="preserve">   T 428.1 - GSM prenosový sytém mobilných operátorov</t>
  </si>
  <si>
    <t xml:space="preserve">   T 428.3 - Tunelový rozhlas  </t>
  </si>
  <si>
    <t>T 432 - Kontrola výšky vozidiel</t>
  </si>
  <si>
    <t>Pod rozvody VN je myslené 1 x prepoj (4x žila) medzi TS1443 a TS1444. Ďalej sú to káble z VN rozvodne k transformátorom (4x transformátor)</t>
  </si>
  <si>
    <t xml:space="preserve">   T 423.1 - Dieselagregát SP,JP</t>
  </si>
  <si>
    <t>Meranie hladín v externej nádrži DA</t>
  </si>
  <si>
    <t>Profylaktická prehliadka UPS
Typ: GE SG Series 160 PurePulse CE
Výr. čísla: S3160-1020-B411E a S3160-1020-B412E</t>
  </si>
  <si>
    <t>Rozvádzače batérií</t>
  </si>
  <si>
    <t>Celková suma za náhradný diel pre obdobie 4 rokov (v EUR bez DPH)</t>
  </si>
  <si>
    <t>NN rozvádzače SP, JP</t>
  </si>
  <si>
    <t>Kompletný Servis DA - SP, JP
Typ:MG FGW 1000kVA (P1000E1)
Výr. čísl: FGWPST01VP0A01253 a FGWPST01HP0A01239</t>
  </si>
  <si>
    <t>Indikačná sonda EK-01 A</t>
  </si>
  <si>
    <t>Indikačná sonda EK-02 A</t>
  </si>
  <si>
    <t>Sonda K 011</t>
  </si>
  <si>
    <t>Sonda IČ 112</t>
  </si>
  <si>
    <t>Limitný hladinomer KX-102A</t>
  </si>
  <si>
    <t>Kontinuálny hladinomer KH-3</t>
  </si>
  <si>
    <t>Prepojovacie krabice BOPLA  (LUCA)</t>
  </si>
  <si>
    <t>Procesorová skriňa Harrier 3</t>
  </si>
  <si>
    <t>Vstupno-výstupná skriňa Harrier 3</t>
  </si>
  <si>
    <t>mer. hlad. v ext. nádrži DA</t>
  </si>
  <si>
    <t>5.22</t>
  </si>
  <si>
    <t>5.23</t>
  </si>
  <si>
    <t>5.24</t>
  </si>
  <si>
    <t>5.25</t>
  </si>
  <si>
    <t>5.26</t>
  </si>
  <si>
    <t>Kondenzačná jednotka</t>
  </si>
  <si>
    <t xml:space="preserve">Ventilátory VAP v ÚC 1-5 </t>
  </si>
  <si>
    <t>Vetranie tunela- prúdové ventilátory</t>
  </si>
  <si>
    <t>VZT jednotka na Domkárskej</t>
  </si>
  <si>
    <t>VZT jednotka na SP a JP</t>
  </si>
  <si>
    <t>MEZ rozvádzače</t>
  </si>
  <si>
    <t>Hlavné osvetlenie a káblové žľaby v tunelových rúrach</t>
  </si>
  <si>
    <t>Svietidlá  požiarneho - núdzového osvetlenia</t>
  </si>
  <si>
    <t>Vyhrievania požiarneho vodovodu</t>
  </si>
  <si>
    <t>v prevádzkovom súbore T 424 - Vetranie tunela sú zahrnuté aj položky pre: T 424.1 - Vzduchotechnické zariadenia, T 424.1.1 - Elektroinštalácia - vzduchotechnické zariadenia, T 424.2 - Elektroinštalácia pre vzduchotechniku, T 424.3 - Požiarne uzávery, T 424.4 - Operátorské pracovisko – Domkárska ulica</t>
  </si>
  <si>
    <t>Signalizácia dverí požiarnych výklenkov, MEZ, SOS, ÚC, JP a SP</t>
  </si>
  <si>
    <t>Požiarne klapky a uzávery na SP a JP</t>
  </si>
  <si>
    <t>Kontrola žiarivkových svietidiel v ÚC 1-5 a na SP a JP</t>
  </si>
  <si>
    <t>v prevádzkovom súbore T 427 - Kamerový dohľad sú zahrnuté aj položky pre: T 427.2 - Prenos videosignálu z SSÚD Domkárska do SSÚD Polianky</t>
  </si>
  <si>
    <t>Profylaktická prehliadka</t>
  </si>
  <si>
    <t>v prevádzkovom súbore T 428.1 GSM prenosový systém pre mobilných operátorov sú zahrnuté aj položky pre: T 428.2 - Stavebné úpravy v prevádzkovej budove v areáli NDS a.s. Polianky</t>
  </si>
  <si>
    <t>Kontrola komponentov operátorských staníc CRS, SP, JP, Domkárska</t>
  </si>
  <si>
    <t>Meracie zariadenia fyikálnych veličín v tuneli- opacity, merače CO, merače prúdenia rýchlosti a smeru vzduchu</t>
  </si>
  <si>
    <t>Meranie tlaku – šachty požiarneho vodovodu</t>
  </si>
  <si>
    <t>DMP 331 Snímač relativneho tlaku</t>
  </si>
  <si>
    <t>PA 430 Zobrazovacia jednotka</t>
  </si>
  <si>
    <t>Servopohon AUMA SA 10.1-F10</t>
  </si>
  <si>
    <t>Šupátko VAG DN 150 PN 16</t>
  </si>
  <si>
    <t>Plastová rozvádzačová skriňa typ KS1444.500</t>
  </si>
  <si>
    <t>Stykač Typ ST123-7-A230-10 (max. spínaný výkon 3kW, jm. prac. proud 7A, ovl. napětí 230V AC)</t>
  </si>
  <si>
    <t xml:space="preserve">Motorový spúšťač Typ PKZM0-6,3 nastaviteľný rozsah 4 až 6,3A </t>
  </si>
  <si>
    <t>Pomocné kontakty PS-ST100X-C22 (2x spínací, 2x rozpínací)</t>
  </si>
  <si>
    <t>Relé Typ PT, PT570730, 230VAC,6A</t>
  </si>
  <si>
    <t>Relé Typ PT, PT570024, 24VDC, 6A</t>
  </si>
  <si>
    <t>Vačkový spínač VS10 2202 C8 VPS (10A, čelní montáž)</t>
  </si>
  <si>
    <t>14.25</t>
  </si>
  <si>
    <t>14.26</t>
  </si>
  <si>
    <t>14.27</t>
  </si>
  <si>
    <t>14.28</t>
  </si>
  <si>
    <t>14.29</t>
  </si>
  <si>
    <t>14.30</t>
  </si>
  <si>
    <t>14.31</t>
  </si>
  <si>
    <t>14.32</t>
  </si>
  <si>
    <t>14.33</t>
  </si>
  <si>
    <t>14.34</t>
  </si>
  <si>
    <t>14.35</t>
  </si>
  <si>
    <t xml:space="preserve">T 432.2 - Ovládanie elektrouzáveru pred južným portálom  </t>
  </si>
  <si>
    <t>T 430.1 - Meranie tlaku – šachty požiarneho vodovodu</t>
  </si>
  <si>
    <t>Elektrouzáver požiarneho vodovodu pred južným portálom</t>
  </si>
  <si>
    <t>T 432 Kontrola výšky vozidiel</t>
  </si>
  <si>
    <t>Kontrola výšky vozidiel</t>
  </si>
  <si>
    <t xml:space="preserve">   T 434.1 - Stabilné hasiace zariadenie</t>
  </si>
  <si>
    <t>Optické rozvody</t>
  </si>
  <si>
    <t>Optické rozvádzače</t>
  </si>
  <si>
    <t>Optické káble (dohromady 108 ks)</t>
  </si>
  <si>
    <t>1. Kontrola obvodov, resp. dotiahnutie spojov VN a signalizačných vodičov</t>
  </si>
  <si>
    <t>2. Kontrola PTP, meranie uzavretosti a odporu obvod PTP</t>
  </si>
  <si>
    <t>4. Kontrola klzných plôch (ružíc) a pevného kontaktu (očistenie a namazanie)</t>
  </si>
  <si>
    <t>6. Kontrola posuvu výsuvnej časti, kontrola mechanickej a elektrickej blokácie</t>
  </si>
  <si>
    <t>7. Kontrola mechanizmu skratovačov</t>
  </si>
  <si>
    <t>8. Kontrola funkčnosti bezpečnostných clon</t>
  </si>
  <si>
    <t>5. Kontrola VN vypínačov, očistenie a premazanie mechanizmu, kontrola funkcie spínania merania prechodových odporov silových kontaktov VN vypínačov, meranie kvality vakua</t>
  </si>
  <si>
    <t>Odborná prehliadka, Odborná skúška, Revízna správa - obsahuje aj T 428.1 GSM prenos. syst. pre mobil. oper.</t>
  </si>
  <si>
    <t>Odborná prehliadka, Odborná skúška, Revízna správa - obsahuje aj T 430.2 Ovl. elektrouzáveru pred JP</t>
  </si>
  <si>
    <t>9. Kontrola a čistenie terminálu REF a dotiahnutie svoriek</t>
  </si>
  <si>
    <t>10. Kontrola konfigurácie terminálov REF</t>
  </si>
  <si>
    <t>11. Kontrola digitálnych a analógových vstupov a výstupov terminálu REF</t>
  </si>
  <si>
    <t>12. Kontrola ochranných funkcií terminálu REF (overenie funkčnosti meracích a istiacích modulov)</t>
  </si>
  <si>
    <t>13. Sekundárne skúšky  ochrany VN - REF</t>
  </si>
  <si>
    <t>14. Kontrola blokovacích podmienok v rámci rozvodne</t>
  </si>
  <si>
    <t>15. Vystavenie servisnej správy a protokolov o skúške ochrán</t>
  </si>
  <si>
    <t>1. Kontrola obvodov a spojov, dotiahnutie</t>
  </si>
  <si>
    <t>2. Kontrola PTN, kontrola zapojenia obvodov PTN</t>
  </si>
  <si>
    <t xml:space="preserve">3. Preverenie mechanických a elektrických blokád vývodu  </t>
  </si>
  <si>
    <t>4. Vystavenie servisnej správy a protokolov</t>
  </si>
  <si>
    <t>1. Kontrola obvodov a spojov dotiahnutie</t>
  </si>
  <si>
    <t>2. Meranie izolačného stavu zariadenia</t>
  </si>
  <si>
    <t xml:space="preserve">3. Kontrola pomocných obvodov a technologických ochrán </t>
  </si>
  <si>
    <t>4. Vyčistenie transformátora a miestnosti transformátora</t>
  </si>
  <si>
    <t>5. Vystavenie servisnej správy a protokolov</t>
  </si>
  <si>
    <t>1. Vykonanie a vystavenie OP a OS (vrátane predpísaných skúšok podľa STN)</t>
  </si>
  <si>
    <t>2. Kontrola uzemnenia a dotiahnutie spojov (kompletná sústava)</t>
  </si>
  <si>
    <t>3. Vystavenie servisnej správy a protokolov</t>
  </si>
  <si>
    <t>1. Vizuálna kontrola záložného zdroja (kabeláž, svorky, ventilátory, batérie)</t>
  </si>
  <si>
    <t>3. Kontrola funkčnosti pri prevádzkovej alebo aspoň 30% menovitej záťaži</t>
  </si>
  <si>
    <t>4. Kontrola interných nastavení</t>
  </si>
  <si>
    <t xml:space="preserve">5. Kontrola funkcie batériového teplotného snímača (ak je súčasťou zariadenia) </t>
  </si>
  <si>
    <t>6. Meranie menovitého napätia, prúdu a frekvencie na výstupných svorkách</t>
  </si>
  <si>
    <t>7. Meranie priebehu napätia  na výstupných svorkách</t>
  </si>
  <si>
    <t>8. Meranie harmonického skreslenia napätia na vstupe a výstupe</t>
  </si>
  <si>
    <t>9. Meranie napätia a prúdu usmerňovača</t>
  </si>
  <si>
    <t>10. Odstránenie prachu pre zlepšenie chladiacich pomerov vo výkonových prvkoch</t>
  </si>
  <si>
    <t>11. Kontrola mechanickej funkčnosti ventilátorov</t>
  </si>
  <si>
    <t>12. Mechanická kontrola obvodov</t>
  </si>
  <si>
    <t>13. Kontrola vyhriatia vodičov</t>
  </si>
  <si>
    <t>14. Kontrola dotiahnutia svoriek</t>
  </si>
  <si>
    <t>15. Vypracovanie protokolu o profylaktickej prehliadke</t>
  </si>
  <si>
    <t>3. Kontrola krytia, náterov, odstránenie nečistôt</t>
  </si>
  <si>
    <r>
      <t xml:space="preserve">2. Overenie základných funkcií záložného zdroja (zapnutie a vypnutie, normálne prevádzkové podmienky, zálohovanie, pripojenie a odpojenie batérie, manuálny obtok, komunikácia, prechod do režimu interného obtoku, koniec vybíjania - </t>
    </r>
    <r>
      <rPr>
        <sz val="10"/>
        <color indexed="10"/>
        <rFont val="Calibri"/>
        <family val="2"/>
        <charset val="238"/>
      </rPr>
      <t>všetko v závislosti od možností prevádzkových podmienok koncového užívateľa)</t>
    </r>
  </si>
  <si>
    <t>1. Výmena filtrov v rozvádzačoch JP, SP, MEZ (103 ks filtrov)</t>
  </si>
  <si>
    <t xml:space="preserve">2. Kontrola elekrozariadení </t>
  </si>
  <si>
    <t>3. Dotiahnutie spojov</t>
  </si>
  <si>
    <t>4. Kontrola mechanických častí</t>
  </si>
  <si>
    <t>5. Kontrola ventilátorov</t>
  </si>
  <si>
    <t>6. Vyčistenie rozvádzačov</t>
  </si>
  <si>
    <t>1. Vybitie batérií do stanoveného celkového napätia (resp. až do úplného zastavenia zdroja) pri dostatočnej prevádzkovej záťaži, resp. batériovým testom zariadenia (pokiaľ má zariadenie uvedenú funkcionalitu)</t>
  </si>
  <si>
    <t>2. Meranie celkového napätia a prúdu sady batérií aj pri ich zaťažení</t>
  </si>
  <si>
    <t>3. Vizuálna kontrola stavu batérií</t>
  </si>
  <si>
    <t>4. Kontrola a dotiahnutie batériových spojov</t>
  </si>
  <si>
    <t>5. Kontrola tesnosti batériových článkov</t>
  </si>
  <si>
    <t>6. Odstránenie prachu a nečistôt z batérií</t>
  </si>
  <si>
    <t>7. Konzervácia batériových kontaktov (v prípade potreby)</t>
  </si>
  <si>
    <t>8. Kontrola prevádzkových podmienok v priestore uloženia batérií</t>
  </si>
  <si>
    <t xml:space="preserve">9. Vyhodnotenie aktuálneho stavu batérií a prípadný návrh opatrení </t>
  </si>
  <si>
    <t>10. Vypracovanie protokolu o vykonanej skúške</t>
  </si>
  <si>
    <t>11. Výmena vadných batérií</t>
  </si>
  <si>
    <t>1. Čistenie rozvádzačov</t>
  </si>
  <si>
    <t xml:space="preserve">1. Test chodu motora   </t>
  </si>
  <si>
    <t xml:space="preserve">2. Očistenie motora      </t>
  </si>
  <si>
    <t xml:space="preserve">3. Kontrola tlaku oleja </t>
  </si>
  <si>
    <t>4. Odvzdušnenie palív. sústavy</t>
  </si>
  <si>
    <t xml:space="preserve">5. Výmena palivových filtrov </t>
  </si>
  <si>
    <t>6. Kontrola palivového čerpadla</t>
  </si>
  <si>
    <t>7. Test tlaku v palivovej sústave</t>
  </si>
  <si>
    <t xml:space="preserve">8. Kontrola tesnosti výfuk. potrubia </t>
  </si>
  <si>
    <t xml:space="preserve">9. Kontrola tesnosti sacieho potrubia </t>
  </si>
  <si>
    <t>10. Test turbodúchadla</t>
  </si>
  <si>
    <t>11. Kontrola stavu chladiacej kvapaliny, resp. doplnenie</t>
  </si>
  <si>
    <t>12. Kontrola tesnosti obehového čerpadla</t>
  </si>
  <si>
    <t xml:space="preserve">13. Kontrola tesnosti chladiacej sústavy </t>
  </si>
  <si>
    <t>14. Kontrola klinových remeňov</t>
  </si>
  <si>
    <t xml:space="preserve">15. Kontrola dobíjania batérii </t>
  </si>
  <si>
    <t>16. Dobíjanie externé (ak je inštalované)</t>
  </si>
  <si>
    <t xml:space="preserve">17. Test kontrolných systémov a čidiel </t>
  </si>
  <si>
    <t>18. Test napätia motora</t>
  </si>
  <si>
    <t xml:space="preserve">19. Test teploty motora </t>
  </si>
  <si>
    <t xml:space="preserve">20. Výmena oleja a olejových filtrov </t>
  </si>
  <si>
    <t>21. Kontrola nastavení DA (riadenia, parametrov)</t>
  </si>
  <si>
    <t>22. Kontrola  alarmov a logu, histórie udalostí (download podľa potreby)</t>
  </si>
  <si>
    <t>24. Kontrola nastavení a funkčnosti predohrevu</t>
  </si>
  <si>
    <t>25. Kontrola vyhriatia vodičov</t>
  </si>
  <si>
    <t>26. Mechanická kontrola el. obvodov</t>
  </si>
  <si>
    <t>27. Kontrola mechanických a otáčavých častí</t>
  </si>
  <si>
    <t>28. Kontrola dotiahnutia svoriek a konektorov</t>
  </si>
  <si>
    <t>29. Kontrola silovej časti rozvodov stroja a ATS vrátane riadiacich kontrolerov a ich komunikácie (vrátane ich záložných batérií)</t>
  </si>
  <si>
    <t>30. Kontrola ďalších riadiacich kontrolerov XC400 v rozvodni (spolu 5ks pre riadenie záskokov a algoritmu chodu a spolupráce s ostatnými silovými prvkami rozvodov)</t>
  </si>
  <si>
    <t>31. Kontrola komunikačnej siete medzi DA a kontrolermi XC400 a jej príslušenstva</t>
  </si>
  <si>
    <t>32. Kontrola a test prevádzky čerpadiel pre PHM a ich solenoidov a armatúr</t>
  </si>
  <si>
    <t>2. Kontrola prevádzkových parametrov DA</t>
  </si>
  <si>
    <t>3. Kontrola dochladenia a stopovania DA</t>
  </si>
  <si>
    <t>4. Vypracovanie komplexného protokolu o servise a testoch DA</t>
  </si>
  <si>
    <r>
      <t>1. Štart DA lokálne minimálne v režime test</t>
    </r>
    <r>
      <rPr>
        <sz val="10"/>
        <color indexed="10"/>
        <rFont val="Calibri"/>
        <family val="2"/>
        <charset val="238"/>
      </rPr>
      <t xml:space="preserve"> (prípadne podľa potreby aj s prepnutím do záťaže, test a kontrola algoritmov a štartovacej sekvencie)</t>
    </r>
  </si>
  <si>
    <t>1. Kontrola meracích jednotiek</t>
  </si>
  <si>
    <t>2. Kontrola plavákov</t>
  </si>
  <si>
    <t xml:space="preserve">1. Kontrola VZT </t>
  </si>
  <si>
    <t>2.1. Kontrola zanesenia a poškodenia</t>
  </si>
  <si>
    <t>2.2. Kontrola ložísk- vibrácií</t>
  </si>
  <si>
    <t>2.3. Kontrola hlučnosti  ventilátora</t>
  </si>
  <si>
    <t>2.4. Čistenie</t>
  </si>
  <si>
    <t>2. Ventilátor</t>
  </si>
  <si>
    <t>3.1. Kontrola uloženia jednotky</t>
  </si>
  <si>
    <t>3.2. Kontrola odvodu kondenzu</t>
  </si>
  <si>
    <t xml:space="preserve">3.3. Kontrola, respektíve dotiahnutie skrutiek </t>
  </si>
  <si>
    <t>3.4. Kontrola tesnosti VZT jednotky</t>
  </si>
  <si>
    <t>3.5. Kontrola rozvodov VZT - sacie a nasávacie potrubie</t>
  </si>
  <si>
    <t>3.6. Kontrola funkčnosti vyhrievacích špirál</t>
  </si>
  <si>
    <t>3. Teleso jednotky</t>
  </si>
  <si>
    <t>4. Časť elektro</t>
  </si>
  <si>
    <t>4.1. VZT rozvádzač MaR- diagnostika, meranie</t>
  </si>
  <si>
    <t>4.2. Kontrola el.spojov</t>
  </si>
  <si>
    <t>4.3. Kontrola spínačov a ovladacích prvkov</t>
  </si>
  <si>
    <t>4.4. Kontrola ochrán a stykačov</t>
  </si>
  <si>
    <t>4.5. Kontrola priebehu riadiacich a spínacích programov</t>
  </si>
  <si>
    <t>4.6. Vystavenie záverečnej správy o stave zariadenia</t>
  </si>
  <si>
    <t>1. Kondenzátor</t>
  </si>
  <si>
    <t>1.1. Kontrola zanesenia, korózie a poškodenia</t>
  </si>
  <si>
    <t>1.2. Ošetrenie lamiel</t>
  </si>
  <si>
    <t>1.3. Chemické čistenie</t>
  </si>
  <si>
    <t>2. Kompresor</t>
  </si>
  <si>
    <t>2.1. Kontrola tesnosti okruhu</t>
  </si>
  <si>
    <t>2.2. Kontrola sacieho tlaku</t>
  </si>
  <si>
    <t>2.3. Kontrola výtlačného tlaku</t>
  </si>
  <si>
    <t xml:space="preserve">2.4. Meranie odberu prúdu v rež. chladenia, kúrenia </t>
  </si>
  <si>
    <t>2.5. Kontrola vyhrievania kompresora</t>
  </si>
  <si>
    <t>2.6. Kontrola pružného uloženia kompresora + mech. častí (vrtuľa)</t>
  </si>
  <si>
    <t xml:space="preserve">2.7. Kontrola vysokotlakej a nízkotlakej ochrany </t>
  </si>
  <si>
    <t>2.8. Kontrola elektromagnetických ventilov</t>
  </si>
  <si>
    <t>3. Riadiaca jednotka</t>
  </si>
  <si>
    <t>3.1. Diagnostická kontrola riadiacej jednotky</t>
  </si>
  <si>
    <t>3.2. Vystavenie záverečnej správy o stave zariadenia</t>
  </si>
  <si>
    <t>1. Preventívna prehliadka a prevádzková údržba</t>
  </si>
  <si>
    <t>1.1. Záznam z odbornej prehliadky, preventívnej a prevádzkovej údržby</t>
  </si>
  <si>
    <t>1. Ventilátor</t>
  </si>
  <si>
    <t>2. Časť elektro</t>
  </si>
  <si>
    <t>1.1. Kontrola zanesenia a poškodenia</t>
  </si>
  <si>
    <t>1.2. Kontrola ložísk- vibrácií</t>
  </si>
  <si>
    <t>1.3. Kontrola hlučnosti  ventilátora</t>
  </si>
  <si>
    <t>2.1. Kontrola el.spojov</t>
  </si>
  <si>
    <t>2.2. Kontrola spínačov a ovladacích prvkov</t>
  </si>
  <si>
    <t>2.3. Kontrola ochrán a stykačov</t>
  </si>
  <si>
    <t>2.4. Meranie elektrických veličín</t>
  </si>
  <si>
    <t>2.5. Vystavenie záverečnej správy o stave zariadenia</t>
  </si>
  <si>
    <t>1.1. Záznam z odbornej prehliadky, preventívnej a prevádzkej údržby</t>
  </si>
  <si>
    <t>1. Kontrola ventilátora vrátane konštrukcie a náteru</t>
  </si>
  <si>
    <t>1.1. Kontrola medzery proti spadnutiu ventilátora</t>
  </si>
  <si>
    <t>1.2. Kontrola kotvenia ventilátorov</t>
  </si>
  <si>
    <t xml:space="preserve">1.3. Meranie vibrácií </t>
  </si>
  <si>
    <t>1.4. Kontrola hlučnosti</t>
  </si>
  <si>
    <t xml:space="preserve">1.5. Čistenie - telesa ventilátora, nosnej konštrukcie </t>
  </si>
  <si>
    <t xml:space="preserve">2.1. Kontrola elektrických spojov </t>
  </si>
  <si>
    <t>2.2. Meranie elektrických veličín</t>
  </si>
  <si>
    <t>2.3. Manuálne zapnutie ventilátora, kontrola štandardného a reverzného chodu</t>
  </si>
  <si>
    <t>2.4. Vystavenie záverečnej správy o stave zariadenia</t>
  </si>
  <si>
    <t>1. Výmena filtrov VZT Domkárska</t>
  </si>
  <si>
    <t>1. Požiarne - jednokrídlové (v.č.: 0630401-06304022)</t>
  </si>
  <si>
    <t>2. Požiarne - dvojkrídlové (v.č.: 0630401-06304022)</t>
  </si>
  <si>
    <t>3. Nepožiarne - dvojkrídlové (v.č.: 0630401-06304022)</t>
  </si>
  <si>
    <t>1.1. Nastavenie komponentov (samozatváracieho zariadenia, kovania závesov), premazanie komponentov (závesov, zámku)</t>
  </si>
  <si>
    <t>2.1. Nastavenie komponentov (samozatváracieho zariadenia, koordinátora, kovania, závesov), premazanie komponentov (závesov, zámku)</t>
  </si>
  <si>
    <t>3.1. Nastavenie komponentov (samozatváracieho zariadenia, koordinátora, kovania, závesov), premazanie komponentov (závesov, zámku)</t>
  </si>
  <si>
    <t>1. Nepožiarne - jednokrídlové (v.č.: 06304023-06304040)</t>
  </si>
  <si>
    <t>1.1. Nastavenie komponentov (samozatváracieho zariadenia, kovania závesov), premazanie komponentov (závesov, zámku), vyčistenie klznej lišty</t>
  </si>
  <si>
    <t>1.2. Vystavenie záverečnej správy o stave zariadenia</t>
  </si>
  <si>
    <t>1. Požiarne - dvojkrídlové (v.č.: 06304041-06304048)</t>
  </si>
  <si>
    <t>1.1. Nastavenie komponentov (samozatváracieho zariadenia, koordinátora, kovania, závesov, padacej lišty), premazanie komponentov (závesov, zámku), vyčistenie klznej lišty</t>
  </si>
  <si>
    <t>1. Oceľové dvere s panikovým kovaním - Požiarne - dvojkrídlové (v.č.: 0630401-06304022)</t>
  </si>
  <si>
    <t>2. Oceľové dvere s integrovanými krídlami s panikovým kovaním - Požiarne - dvojkrídlové (v.č.: 0844921-0844922)</t>
  </si>
  <si>
    <t>2.1. Nastavenie komponentov (samozatváracieho zariadenia, panikového kovania, padacej lišty, závesov), premazanie komponentov (panikového kovania, závesov, zámku)</t>
  </si>
  <si>
    <t>2.2. Vystavenie záverečnej správy o stave zariadenia</t>
  </si>
  <si>
    <t>1.1. Nastavenie komponentov (samozatváracieho zariadenia, koordinátora, panikového kovania, padacej lišty, závesov), premazanie komponentov (panikového kovania, závesov, zámku)</t>
  </si>
  <si>
    <t>1. Výmena filtrov v rozvádzačoch MEZ</t>
  </si>
  <si>
    <t>1. Kontrola káblového žľabu- kontrola prípadných uvoľnených častí, dotiahnutie spojov</t>
  </si>
  <si>
    <t>2. Kontrola upevnenia svietidla na ostení</t>
  </si>
  <si>
    <t>3. Kontrola svietidla, svetelného zdroja, prechodiek a paraboly svetelného zdroja</t>
  </si>
  <si>
    <t>4. Vyčistenie celého svietidla</t>
  </si>
  <si>
    <t>5. Overenie funkčnosti osvetlenia s prevádzkovateľom zariadenia</t>
  </si>
  <si>
    <t>1. Kontrola svietidla, svetelného zdroja, prechodiek , LED diód a žiariviek</t>
  </si>
  <si>
    <t>2. Overenie funkčnosti s prevádzkovateľom zariadenia</t>
  </si>
  <si>
    <t>1. Kontrola svietidla, svetelného zdroja, prechodiek a žiariviek</t>
  </si>
  <si>
    <t>2. Čistenie svietidiel</t>
  </si>
  <si>
    <t>3. Vystavenie záverečnej správy o stave zariadení technologického súboru osvetlenia</t>
  </si>
  <si>
    <t>1. Meranie vyhrievacích okruhov potrubia z RH 2.1 a RH 1.1., RM 11, 12, 13, 14, 21, 22, 23, 24</t>
  </si>
  <si>
    <t>2. Zapnutie vykurovacieho systému</t>
  </si>
  <si>
    <t>3. Meranie prúdov na okruhoch</t>
  </si>
  <si>
    <t>4. Vypnutie prevádzkových okruhov a zapnutie záložných okruhov</t>
  </si>
  <si>
    <t>5. Meranie prúdov na záložných okruhoch</t>
  </si>
  <si>
    <t>6. Meranie prúdového relé a nastavenie na hodnotu 1 A</t>
  </si>
  <si>
    <t>7. Komunikácia s CRS</t>
  </si>
  <si>
    <t>8. Uvedenie do automatického riadenia</t>
  </si>
  <si>
    <t>9. Vystavenie záverečnej správy a protokolov o stave zariadení</t>
  </si>
  <si>
    <t>1. Overenie funkčnosti s prevádzkovateľom zariadenia</t>
  </si>
  <si>
    <t xml:space="preserve">1. Otvorenie rozvádzača, vyčistenie a dotiahnutie uvoľnených častí </t>
  </si>
  <si>
    <t xml:space="preserve">2. Kontrola zdrojov vo svetelných  návestidlách SOS </t>
  </si>
  <si>
    <t>3. Kontrola časových relé pri otvorení a zatvorení SOS dverí</t>
  </si>
  <si>
    <t xml:space="preserve">4. Kontrola samozatváračov dverí v SOS </t>
  </si>
  <si>
    <t>5. Vyčistenie celého SOS výklenku vysávačom, vrátane káblových žľabov a rozvádzačov</t>
  </si>
  <si>
    <t>1. Kontrola ele. komponentov SOS kabín 18 ks</t>
  </si>
  <si>
    <t>2. Kontrola ovládacieho PC a komponentov</t>
  </si>
  <si>
    <t>3. Komunikácia núdzového volania operátorského pracoviska</t>
  </si>
  <si>
    <t>4. Kontrola ovládacieho PC a komponentov</t>
  </si>
  <si>
    <t>5. Komunikácie núdzového volania JP</t>
  </si>
  <si>
    <t>6. Vystavenie záverečnej správy a protokolov o stave zariadení</t>
  </si>
  <si>
    <t>1. Vyčistenie kamerového krytu kamery zvonku</t>
  </si>
  <si>
    <t>2. Kontrola nastavenia polohy pevnej kamery pre potreby Traficonu a dispečerov</t>
  </si>
  <si>
    <t>3. Kontrola vyhrievania krytu čelného skla a dosky pre upevnenie kamier</t>
  </si>
  <si>
    <t>4. Kontrola konzol kamier</t>
  </si>
  <si>
    <t>5. Načítanie stavu kamery prostredníctvom notebooku alebo PC, prípadná korekcia nastavenia  parametrov kamery</t>
  </si>
  <si>
    <t>6. Test činnosti kamier v závislosti od svetelných podmienok prostredia PC</t>
  </si>
  <si>
    <t>7. Test činnosti pevného objektívu v závislosti od veterných podmienok cez PC, alebo BMS</t>
  </si>
  <si>
    <t>8. Demontáž vonkajšieho kamerového krytu kamery</t>
  </si>
  <si>
    <t>9. Vyčistenie kamerového krytu kamery zvnútra</t>
  </si>
  <si>
    <t>10. Test napájacieho napätia na konektore kamery zvnútra krytu, kontrola prepäťových ochrán krytu</t>
  </si>
  <si>
    <t>11. Vyčistenie šošoviek objektívu</t>
  </si>
  <si>
    <t>12. Spätná montáž kamery a funkčný test</t>
  </si>
  <si>
    <t>2. Vyčistenie statívu zvonku</t>
  </si>
  <si>
    <t>3. Kontrola vyhrievania krytu (čelného skla a dosky pre upevnenie kamery)</t>
  </si>
  <si>
    <t>4. Načítanie stavu kamery prostredníctvom notebooku alebo PC, prípadná korekcia nastavenia  parametrov kamery</t>
  </si>
  <si>
    <t>5. Test činnosti kamery v závislosti od svetelných podm. cez PC alebo BMS</t>
  </si>
  <si>
    <t>6. Test činnosti zoom v závislosti od svetelných podmienok cez PC alebo BMS</t>
  </si>
  <si>
    <t xml:space="preserve">7. Kontrola nast.obj. a statívu na sledované scény, nastavenie potenciometrov objektívu </t>
  </si>
  <si>
    <t>8. Test napájacieho napätia a riadiacich napätí na konektore statívu zvnútra</t>
  </si>
  <si>
    <t>9. Kontrola komunikácie, test činnosti statívu v závislosti od povelov testera - priamo pripojeného do AK187</t>
  </si>
  <si>
    <t>10. Kontrola nastavenia zarážiek koncových polôh statívu</t>
  </si>
  <si>
    <t>11. Kontrola prepeťových ochrán pre napájanie komunikácie RS 485 a videosignál</t>
  </si>
  <si>
    <t>12. Kontrola optického rozvádzača AK 187</t>
  </si>
  <si>
    <t>13. Kontrola napájacieho napätia na zdroji SV1 pre kameru, otočný statív SV2, kontrola tesnosti AK187</t>
  </si>
  <si>
    <t>14. Kontrola nastavenia otočného statívu na sledované scény, kontrola pozícií</t>
  </si>
  <si>
    <t>15.  Funkčný test kompletu videocentrálou VAZ 200</t>
  </si>
  <si>
    <t>16. Vyčistenie krytu otočného statívu zvnútra, premazanie prevodov, kontrola vyhrievania statívu</t>
  </si>
  <si>
    <t>17. Demontáž vonk. kamerového krytu kamery a vyčistenie zvnútra</t>
  </si>
  <si>
    <t>18. Vyčistenie šošoviek objektívu</t>
  </si>
  <si>
    <t>19. Test napájecieho napätia na konektore kamery zvnútra krytu, kontr.prepäťových ochrán krytu</t>
  </si>
  <si>
    <t>20. Spätná montáž kamery a funkčný test</t>
  </si>
  <si>
    <t>1. Kontrola signalizačných stavových LED na moduloch LEV a trafomoduloch TM 1,optických prijímačoch a vysielačoch</t>
  </si>
  <si>
    <t>2. Kontrola prepojovacích káblových spojov, demontáž a spätná montáž zadnej časti 19" skrine (pre všetky časti súboru T427 v JP) aj pre  videorozbočovače a videocentrálu, vrátane vyčistenia skríň</t>
  </si>
  <si>
    <t>3. Kontrola teploty napájacieho zdroja TM1,dosiek LEV 86 a LEV 100 (38x LEV100 a 8xLEV86,5x TM1)</t>
  </si>
  <si>
    <t>4. Premeranie kvality videosignálu a nastavenie korekcií na LEV a LE moduloch</t>
  </si>
  <si>
    <t>5. Premeranie kvality videosignálu a nastavenie korekcií na optických moduloch</t>
  </si>
  <si>
    <t>2. Kontrola oteplenia napájacieho zdroja TM1 a modulov aktívneho videorozbočovače (38xVVE 85,4 x TM1)</t>
  </si>
  <si>
    <t>3. Kontrola kvality videosignálu na výstupe z videorozbočovača</t>
  </si>
  <si>
    <t>1. Kontrola signalizačných stavov LED na  moduloch VVE 85 a trafomodule TM1</t>
  </si>
  <si>
    <t>1. Vizuálna kontrola signalizačných stavových LED na prenosovom systéme DV BUS, vysielač 64 Tx a16 Tx</t>
  </si>
  <si>
    <t>2. Kontrola práce skupinového nosiča DVBus 8050 64-Tx a DVBus 8050 64-Tx a DVBus 8050 16-Tx cez rozhranie EB-RS 485</t>
  </si>
  <si>
    <t xml:space="preserve">1. Kontrola signalizačných stavových LED </t>
  </si>
  <si>
    <t>2. Kontrola prepojovacích káblových spojov,prepojov a prípojov, putov, externých kontaktov</t>
  </si>
  <si>
    <t>3. Kontrola oteplenia dosiek ústredne VAZ</t>
  </si>
  <si>
    <t>4. Testy komunikácie jednotlivých dosiek videoústredne navzájom cez servisný pult, test komunikácie s ovládacími pultmi</t>
  </si>
  <si>
    <t>5. Test prepínania kamier cez pulty BVZ 1 - pult dispečera tunela na JP, BVZ 2 - pult dispečera na SP, kontrola riadenia kamier</t>
  </si>
  <si>
    <t>6. Simulovaný test ústredne prostredníctvom PC a servisného programu pre kontrolu alarm vstupov, korekcie, archivácia nastavenia centrály</t>
  </si>
  <si>
    <t xml:space="preserve">1. Kontrola signalizačných stavových LED na prenosovom systéme DV BUS 8050 vysielač 64 Rx a 16 Rx </t>
  </si>
  <si>
    <t>2. Kontrola práce skupinového nosiče DVBus 8050 64-Rx a DVBus 8050 16-Rx cez rozhranie EB-485</t>
  </si>
  <si>
    <t xml:space="preserve">1. Kontrola signalizačných stavových LED na moduloch VVE 85 a trafomodule TM1 </t>
  </si>
  <si>
    <t>2. Kontrola prehriatia napájacieho zdroja TM1 a modulov aktívneho videorozbočovača (29 x VVEV 85, 3 x TM1)</t>
  </si>
  <si>
    <t xml:space="preserve">1. Kontrola signalizačných stavových LED a digitálneho displeja so stavovými údajmi, vrátane oteplenia a vizuálnej kontroly prepojovacích káblov </t>
  </si>
  <si>
    <t>2. Načítánie-export dát a chybových stavov DMS</t>
  </si>
  <si>
    <t>3. Kontrola nastavenia DMS, kontrola kvality záznamu</t>
  </si>
  <si>
    <t>4. Test prepínania kamier a zobrazenie mulrtiscreen</t>
  </si>
  <si>
    <t>5. Kontrola záznamu jednotlivých kamier</t>
  </si>
  <si>
    <t>6. Kontrola funkčnosti ventilátorov</t>
  </si>
  <si>
    <t>7. Kopírovanie  nastavených parametrov</t>
  </si>
  <si>
    <t>8. Test spojenia s PVIEW stanicou, kontrola kvality a rýchlosti prenosu, kontrola nastavenia PVIEW</t>
  </si>
  <si>
    <t>9. Výmena filtrov na chladiacich ventilátoroch DMS</t>
  </si>
  <si>
    <t>10. Test harddiskov DMS</t>
  </si>
  <si>
    <t>3. Kontrola teploty dosiek ústredne VAZ</t>
  </si>
  <si>
    <t>4. Test komunikácie jednotlivých dosiek videoústredne navzájom cez servisný pult, test komunikácie s ovládacími pultmi</t>
  </si>
  <si>
    <t>5. Test prepínania kamier cez pulty BVZ 3-pult dispečera tunela, BVZ 4 - pult dispečera tunela, 5-pult Polianky na jednotlivé monitory</t>
  </si>
  <si>
    <t>6. Funkčná skúška videoústredne pre spoluprácu s CRS,postupné zapínanie alarmových stavov a kontrola na alarmových monitoroch</t>
  </si>
  <si>
    <t>7. Simulovaný test ústredne prostredníctvom PC a servisného programu pre kontrolu alarm vstupov,korekcie,archivacia nastavených dát</t>
  </si>
  <si>
    <t>1. Prečistenie modulov a chladiacich ciest zobrazovacích panelov</t>
  </si>
  <si>
    <t>2. Doladenie geometrie obrazu a farebného nastavenia</t>
  </si>
  <si>
    <t xml:space="preserve">3. Kontrola videoservra </t>
  </si>
  <si>
    <t>4. Spotrebný materiál (kontrola - výmena filtrov)</t>
  </si>
  <si>
    <t>7. Kontrola dotiahnutia spojov</t>
  </si>
  <si>
    <t>8. Kontrola napájacích napätí a kontrola káblových prepojení</t>
  </si>
  <si>
    <t>9. Kontrola funkčnosti elektrických obvodov a uzemnenia</t>
  </si>
  <si>
    <t>10. Skúška komunikačného rozhrania a prenosu videodohľadu z tunela a ISD</t>
  </si>
  <si>
    <t>11. Kontrola funkcionalít nadstavbového SW vrátane prepínania zobrazení</t>
  </si>
  <si>
    <t>1. Profylaktická kontrola CCTV systému (Domkárska, COP, SP, JP, Polianky)</t>
  </si>
  <si>
    <t>1.1. Vizuálna kontrola technického stavu</t>
  </si>
  <si>
    <t>1.2. Kontrola funkčnosti a diagnostika UTO PC stanice</t>
  </si>
  <si>
    <t>1.3. Profylaktická prehliadka UTO PC stanice</t>
  </si>
  <si>
    <t xml:space="preserve">1.4. Skúška komunikačného rozhrania a prenosu signálu po LAN </t>
  </si>
  <si>
    <t>1.5. Kontrola LOG súboru</t>
  </si>
  <si>
    <t>1.6. Hĺbkové očistenie zariadenia</t>
  </si>
  <si>
    <t>1.7. Profilaktická kontrola zobrazovacej jednotky</t>
  </si>
  <si>
    <t>1. Kontrola prijímacej antény FM, zmeranie parametrov PSW</t>
  </si>
  <si>
    <t>2. Kontrolné meranie príjmu jednotlivých FM staníc na vstupe do FM prijímačov</t>
  </si>
  <si>
    <t>3. Kontrola vysielacích výkonov FM vysielačov do vyžarovacieho kábla</t>
  </si>
  <si>
    <t>4. Kontrola a meranie vysielania v priestoroch tunela</t>
  </si>
  <si>
    <t>5. Kontrola parametrov FM vysielania – zdvih, RDS, modulácia, spektrum</t>
  </si>
  <si>
    <t>7. Kontrola vysielania operátora a automatických hlásení</t>
  </si>
  <si>
    <t>8. Kontrola rádiového pultu</t>
  </si>
  <si>
    <t>10. Kontrola napájacích zdrojov</t>
  </si>
  <si>
    <t>11. Vypracovanie protokolu o kontrole a parametroch</t>
  </si>
  <si>
    <t>1. Kontrola vyžarovacích parametrov antén NDS Polianky</t>
  </si>
  <si>
    <t>2. Meranie príjmu rádiového signálu NDS Polianky</t>
  </si>
  <si>
    <t>3. Kontrola konektorov, spojov rádiového vyžarovacieho kábla</t>
  </si>
  <si>
    <t>4. Vizuálna kontrola vyžarovacieho kabelu</t>
  </si>
  <si>
    <t>5. Kontrola odbočovacích splitrov do UC - meranie utlmových parametrov</t>
  </si>
  <si>
    <t>6. Kontrola prepojovacích dilatačných bodov</t>
  </si>
  <si>
    <t>7. Kontrola konektorov celého vyžarovacieho systému tunela a UC</t>
  </si>
  <si>
    <t>8. Kontrola a dotiahnutie montážnych klipov vyžarovacieho kabelu (2880m)</t>
  </si>
  <si>
    <t>9. Meranie vyžarovacích parametrov v tuneli a UC - FM, 160MHz, MATRA, 400MHz</t>
  </si>
  <si>
    <t>10. Zmeranie parametrov rádiových systémov tunela RX, TX</t>
  </si>
  <si>
    <t>11. Kontrola útlmových parametrov združovacích obvodov</t>
  </si>
  <si>
    <t>12. Kontrola prepojovacích kabelov aktívnych a pasívnych častí</t>
  </si>
  <si>
    <t>13. Kontrola parametrov napájacích obvodov technológie</t>
  </si>
  <si>
    <t>14. Zmeranie útlmových parametrov optickej trasy ZP, VP</t>
  </si>
  <si>
    <t>15. Zmeranie parametrov systému MATRA - RX, TX</t>
  </si>
  <si>
    <t>16. Kontrola napájacích obvodov systému MATRA</t>
  </si>
  <si>
    <t>17. Kontrola chybových hlásení do systému CRS</t>
  </si>
  <si>
    <t>18. Kontrola zariadení dispečerského pracoviska - NDS Domkarska</t>
  </si>
  <si>
    <t>19. Kontrola a vyčistenie rádiového pultu pre Tunel</t>
  </si>
  <si>
    <t>20. Meranie útlmových parametrov rozbočovačov do tunelových rúr</t>
  </si>
  <si>
    <t>1. Kontrola vysielacích výkonov FM vysielačov</t>
  </si>
  <si>
    <t>2. Kontrola vysielacích výkonov RF Power vysielačov</t>
  </si>
  <si>
    <t>3. Kontrola RF opto prevodníkov</t>
  </si>
  <si>
    <t>4. Kontrola vysielania v priestoroch tunela</t>
  </si>
  <si>
    <t>6. Kontrola deleného vysielania FM signálu</t>
  </si>
  <si>
    <t>7. Kontrola vysielania operátora a automatických hlásení do jednotlivých tubusov</t>
  </si>
  <si>
    <t>8. Kontrola prepínania rádiového pultu</t>
  </si>
  <si>
    <t>9. Kontrola napájacích zdrojov</t>
  </si>
  <si>
    <t>10. Vypracovanie protokolu o kontrole a parametroch</t>
  </si>
  <si>
    <t>1. Kontrola konektorov, spojov rádiového vyžarovacieho kábla</t>
  </si>
  <si>
    <t>2. Vizuálna kontrola vyžarovacieho kábla</t>
  </si>
  <si>
    <t>3. Meranie vyžarovacích parametrov v tuneli GSM/LTE/3G</t>
  </si>
  <si>
    <t>4. Kontrola prepojovacích káblov aktívnych a pasívnych častí</t>
  </si>
  <si>
    <t>5. Kontrola parametrov napájacích obvodov technológie</t>
  </si>
  <si>
    <t>6. Kontrola Master unit, OTRX v objekte Polianky</t>
  </si>
  <si>
    <t>7. Kontrola Remote Unit GSM/LTE/3G</t>
  </si>
  <si>
    <t>8. Zmeranie útlmových parametrov optickej trasy</t>
  </si>
  <si>
    <t>1. Kontrola základnej sieťovej jednotky Praesideo</t>
  </si>
  <si>
    <t>2. Kontrola funkčnosti, hĺbkové čistenie  zosilňovačov Praesideo</t>
  </si>
  <si>
    <t>3. Hĺbkové čistenie COBRAnet prevodníka</t>
  </si>
  <si>
    <t>4. Hĺbkové čistenie IP prevodníka</t>
  </si>
  <si>
    <t>5. Kontrola a čistenie mikrofónnych pultov</t>
  </si>
  <si>
    <t>7. Kontrola a hĺbkové čistenie jednotlivých reproduktorov</t>
  </si>
  <si>
    <t>8. Kontrola PC stanice hlásateľa Domkárska</t>
  </si>
  <si>
    <t xml:space="preserve">1. Čistenie CRS rozvádzačov SP, JP vysávačom </t>
  </si>
  <si>
    <t xml:space="preserve">2. Čistenie filtrov ventilátorov </t>
  </si>
  <si>
    <t>1. Opacity</t>
  </si>
  <si>
    <t>2. Anemometre</t>
  </si>
  <si>
    <t>3. Merače CO</t>
  </si>
  <si>
    <t>1.1. Kontrola zariadenia a  vyčistenie prístroja</t>
  </si>
  <si>
    <t xml:space="preserve">1.2. Čistenie skiel optiky </t>
  </si>
  <si>
    <t>1.4. Kalibrácia a nastavenie prístrojov na požadované hodnoty</t>
  </si>
  <si>
    <t>1.5. Overenie funkčnosti a hodnôt s prevádzkovateľom zariadenia</t>
  </si>
  <si>
    <t>2.1. Kontrola meracích hláv anemometra a vyčistenie prístroja</t>
  </si>
  <si>
    <t>2.3. Overenie funkčnosti a hodnôt merania rýchlosti vetra a smeru prúdenia v súčinnosti s prevádzkovateľom zariadenia</t>
  </si>
  <si>
    <t>2.4. Vystavenie záverečnej správy a protokolov o stave zariadení</t>
  </si>
  <si>
    <t>3.1. Kontrola zariadenia a  vyčistenie prístroja</t>
  </si>
  <si>
    <t>3.2. Kontrola konektorov a dotiahnutie svoriek</t>
  </si>
  <si>
    <t>3.3. Kalibrácia zariadenia</t>
  </si>
  <si>
    <t>3.4. Overenie funkčnosti a hodnôt s prevádzkovateľom zariadenia</t>
  </si>
  <si>
    <t>3.5. Výmena senzora CO</t>
  </si>
  <si>
    <t>3.6. Vystavenie záverečnej správy a protokolov o stave zariadení</t>
  </si>
  <si>
    <t>1. Kontrola zariadenia, konektorov a dotiahnutie svoriek</t>
  </si>
  <si>
    <t>2. Overenie funkčnosti a hodnôt s prevádzkovateľom zariadenia</t>
  </si>
  <si>
    <t>3. Vystavenie záverečnej správy a protokolov o stave zariadenia</t>
  </si>
  <si>
    <t>1. Kontrola zariadenia a dotiahnutie svoriek na servopohone a ovládacej krabici.</t>
  </si>
  <si>
    <t>3. Vystavenie záverečnej správy o stave zariadenia</t>
  </si>
  <si>
    <t>1. Kontrola čelnej zobrazovacej jednotky</t>
  </si>
  <si>
    <t>2. Kontrola stavu čelnej zobraz. jednotky očistenie hranolov, presmerovanie dopravy víkend</t>
  </si>
  <si>
    <t>2.1. Prístup ku značke plošinou alebo rebríkom</t>
  </si>
  <si>
    <t>2.2. Očistenie každého hranola (všetky strany hranola) značky saponátom s vodou</t>
  </si>
  <si>
    <t>2.3. Očistenie spodnej hrany značky od prípadných nečistôt</t>
  </si>
  <si>
    <t>2.4. Kontrola zobrazovacej plochy značky</t>
  </si>
  <si>
    <t>3. Kontrola technického stavu  varovných blikačov a ich funkčnosť</t>
  </si>
  <si>
    <t>4. Kontrola tesnosti skrine elektroniky dopravnej  značky</t>
  </si>
  <si>
    <t>5. Kontrola funkčnosti pohonov jednotlivých hranolov</t>
  </si>
  <si>
    <t>6. Celková kontrola funkčnosti zariadenia</t>
  </si>
  <si>
    <t>3.1. Demontáž krytu blikača, kontrola žiarovky</t>
  </si>
  <si>
    <t>3.2. Spätná montáž</t>
  </si>
  <si>
    <t>4.1. Demontáž krytu skrine elektroniky</t>
  </si>
  <si>
    <t>4.2. Kontrola tesniacej plochy proti vode</t>
  </si>
  <si>
    <t>4.3. Ošetrenie tesniacej plochy silikónovým olejom</t>
  </si>
  <si>
    <t>4.4. Kontrola elektroniky v skrini dopravnej značky</t>
  </si>
  <si>
    <t>4.5. Spätná montáž krytu elektroniky</t>
  </si>
  <si>
    <t>5.1. Skúška otočenia hranolov značky manuálne z radiča alebo z velína</t>
  </si>
  <si>
    <t>6.1. Kontrola funkčnosti značky cez ľubovoľný DPS</t>
  </si>
  <si>
    <t>1. Kontrola čelnej zobrazovacej plochy</t>
  </si>
  <si>
    <t>2. Kontrola stavu čelnej zobraz. plochy očistenie hranolov</t>
  </si>
  <si>
    <t>2. Kontrola mechanických častí, kabeláže, presm.dopr.8 ks</t>
  </si>
  <si>
    <t>3. Kontrola elektronických častí</t>
  </si>
  <si>
    <t xml:space="preserve">4. Kontrola TU 2-8, RNR 33 ks, premeranie opt. trás </t>
  </si>
  <si>
    <t>2.1. Prístup ku značke plošinou</t>
  </si>
  <si>
    <t>2.2. Kontrola prednej matrice</t>
  </si>
  <si>
    <t>2.3. Umytie prednej dosky prednej matrice</t>
  </si>
  <si>
    <t>3.1. Otvorenie dverí LED značky</t>
  </si>
  <si>
    <t>3.2. Kontrola stavu tesniacich gumových profilov dverí</t>
  </si>
  <si>
    <t>3.3. Kontrola elektroniky</t>
  </si>
  <si>
    <t>3.4. Kontrola symbolov od povelov z CRS alebo cez notebook, update SW</t>
  </si>
  <si>
    <t>4.1. Kontrola technologických uzlov v tuneli a priľahlých komunikáciách s motorovým vozidlom so šípkou</t>
  </si>
  <si>
    <t>4.2. Kontrola elektroniky technolog. uzla</t>
  </si>
  <si>
    <t>4.3. Premeranie prenosového systému meraním útlmu optických káblov</t>
  </si>
  <si>
    <t>1. Kontrola rozvádzača a elektrických zariadení</t>
  </si>
  <si>
    <t>2. Dotiahnutie spojov</t>
  </si>
  <si>
    <t>3. Kontrola mechanických častí</t>
  </si>
  <si>
    <t>4. Kontrola bezpečnostných prvkov</t>
  </si>
  <si>
    <t>2. Kontrola mechanických dielov</t>
  </si>
  <si>
    <t>3. Umytie vonk. plôch návestidla</t>
  </si>
  <si>
    <t>4. Kontrola osvetlenia symbolov od povelov z CRS</t>
  </si>
  <si>
    <t>5. Kontrola tech.stavu a funkcie závor</t>
  </si>
  <si>
    <t>1. Čistenie IHP modulov od mechanických nečistôt</t>
  </si>
  <si>
    <t>2. Kontrola kompletnosti modulov, celkového počtu IHP modulov v rúrach</t>
  </si>
  <si>
    <t>3. Demontáž nerezových krytov kompenzátorov</t>
  </si>
  <si>
    <t>4. Kontrola riadiacich jednotiek</t>
  </si>
  <si>
    <t>5. Vizuálna kontrola a meranie prúdov na kompenzátoroch</t>
  </si>
  <si>
    <t>6. Meranie prúdov a napätia na generátoroch</t>
  </si>
  <si>
    <t>7. Kontrola režimov svietenia/blikania</t>
  </si>
  <si>
    <t>5. Vypracovanie meracieho protokolu v elektronickej forme</t>
  </si>
  <si>
    <t>1. Vizuálna kontrola zariadenia</t>
  </si>
  <si>
    <t>2. Premazanie a preskúšanie chodu závesného zariadenia</t>
  </si>
  <si>
    <t>1. Demontáž krytov kamier a scanerov</t>
  </si>
  <si>
    <t>2. Očistenie zariadení</t>
  </si>
  <si>
    <t>3. Spätná montáž krytov</t>
  </si>
  <si>
    <t>2. Kontrola zdroja MN 7000</t>
  </si>
  <si>
    <t>3. Kontrol hlásičov FDO241</t>
  </si>
  <si>
    <t>4. Servis a kontrola plamenných hlásičov</t>
  </si>
  <si>
    <t>5. Kontrola riadiaceho člena</t>
  </si>
  <si>
    <t>6. Servis tlačidlových hlásičov FDME223</t>
  </si>
  <si>
    <t>7. Kontrola odsávacieho systému</t>
  </si>
  <si>
    <t>8. Kontrola  premeranie kábla FibroLaser</t>
  </si>
  <si>
    <t>9. Kontrola riadiacej jednotky OTS 4</t>
  </si>
  <si>
    <t>10. Kontrola zdroja 24V/2A S7-300</t>
  </si>
  <si>
    <t>11. Servis nadstavbového systému M8000</t>
  </si>
  <si>
    <t>12. Kontrola sirény AGN24</t>
  </si>
  <si>
    <t>1. Kontrola ústrední U1,U2</t>
  </si>
  <si>
    <t>2. Kontrola  zdrojov</t>
  </si>
  <si>
    <t>3. Kontrola ESA, US</t>
  </si>
  <si>
    <t>4. Kontrola generátorov BR1</t>
  </si>
  <si>
    <t>5. Kontrola BAK</t>
  </si>
  <si>
    <t>6. Kontrola TA,TS, ak.sign.opt.sign</t>
  </si>
  <si>
    <t xml:space="preserve">7. Blokovanie a deblokovanie ESA </t>
  </si>
  <si>
    <t>8. Skúška CENZA</t>
  </si>
  <si>
    <t>9. Skúška rozhrania  EPS  SHZ a prenos na CRS</t>
  </si>
  <si>
    <t>10. Funkčná skúška hasenia jedn. úsekov</t>
  </si>
  <si>
    <t>11. Meranie sieť. napájania. a ochr. obvodov</t>
  </si>
  <si>
    <t>12. Meranie kapacity AKU NZ</t>
  </si>
  <si>
    <t>13. Meranie izolačného stavu pož. Slučiek</t>
  </si>
  <si>
    <t>14. Meranie teploty a nap.napätia ESA</t>
  </si>
  <si>
    <t>15. Meranie kalibračného napätia BAK</t>
  </si>
  <si>
    <t>1. Čistenie a kontrola optických rozvádzačov v MEZ, SPO,JPO a SOS</t>
  </si>
  <si>
    <t>2. Vystavenie záverečnej správy a protokolov o stave zariadenia</t>
  </si>
  <si>
    <t>1. Obojstranné meranie OTDR+PM singlmódových vlákien</t>
  </si>
  <si>
    <t>2. Obojstranné meranie OTDR+PM multimódových vlákien</t>
  </si>
  <si>
    <t>3. Jednostranné meranie OTDR+PM singlmódových vlákien</t>
  </si>
  <si>
    <t>4. Jednostranné meranie OTDR+PM multimódových vlákien</t>
  </si>
  <si>
    <t>5. Kontrola optických káblov v káblovodoch</t>
  </si>
  <si>
    <t>6. Vystavenie záverečnej správy a protokolov o stave zariadenia</t>
  </si>
  <si>
    <r>
      <t xml:space="preserve">Cena za 1 úkon na 1 zariadení </t>
    </r>
    <r>
      <rPr>
        <sz val="8"/>
        <rFont val="Calibri"/>
        <family val="2"/>
        <charset val="238"/>
      </rPr>
      <t>(EUR bez DPH)</t>
    </r>
  </si>
  <si>
    <t>Cena za položku* 
(EUR bez DPH)</t>
  </si>
  <si>
    <t>1. Vykonanie diagnostiky káblov, meranie výbojov, napäťová skúška (ak budú káble bez napätia nad 30 dní) **</t>
  </si>
  <si>
    <t>** Poznámka</t>
  </si>
  <si>
    <t>Profylaxia SW a HW</t>
  </si>
  <si>
    <t>T 428.3 - Tunelový rozhlas</t>
  </si>
  <si>
    <t>Výkon servisnej činnosti a opráv technologickej časti tunela Sitina a technologického vybavenia diaľnice D1, D2 a D4</t>
  </si>
  <si>
    <t>Príloha č. 1 - Cena za servis a údržbu technologického vybavenia diaľnice</t>
  </si>
  <si>
    <t>Zoznam náhradných dielov a celkov pre technologické vybavenie diaľnice D1/D2</t>
  </si>
  <si>
    <t>Zoznam náhradných dielov a celkov pre technologické vybavenie diaľnice D2/D4</t>
  </si>
  <si>
    <t>Elektrotermografické meranie na všetkých napäťových úrovniach (pre celý technologický celok)</t>
  </si>
  <si>
    <t>Kontrola datoveho spojenia s vonkajšími podružnými ústredňami UECD (TN, PB, PO)</t>
  </si>
  <si>
    <t>Vizuálna kontrola prepoj. káblov projekčnej steny</t>
  </si>
  <si>
    <t>Vizuálna kontrola prepoj. káblov riadiaceho systému</t>
  </si>
  <si>
    <t xml:space="preserve">Prečistenie vzduchových chladiacich ciest  </t>
  </si>
  <si>
    <t xml:space="preserve">Prečistenie šošovky  </t>
  </si>
  <si>
    <t xml:space="preserve">Kontrola pripojenej kabeláže  </t>
  </si>
  <si>
    <t xml:space="preserve">Kontrola zobrazeného obsahu  </t>
  </si>
  <si>
    <t xml:space="preserve">Kontrola a nastavenie farebnosti obrazu  </t>
  </si>
  <si>
    <t xml:space="preserve">Kontrola konvergencie obrazu  </t>
  </si>
  <si>
    <t xml:space="preserve">Kontrola a nastavenie geometrie obrazu  </t>
  </si>
  <si>
    <t xml:space="preserve">Nastavenie homogenity obrazu  </t>
  </si>
  <si>
    <t xml:space="preserve">Odpis nasvietených hodín  </t>
  </si>
  <si>
    <t xml:space="preserve">Aktualizácia FW  </t>
  </si>
  <si>
    <t xml:space="preserve">Kontrola napájacích zdrojov  </t>
  </si>
  <si>
    <t>Kontrola pripojenej kabeláže</t>
  </si>
  <si>
    <t xml:space="preserve">Kontrola Input board  </t>
  </si>
  <si>
    <t xml:space="preserve">Kontrola Output board  </t>
  </si>
  <si>
    <t xml:space="preserve">Prečistenie  </t>
  </si>
  <si>
    <t xml:space="preserve">Kontrola nap. zdroja  </t>
  </si>
  <si>
    <t xml:space="preserve">Kontrola error log  </t>
  </si>
  <si>
    <t xml:space="preserve">Aktualizacia FW  </t>
  </si>
  <si>
    <t xml:space="preserve">Kontrola obslužného SW DW Wall_APM_Domk  </t>
  </si>
  <si>
    <t>Kontrola nap. zdrojov</t>
  </si>
  <si>
    <t>Kontrola nap. zdroja</t>
  </si>
  <si>
    <t>Kontrola funčnosti custom Design ovládania AMX_APM_DOMK</t>
  </si>
  <si>
    <t>Kontrola funkčnosti meteozariadenia riadenia dopravy</t>
  </si>
  <si>
    <t xml:space="preserve">Kontrola elektroniky, LCD, mainboard, vstupná karta  </t>
  </si>
  <si>
    <t>Servis technologického vybavenia diaľnic SSÚD 2 Bratislava</t>
  </si>
  <si>
    <t>D1 Prístavný most, D2 Most Lanfranconi</t>
  </si>
  <si>
    <t>Skúška batérií (SP, JP)</t>
  </si>
  <si>
    <t>9. Kontrola stavu celého rádiového systému PTO JP, PTO SP, NDS Domkárska</t>
  </si>
  <si>
    <t>6. Kontrola a čistenie Signamax management switch</t>
  </si>
  <si>
    <t>1.3. Kontrola konektorov a dotiahnutie svoriek</t>
  </si>
  <si>
    <t>1.6. Vystavenie záverečnej správy a protokolov o stave zariadení</t>
  </si>
  <si>
    <t>2.2. Kontrola konektorov a dotiahnutie svoriek</t>
  </si>
  <si>
    <t>Mesačná kontrola - Vyhláška MV SR č.726/2002 Z.z.,§15,ods.2,písm.b,SR 726/2002 Z.z.,ods.2</t>
  </si>
  <si>
    <t>13. Sekundárne skúšky ochrany VN - REF</t>
  </si>
  <si>
    <t>1-12</t>
  </si>
  <si>
    <t>4-10</t>
  </si>
  <si>
    <t>1. Kontrola PLC komponentov a kariet</t>
  </si>
  <si>
    <t>1. Kontrola, servis ústredne CC 1142</t>
  </si>
  <si>
    <t>5</t>
  </si>
  <si>
    <t>6</t>
  </si>
  <si>
    <t>3,9</t>
  </si>
  <si>
    <t>2,8,11</t>
  </si>
  <si>
    <t>12</t>
  </si>
  <si>
    <t>3,6,9,12</t>
  </si>
  <si>
    <t>3,4,6,7,9,10, 12</t>
  </si>
  <si>
    <t>2,4,5,7,8,10, 11</t>
  </si>
  <si>
    <t>23. Kontrola stavu a test kapacity štartovacích batérií a ich doliatie</t>
  </si>
  <si>
    <t>1. Výmena filtrov vo vzduchotechnických jednotkách JP, SP  - v cene zarátaná aj odvoz a likvidávia odpadu</t>
  </si>
  <si>
    <t>6. Kontrola FM enkodérov</t>
  </si>
  <si>
    <t>Kontrola funkcie a správnosti merania všetkých čidiel a náväzn. na CRS</t>
  </si>
  <si>
    <t>Elektrotermografické meranie na všetkých napäťových úrovniach (platí pre MEZ rozvádzače)</t>
  </si>
  <si>
    <t>Mitsubishi, Philips, OSRAM</t>
  </si>
  <si>
    <t>Mitsubishi</t>
  </si>
  <si>
    <t>Dexon</t>
  </si>
  <si>
    <t>EXTRON</t>
  </si>
  <si>
    <t>T 420 - VN rozvody na severnom portál, T 421 - VN rozvody na južnom portáli</t>
  </si>
  <si>
    <t>Chladivo R410A</t>
  </si>
  <si>
    <t>Kamerový dohľad -komplet aktívneho videorozbočovače pre 57 kamier z tunela, D2 - Domkárska</t>
  </si>
  <si>
    <t>CB – Electrolyt. Kondenzátor 10000uf/250V</t>
  </si>
  <si>
    <t>CB – Electrolyt. Kondenzátor 6800uF/350VDC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</si>
  <si>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</si>
  <si>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</si>
  <si>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</si>
  <si>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</si>
  <si>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</si>
  <si>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</si>
  <si>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</si>
  <si>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</si>
  <si>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</si>
  <si>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</si>
  <si>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</si>
  <si>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</si>
  <si>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</si>
  <si>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</si>
  <si>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</si>
  <si>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</si>
  <si>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</si>
  <si>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</si>
  <si>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</si>
  <si>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</si>
  <si>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</si>
  <si>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</si>
  <si>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</si>
  <si>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</si>
  <si>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</si>
  <si>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</si>
  <si>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</si>
  <si>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1 m2</t>
  </si>
  <si>
    <t>ISOVER</t>
  </si>
  <si>
    <t>Rckowool</t>
  </si>
  <si>
    <t>U-protect / Conlit Ductrock</t>
  </si>
  <si>
    <t>Wurth</t>
  </si>
  <si>
    <t>FP-KR 310 ml</t>
  </si>
  <si>
    <t>Spojitý pákový pohon bez vratnej pružiny</t>
  </si>
  <si>
    <t>Johnson Control</t>
  </si>
  <si>
    <t>Belimo</t>
  </si>
  <si>
    <t>M9116-GGA-1N4, / SM24A-SR</t>
  </si>
  <si>
    <t>R410A, ekologické chladivo (kg)</t>
  </si>
  <si>
    <t>Extreme Ultra 6ml</t>
  </si>
  <si>
    <t>Fluorescenčná UV farba</t>
  </si>
  <si>
    <t>Brilliant HVAC</t>
  </si>
  <si>
    <t>Požiarna klapka štvorhranná</t>
  </si>
  <si>
    <t>Systemair</t>
  </si>
  <si>
    <t xml:space="preserve">FGS-3G-400x250-B230T </t>
  </si>
  <si>
    <t>Požiarna klapka kruhová</t>
  </si>
  <si>
    <t xml:space="preserve">FGR-3G-630-B230T </t>
  </si>
  <si>
    <t>FGR-3G-400-B230T</t>
  </si>
  <si>
    <t>Sinclair</t>
  </si>
  <si>
    <t>SDV4-180EA, Qchl= 17,5 kW, R410A</t>
  </si>
  <si>
    <t>AHUKZ-01C</t>
  </si>
  <si>
    <t>Ea-a: HST 400W asym.,komp.,IP 66,nerez, 5 pol. Svorkovnica, do 6 mm2, 2x vývodka pre  priemer káblu 15 mm - 5NA804D-1T30NX</t>
  </si>
  <si>
    <t>Ea-c:HST 250W asym.,komp.,IP 66,nerez, 5 pol. Svorkovnica, do 6 mm2, 2x vývodka pre priemer káblu 15 mm, 5NA804D-1S30NX</t>
  </si>
  <si>
    <t>Ea-d: HST 250W asym.,komp.,red.,IP 66,nerez, 5 pol.,svorkovnica do 6 mm2, 3 pol. svorkovnica do 2,5 mm2, 2xvývodka pre priemer káblu 15 mm, 2x vývodka pre priemer ,káblu 10 mm - 5NA804D-1S31NX</t>
  </si>
  <si>
    <t>Et-a, Et-b:  HST 250W sym.,komp.,red.,IP 66,nerez, 5 pol.,svorkovnica do 6 mm2, 3 pol. svorkovnica do 2,5 mm2, 2xvývodka pre priemer káblu 15 mm, 2x vývodka pre priemer,káblu 10 mm - 5NA804D-1S81NX</t>
  </si>
  <si>
    <t>E2: T8, 1x36W,EVG s teplým štartom,IP66,SK1,PC, 5 pol., svorkovnica do 1,5 mm2, 2x vývodka pre priemer káblu 16 mm, Vipet 5212-2</t>
  </si>
  <si>
    <t>Funkwerk plettac</t>
  </si>
  <si>
    <t>FAC 858-I, Fareb. kamera s obraz.pamäťou  , 1/2" EXView HAD, 440.000 pixel, 0,02 lux- pri 4 HB, SCS 1/50 až 1/100.000, BLC-nast.,AGC-nastaviteľné, posuv chipu cez RS 485, IR rozsah 850 až 1000 nm, výstup -koax a dvojvodič, komunikácia RS 485 (poznámka aktuálne nieje možné dodať)</t>
  </si>
  <si>
    <t xml:space="preserve">Zdroj pre napájanie kamery FAC 8XX - RS-50-20 24V1,5A </t>
  </si>
  <si>
    <t>Fujitsu, Computar, Eneo</t>
  </si>
  <si>
    <t>F1,4/6 mm, CS objektív, DC riadenie clony</t>
  </si>
  <si>
    <t xml:space="preserve">Eneo G1214NDDC , F1,2/12 mm, CS objektív, DC riadenie clony, ohnisková vzdialenoesť 12 mm, F (1,2 až125) </t>
  </si>
  <si>
    <t>UTF4250-TX-MSA- Miniature digital video transmitter with CC and 2-way data, 1 SM 1310/1550nm</t>
  </si>
  <si>
    <t>PSR-12 DC- Power supply unit, rail-mount, 85 to 265 Vac, 12 Vdc/1.5 A (PULS ML30.102)</t>
  </si>
  <si>
    <t>LE 100-19"- Prijímač pre prenos videosignálu cez tvistovaný dvojvodič (pre prenos. vzdialenosť - zosilnenie pre 450-1.600 m-8 až 50 dB, pre jeden videosignál)</t>
  </si>
  <si>
    <t>LEV 86-19"Prijímač pre prenos videosignálu cez tvistovaný dvojvodič, (pre prenos. vzdialenosť - zosilnenie pre 0-450 m-0 až 16 dB, pre dva videosignály)</t>
  </si>
  <si>
    <t>TM 11- Trafomodul BGT 3HE</t>
  </si>
  <si>
    <t xml:space="preserve">náhrada - videorozbočovač </t>
  </si>
  <si>
    <t>VDA-8CA. Aktívny videorozbočovač pre 1 až 4 videovstupy- pre rozdelenie na 2 až 8 videovýstupov-konfigurovateľný, šírka pásma 10 MHz, odstup signál/šum viac ako 55 dB, možnosť nastavenia -korekcie signálu pre každý kanál samostatne-6 dB až +6 dB, držiak do 19" skrine</t>
  </si>
  <si>
    <t>ADS 1250 TX/RX-B,Audio- data multiplexer-strana B- pre vysielanie a prijímanie dát a audio signálu  do optického vlákna singlemode1550/1310 nm</t>
  </si>
  <si>
    <t>ADS 1250 TX/RX-A,Audio- data multiplexer-strana A- pre vysielanie a prijímanie  dát a audio signálu  do optického vlákna singlemode1550/1310 nm</t>
  </si>
  <si>
    <t>MC-11 AC- Skupinový nosič a zdroj pre moduly ADS,C-60 a pod.</t>
  </si>
  <si>
    <t>ES 76 V4A- nerezová</t>
  </si>
  <si>
    <t xml:space="preserve">B-30 </t>
  </si>
  <si>
    <t>AK 187 Komplet- Kompletný rozvádzač-zdroj  pre otočný statív , kameru, motor-zoom objektív a vyhrievanie</t>
  </si>
  <si>
    <t>DKM 11- Modul DKM 16/16-  Modul 2-matrice 16/16-dvojitý modul videovstupov</t>
  </si>
  <si>
    <t>DKV 01- Doska videovýstupov a textový modul</t>
  </si>
  <si>
    <t>DZC 01- Riadiaca jednotka - procesor VAZ 200</t>
  </si>
  <si>
    <t>DZU 01- Univerzálna V/V doska</t>
  </si>
  <si>
    <t>PS 21- Zdrojový modul VAZ video/Kombi/BGT</t>
  </si>
  <si>
    <t>PS 10- Zdroj pre VAZ- pre skupinový nosič VAZ 200- DZB 40</t>
  </si>
  <si>
    <t>DZV 10- Hviezdicový zlučovač</t>
  </si>
  <si>
    <t>SNK Globe- Otočný statív SNK Globe WD, základňa,nekonečný/W prispôsobený krytu</t>
  </si>
  <si>
    <t>Neovo</t>
  </si>
  <si>
    <t>LED-backlit technology with high FHD 1920 x 1080 resolution,Optical Glass,Quick signal-switching time ( ≤ 0.8 sec.)</t>
  </si>
  <si>
    <t>assembly kit 19" rack- Nosič modulov prevedenie 19" - rack 3 HU</t>
  </si>
  <si>
    <t>TM 1- Napájací zdroj nosiča modulov BGT 3 HU</t>
  </si>
  <si>
    <t>Mains connection kit-Súprava sieťového napájania pre nosič BGT 3HU</t>
  </si>
  <si>
    <t>BMS joystick PT</t>
  </si>
  <si>
    <t>Video server 19", Xeon, 3U, SSD, 16-port HS RAID, RPSU- redundatný zdroj vrátane licencie SENSE, systém kompatibilný a integrovateľný do existujúceho systému D2/D4</t>
  </si>
  <si>
    <t xml:space="preserve">Klienetska pracovná a zobrazovacia stanica SENSE  - Viewer hardware, i7, SSD (desktop/tower) </t>
  </si>
  <si>
    <t>NVH-94TB - 4 TB HDD určené pre server NVH 2516 XR</t>
  </si>
  <si>
    <t>6x I/O contacts, Ethernet interface pre pipojwenie k SENSE serveru</t>
  </si>
  <si>
    <t>Controller, Desktop, USB, hall effect joystick</t>
  </si>
  <si>
    <t>Compact 1-ch video encoder, dual stream H.264/MJPEG, 960H</t>
  </si>
  <si>
    <t>Compact 4-ch video encoder, dual stream H.264/MJPEG, 960H</t>
  </si>
  <si>
    <t>Kĺb a pre uchytenie kamerového krytu WN 2 na nezrezovú konzolu_x0002_nastavenie v horizontálnom a vertikálnom smere</t>
  </si>
  <si>
    <t>Tesniaci prostriedok proti únikom chladiva</t>
  </si>
  <si>
    <t>PRS-NCO3</t>
  </si>
  <si>
    <t>BOSCH</t>
  </si>
  <si>
    <t>PRS-4P125-EU</t>
  </si>
  <si>
    <t>PRS-1AIP1</t>
  </si>
  <si>
    <t>065-7710</t>
  </si>
  <si>
    <t>Signamax</t>
  </si>
  <si>
    <t>MOXA</t>
  </si>
  <si>
    <t>LH1-10M10E</t>
  </si>
  <si>
    <t>PRS-CSC-E</t>
  </si>
  <si>
    <t>PRS-SWCS</t>
  </si>
  <si>
    <t>PRS-SWCSL-E</t>
  </si>
  <si>
    <t>LH1-UC30E</t>
  </si>
  <si>
    <t>LBB4430/00</t>
  </si>
  <si>
    <t>LBB4432/00</t>
  </si>
  <si>
    <t>LBB4442/00</t>
  </si>
  <si>
    <t>FC2060</t>
  </si>
  <si>
    <t xml:space="preserve">FCI2008-A1 </t>
  </si>
  <si>
    <t>FN2001-A1</t>
  </si>
  <si>
    <t>BAT12-25</t>
  </si>
  <si>
    <t>FA2007-A1</t>
  </si>
  <si>
    <t>FP2004-A1</t>
  </si>
  <si>
    <t>FDO241</t>
  </si>
  <si>
    <t>FDT241</t>
  </si>
  <si>
    <t>FDB221</t>
  </si>
  <si>
    <t>FDB291</t>
  </si>
  <si>
    <t>FDBH291</t>
  </si>
  <si>
    <t>FDBZ295</t>
  </si>
  <si>
    <t>DMZ1197-AD</t>
  </si>
  <si>
    <t>FDME223</t>
  </si>
  <si>
    <t>FDMH293-R</t>
  </si>
  <si>
    <t>FDF241-9</t>
  </si>
  <si>
    <t>FDCIO222</t>
  </si>
  <si>
    <t>DCA1192A</t>
  </si>
  <si>
    <t>RoLP/R/S</t>
  </si>
  <si>
    <t>ROLPSB/RL/R/D</t>
  </si>
  <si>
    <t>VLF-250-01</t>
  </si>
  <si>
    <t>VSP-005</t>
  </si>
  <si>
    <t>VSP-850-G</t>
  </si>
  <si>
    <t>OTS3004S / 24 VDC</t>
  </si>
  <si>
    <t>Installation set 24V SWLT4</t>
  </si>
  <si>
    <t>Fibro Tester</t>
  </si>
  <si>
    <t>Počítač komplet pre DesigoCC</t>
  </si>
  <si>
    <t>fujitsu pc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</si>
  <si>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</si>
  <si>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</si>
  <si>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</si>
  <si>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</si>
  <si>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</si>
  <si>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</si>
  <si>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</si>
  <si>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</si>
  <si>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</si>
  <si>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</si>
  <si>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</si>
  <si>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</si>
  <si>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</si>
  <si>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</si>
  <si>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3.45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</si>
  <si>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</si>
  <si>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</si>
  <si>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</si>
  <si>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</si>
  <si>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</si>
  <si>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</si>
  <si>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</si>
  <si>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</si>
  <si>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</si>
  <si>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</si>
  <si>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</si>
  <si>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3.57</t>
  </si>
  <si>
    <t>3.58</t>
  </si>
  <si>
    <t>3.59</t>
  </si>
  <si>
    <t>3.60</t>
  </si>
  <si>
    <t>3.61</t>
  </si>
  <si>
    <t>3.62</t>
  </si>
  <si>
    <t>3.63</t>
  </si>
  <si>
    <t>3.64</t>
  </si>
  <si>
    <t>3.65</t>
  </si>
  <si>
    <t>3.66</t>
  </si>
  <si>
    <t>3.67</t>
  </si>
  <si>
    <t>3.68</t>
  </si>
  <si>
    <t>3.69</t>
  </si>
  <si>
    <t>3.70</t>
  </si>
  <si>
    <t>3.71</t>
  </si>
  <si>
    <t>3.72</t>
  </si>
  <si>
    <t>3.73</t>
  </si>
  <si>
    <t>3.74</t>
  </si>
  <si>
    <t>3.75</t>
  </si>
  <si>
    <t>3.76</t>
  </si>
  <si>
    <t>3.77</t>
  </si>
  <si>
    <t>3.78</t>
  </si>
  <si>
    <t>3.79</t>
  </si>
  <si>
    <t>3.80</t>
  </si>
  <si>
    <t>3.81</t>
  </si>
  <si>
    <t>3.82</t>
  </si>
  <si>
    <t>3.83</t>
  </si>
  <si>
    <t>3.84</t>
  </si>
  <si>
    <t>3.85</t>
  </si>
  <si>
    <t>3.86</t>
  </si>
  <si>
    <t>3.87</t>
  </si>
  <si>
    <t>3.88</t>
  </si>
  <si>
    <t>3.89</t>
  </si>
  <si>
    <t>3.90</t>
  </si>
  <si>
    <t>3.91</t>
  </si>
  <si>
    <t>3.92</t>
  </si>
  <si>
    <t>3.93</t>
  </si>
  <si>
    <t>3.94</t>
  </si>
  <si>
    <t>3.95</t>
  </si>
  <si>
    <t>6.22</t>
  </si>
  <si>
    <t>Technologické vybavenie diaľnice</t>
  </si>
  <si>
    <t xml:space="preserve">      Hodinová sadzba za opravy technol. vyb. diaľnice x 2000 hodín</t>
  </si>
  <si>
    <t>1. Hodinová sadzba za opravy technol. vyb. diaľnice</t>
  </si>
  <si>
    <t>2. Hodinová sadzba za opravy tunela Sitina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</si>
  <si>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</si>
  <si>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</si>
  <si>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</si>
  <si>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</si>
  <si>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</si>
  <si>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</si>
  <si>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</si>
  <si>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</si>
  <si>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</si>
  <si>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</si>
  <si>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</si>
  <si>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</si>
  <si>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</si>
  <si>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</si>
  <si>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</si>
  <si>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</si>
  <si>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</si>
  <si>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8.26</t>
  </si>
  <si>
    <t>8.27</t>
  </si>
  <si>
    <t>8.28</t>
  </si>
  <si>
    <t>8.29</t>
  </si>
  <si>
    <t>8.30</t>
  </si>
  <si>
    <t>8.31</t>
  </si>
  <si>
    <t>8.32</t>
  </si>
  <si>
    <t>8.33</t>
  </si>
  <si>
    <t>8.34</t>
  </si>
  <si>
    <t>8.35</t>
  </si>
  <si>
    <t>8.36</t>
  </si>
  <si>
    <t>8.37</t>
  </si>
  <si>
    <t>8.38</t>
  </si>
  <si>
    <t>8.39</t>
  </si>
  <si>
    <t>8.40</t>
  </si>
  <si>
    <t>8.41</t>
  </si>
  <si>
    <t>8.42</t>
  </si>
  <si>
    <t>8.43</t>
  </si>
  <si>
    <t>8.44</t>
  </si>
  <si>
    <t>8.45</t>
  </si>
  <si>
    <t>8.46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</si>
  <si>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</si>
  <si>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</si>
  <si>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</si>
  <si>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</si>
  <si>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</si>
  <si>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</si>
  <si>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</si>
  <si>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</si>
  <si>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</si>
  <si>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</si>
  <si>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</si>
  <si>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</si>
  <si>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</si>
  <si>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</si>
  <si>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</si>
  <si>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</si>
  <si>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</si>
  <si>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</si>
  <si>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</si>
  <si>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</si>
  <si>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</si>
  <si>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</si>
  <si>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</si>
  <si>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</si>
  <si>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</si>
  <si>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</si>
  <si>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</si>
  <si>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</si>
  <si>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</si>
  <si>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</si>
  <si>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</si>
  <si>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</si>
  <si>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</si>
  <si>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</si>
  <si>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</si>
  <si>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12.40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</si>
  <si>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</si>
  <si>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</si>
  <si>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</si>
  <si>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</si>
  <si>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</si>
  <si>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</si>
  <si>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</si>
  <si>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</si>
  <si>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12.49</t>
  </si>
  <si>
    <t>12.50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</si>
  <si>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</si>
  <si>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</si>
  <si>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</si>
  <si>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</si>
  <si>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</si>
  <si>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</si>
  <si>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</si>
  <si>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</si>
  <si>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</si>
  <si>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</si>
  <si>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</si>
  <si>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</si>
  <si>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</si>
  <si>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</si>
  <si>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</si>
  <si>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</si>
  <si>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</si>
  <si>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</si>
  <si>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</si>
  <si>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</si>
  <si>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</si>
  <si>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13.20</t>
  </si>
  <si>
    <t>14.36</t>
  </si>
  <si>
    <t>14.37</t>
  </si>
  <si>
    <t>14.38</t>
  </si>
  <si>
    <t>14.39</t>
  </si>
  <si>
    <t>14.40</t>
  </si>
  <si>
    <t>14.41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</si>
  <si>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</si>
  <si>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</si>
  <si>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</si>
  <si>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</si>
  <si>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</si>
  <si>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</si>
  <si>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</si>
  <si>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</si>
  <si>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</si>
  <si>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</si>
  <si>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</si>
  <si>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14.53</t>
  </si>
  <si>
    <t>14.54</t>
  </si>
  <si>
    <t>14.55</t>
  </si>
  <si>
    <t>14.56</t>
  </si>
  <si>
    <t>14.57</t>
  </si>
  <si>
    <t>14.58</t>
  </si>
  <si>
    <t>14.59</t>
  </si>
  <si>
    <t>14.60</t>
  </si>
  <si>
    <t>14.61</t>
  </si>
  <si>
    <t>14.62</t>
  </si>
  <si>
    <t>14.63</t>
  </si>
  <si>
    <t>14.64</t>
  </si>
  <si>
    <t>14.65</t>
  </si>
  <si>
    <t>14.66</t>
  </si>
  <si>
    <t>14.67</t>
  </si>
  <si>
    <t>14.68</t>
  </si>
  <si>
    <t>14.69</t>
  </si>
  <si>
    <t>14.70</t>
  </si>
  <si>
    <t>14.71</t>
  </si>
  <si>
    <t>14.72</t>
  </si>
  <si>
    <t>14.73</t>
  </si>
  <si>
    <t>14.74</t>
  </si>
  <si>
    <t>14.75</t>
  </si>
  <si>
    <t>14.76</t>
  </si>
  <si>
    <t>14.77</t>
  </si>
  <si>
    <t>14.78</t>
  </si>
  <si>
    <t>14.79</t>
  </si>
  <si>
    <t>14.80</t>
  </si>
  <si>
    <t>14.81</t>
  </si>
  <si>
    <t>14.82</t>
  </si>
  <si>
    <t>14.83</t>
  </si>
  <si>
    <t>14.84</t>
  </si>
  <si>
    <t>14.85</t>
  </si>
  <si>
    <t>14.86</t>
  </si>
  <si>
    <t>14.87</t>
  </si>
  <si>
    <t>14.88</t>
  </si>
  <si>
    <t>14.89</t>
  </si>
  <si>
    <t>14.90</t>
  </si>
  <si>
    <t>14.91</t>
  </si>
  <si>
    <t>14.92</t>
  </si>
  <si>
    <t>14.93</t>
  </si>
  <si>
    <t>14.94</t>
  </si>
  <si>
    <t>14.95</t>
  </si>
  <si>
    <t>14.96</t>
  </si>
  <si>
    <t>14.97</t>
  </si>
  <si>
    <t>14.98</t>
  </si>
  <si>
    <t>14.99</t>
  </si>
  <si>
    <t>14.100</t>
  </si>
  <si>
    <t>14.101</t>
  </si>
  <si>
    <t>14.102</t>
  </si>
  <si>
    <t>14.103</t>
  </si>
  <si>
    <t>14.104</t>
  </si>
  <si>
    <t>14.105</t>
  </si>
  <si>
    <t>16.12</t>
  </si>
  <si>
    <t>16.13</t>
  </si>
  <si>
    <t>16.14</t>
  </si>
  <si>
    <t>16.15</t>
  </si>
  <si>
    <t>16.16</t>
  </si>
  <si>
    <t>16.17</t>
  </si>
  <si>
    <t>16.18</t>
  </si>
  <si>
    <t>16.19</t>
  </si>
  <si>
    <t>16.20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</si>
  <si>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</si>
  <si>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</si>
  <si>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</si>
  <si>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</si>
  <si>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</si>
  <si>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</si>
  <si>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</si>
  <si>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</si>
  <si>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</si>
  <si>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16.30</t>
  </si>
  <si>
    <t>16.31</t>
  </si>
  <si>
    <t>17.11</t>
  </si>
  <si>
    <t>Uzávera tunela (áno/nie)</t>
  </si>
  <si>
    <t>Celková suma za náhradné diely pre technologické vybavenie diaľnice na obdobie 4 roky v € bez DPH:</t>
  </si>
  <si>
    <t>Celková suma za náhradné diely pre tunel Sitina na obdobie 4 roky v € bez DPH:</t>
  </si>
  <si>
    <t>Metalické vedenia - medzisúčet</t>
  </si>
  <si>
    <t>Zdroj neprerušovaného napájania - UPS - medzisúčet</t>
  </si>
  <si>
    <t>Technologické uzly - TU - medzisúčet</t>
  </si>
  <si>
    <t>Kamerový sytém - medzisúčet</t>
  </si>
  <si>
    <t>Elektrický zdrojový agregát - medzisúčet</t>
  </si>
  <si>
    <t>Elektrická zabezpečovacia signalizácia - EZS - medzisúčet</t>
  </si>
  <si>
    <t>Stojany tiesňového volania - STV Centrálne riadenie - medzisúčet</t>
  </si>
  <si>
    <t>Technologické uzly, Technologické stanice, Prístupové body - medzisúčet</t>
  </si>
  <si>
    <t>Lokálny dispečing - medzisúčet</t>
  </si>
  <si>
    <t>Dopravné značky s premennými symbolmi - medzisúčet</t>
  </si>
  <si>
    <t>Kamerový systém - medzisúčet</t>
  </si>
  <si>
    <t>Optické vedenia - medzisúčet</t>
  </si>
  <si>
    <t>T 420 - VN rozvody na severnom portáli - medzisúčet</t>
  </si>
  <si>
    <t>T 421 - VN rozvody na južnom portáli - medzisúčet</t>
  </si>
  <si>
    <t>T 422 - VN rozvody  v tuneli - medzisúčet</t>
  </si>
  <si>
    <t>T 423 - Rozvody NN v tuneli - medzisúčet</t>
  </si>
  <si>
    <t>T 423.1 - Dieselagregát SP,JP - medzisúčet</t>
  </si>
  <si>
    <t>T 424 - Vetranie tunela - medzisúčet</t>
  </si>
  <si>
    <t>T 425 - Osvetlenie tunela - medzisúčet</t>
  </si>
  <si>
    <t>T 426 - Zariadenia núdzového volania - SOS Skrine - medzisúčet</t>
  </si>
  <si>
    <t>T 427 - Kamerový dohľad - medzisúčet</t>
  </si>
  <si>
    <t>T 428 - Rádiové zariadenie - medzisúčet</t>
  </si>
  <si>
    <t>T 428.1 - GSM prenosový systém mobilných operátorov - medzisúčet</t>
  </si>
  <si>
    <t>T 428.2 - Tunelový rozhlas  - medzisúčet</t>
  </si>
  <si>
    <t>T 429 - Centrálny riadiaci systém tunela - hardvérová časť - medzisúčet</t>
  </si>
  <si>
    <t>T 430 - Meranie fyzikálnych veličín v tuneli - medzisúčet</t>
  </si>
  <si>
    <t>T 430.1 - Meranie tlaku – šachty požiarneho vodovodu - medzisúčet</t>
  </si>
  <si>
    <t>T 432.2 - Ovládanie elektrouzáveru pred južným portálom   - medzisúčet</t>
  </si>
  <si>
    <t>T 431 - Dopravné značenie a svetelná signalizácia - medzisúčet</t>
  </si>
  <si>
    <t>T 432 Kontrola výšky vozidiel - medzisúčet</t>
  </si>
  <si>
    <t>T 433 - Detekcia vozidiel v tuneli - medzisúčet</t>
  </si>
  <si>
    <t>T 434 - Elektrická požiarna signalizácia - medzisúčet</t>
  </si>
  <si>
    <t>T 434.1 - Stabilné hasiace zariadenie - medzisúčet</t>
  </si>
  <si>
    <t>T 435 - Prenosový systém - medzisúčet</t>
  </si>
  <si>
    <t>Cena za servis a údržbu technologického vybavenia diaľnice</t>
  </si>
  <si>
    <t xml:space="preserve">Cena za servis a údržbu technologickej časti tunela Sitina </t>
  </si>
  <si>
    <t>Cena za opravy technologického vybavenia diaľnice</t>
  </si>
  <si>
    <t xml:space="preserve">Cena za opravy technologickej časti tunela Sitina </t>
  </si>
  <si>
    <t>Cena za náhradné diely pre technologické vybavenie diaľnice</t>
  </si>
  <si>
    <t>Cena za náhradné diely pre tunel Sitina</t>
  </si>
  <si>
    <t>Príloha č. 6 - Zoznam náhradných dielov pre technologické vybavenie diaľnice</t>
  </si>
  <si>
    <t>Príloha č. 7 - Zoznam náhradných dielov pre tunel Sitina</t>
  </si>
  <si>
    <t>Príloha č. 8: Sumár k Prílohe č. 2, 4, 6, 7</t>
  </si>
  <si>
    <t>Príloha č. 9 - Návrh na plnenie kritérií</t>
  </si>
  <si>
    <t>Poznámka Verejného 
obstarávateľa/
Objednávateľa</t>
  </si>
  <si>
    <t>môže byť predmetom redukcie</t>
  </si>
  <si>
    <t>1 Profylaktika  PC serverov a klientských staníc</t>
  </si>
  <si>
    <t>2. Profylaktika PLC</t>
  </si>
  <si>
    <t>1.1. Kontrola funkčnosti chladiacich ventilátorov</t>
  </si>
  <si>
    <t>1.2. Kontrola fixácie prepojovacích káblov</t>
  </si>
  <si>
    <t>1.3. Kontrola pripravenosti záložných zdrojov napájania</t>
  </si>
  <si>
    <t>1.4. Kontrola negatívneho vplyvu prostredia - vlhkosť, prašnosť, teplota</t>
  </si>
  <si>
    <t>2.1. Kontrola LED indikátorov riadiacich procesov (CPU)</t>
  </si>
  <si>
    <t>2.2. Kontrola LED indikátorov komunikačných procesov (CP) a komunikačných modulov (OLM)</t>
  </si>
  <si>
    <t>2.3. Kontrola LED indikátorov vstupno - výstupných kariet</t>
  </si>
  <si>
    <t>2.4. Kontrola LED indikátorov napájacích zdrojov</t>
  </si>
  <si>
    <t>2.5. Kontrola chladiacich ventilátorov a stavu vzduchových filtrov</t>
  </si>
  <si>
    <t>2.6. Kontrola fixácie prepojovacích káblov</t>
  </si>
  <si>
    <t xml:space="preserve">2.7. Kontrola pripravenosti záložných zdrojov napájania </t>
  </si>
  <si>
    <t>2.8. Kontrola negatívneho vplyvu prostredia - vlhkosť, prašnosť, teplota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</si>
</sst>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#,##0.00_ ;\-#,##0.00\ "/>
    <numFmt numFmtId="166" formatCode="_-* #,##0.00\ &quot;Kč&quot;_-;\-* #,##0.00\ &quot;Kč&quot;_-;_-* &quot;-&quot;??\ &quot;Kč&quot;_-;_-@_-"/>
    <numFmt numFmtId="167" formatCode="General_)"/>
  </numFmts>
  <fonts count="27" x14ac:knownFonts="1">
    <font>
      <sz val="11"/>
      <color theme="1"/>
      <name val="Century Gothic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0"/>
      <name val="Helv"/>
    </font>
    <font>
      <sz val="10"/>
      <name val="Courier"/>
      <family val="1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i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3"/>
      <name val="Calibri"/>
      <family val="2"/>
      <charset val="238"/>
    </font>
    <font>
      <b/>
      <sz val="8"/>
      <name val="Calibri"/>
      <family val="2"/>
      <charset val="238"/>
    </font>
    <font>
      <b/>
      <sz val="12"/>
      <name val="Calibri"/>
      <family val="2"/>
      <charset val="238"/>
    </font>
    <font>
      <sz val="10"/>
      <color indexed="10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3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167" fontId="8" fillId="0" borderId="0"/>
    <xf numFmtId="0" fontId="1" fillId="0" borderId="0"/>
    <xf numFmtId="0" fontId="7" fillId="0" borderId="0"/>
  </cellStyleXfs>
  <cellXfs count="675">
    <xf numFmtId="0" fontId="0" fillId="0" borderId="0" xfId="0"/>
    <xf numFmtId="0" fontId="20" fillId="0" borderId="0" xfId="0" applyFont="1" applyProtection="1"/>
    <xf numFmtId="0" fontId="20" fillId="0" borderId="0" xfId="0" applyFont="1" applyBorder="1" applyProtection="1"/>
    <xf numFmtId="0" fontId="20" fillId="0" borderId="0" xfId="0" applyFont="1" applyFill="1" applyProtection="1"/>
    <xf numFmtId="0" fontId="20" fillId="4" borderId="0" xfId="0" applyFont="1" applyFill="1" applyProtection="1"/>
    <xf numFmtId="0" fontId="20" fillId="4" borderId="0" xfId="0" applyFont="1" applyFill="1" applyAlignment="1" applyProtection="1">
      <alignment wrapText="1"/>
    </xf>
    <xf numFmtId="0" fontId="20" fillId="4" borderId="0" xfId="0" applyFont="1" applyFill="1" applyAlignment="1" applyProtection="1">
      <alignment horizontal="right" wrapText="1"/>
    </xf>
    <xf numFmtId="4" fontId="20" fillId="4" borderId="0" xfId="0" applyNumberFormat="1" applyFont="1" applyFill="1" applyAlignment="1" applyProtection="1"/>
    <xf numFmtId="0" fontId="20" fillId="4" borderId="0" xfId="0" applyFont="1" applyFill="1" applyAlignment="1" applyProtection="1"/>
    <xf numFmtId="4" fontId="20" fillId="4" borderId="0" xfId="0" applyNumberFormat="1" applyFont="1" applyFill="1" applyAlignment="1" applyProtection="1">
      <alignment wrapText="1"/>
    </xf>
    <xf numFmtId="4" fontId="21" fillId="4" borderId="0" xfId="0" applyNumberFormat="1" applyFont="1" applyFill="1" applyAlignment="1" applyProtection="1">
      <alignment wrapText="1"/>
    </xf>
    <xf numFmtId="0" fontId="21" fillId="4" borderId="0" xfId="0" applyFont="1" applyFill="1" applyAlignment="1" applyProtection="1">
      <alignment wrapText="1"/>
    </xf>
    <xf numFmtId="0" fontId="21" fillId="0" borderId="1" xfId="0" applyFont="1" applyBorder="1" applyAlignment="1" applyProtection="1">
      <alignment vertical="center" wrapText="1"/>
    </xf>
    <xf numFmtId="49" fontId="21" fillId="4" borderId="0" xfId="0" applyNumberFormat="1" applyFont="1" applyFill="1" applyAlignment="1" applyProtection="1">
      <alignment wrapText="1"/>
    </xf>
    <xf numFmtId="4" fontId="21" fillId="0" borderId="1" xfId="0" applyNumberFormat="1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vertical="center" wrapText="1"/>
    </xf>
    <xf numFmtId="4" fontId="20" fillId="4" borderId="0" xfId="0" applyNumberFormat="1" applyFont="1" applyFill="1" applyProtection="1"/>
    <xf numFmtId="0" fontId="11" fillId="2" borderId="1" xfId="0" applyFont="1" applyFill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left" wrapText="1"/>
    </xf>
    <xf numFmtId="0" fontId="11" fillId="0" borderId="2" xfId="0" applyFont="1" applyBorder="1" applyAlignment="1" applyProtection="1">
      <alignment horizontal="left" wrapText="1"/>
    </xf>
    <xf numFmtId="0" fontId="21" fillId="0" borderId="3" xfId="0" applyFont="1" applyBorder="1" applyAlignment="1" applyProtection="1">
      <alignment vertical="center" wrapText="1"/>
    </xf>
    <xf numFmtId="0" fontId="11" fillId="0" borderId="3" xfId="0" applyFont="1" applyBorder="1" applyAlignment="1" applyProtection="1">
      <alignment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0" fillId="4" borderId="4" xfId="0" applyFont="1" applyFill="1" applyBorder="1" applyAlignment="1" applyProtection="1">
      <alignment wrapText="1"/>
    </xf>
    <xf numFmtId="0" fontId="20" fillId="4" borderId="5" xfId="0" applyFont="1" applyFill="1" applyBorder="1" applyAlignment="1" applyProtection="1">
      <alignment wrapText="1"/>
    </xf>
    <xf numFmtId="0" fontId="20" fillId="4" borderId="0" xfId="0" applyFont="1" applyFill="1" applyAlignment="1" applyProtection="1">
      <alignment horizontal="left"/>
    </xf>
    <xf numFmtId="0" fontId="2" fillId="4" borderId="0" xfId="0" applyFont="1" applyFill="1" applyAlignment="1" applyProtection="1">
      <alignment horizontal="left"/>
    </xf>
    <xf numFmtId="4" fontId="20" fillId="4" borderId="0" xfId="0" applyNumberFormat="1" applyFont="1" applyFill="1" applyAlignment="1" applyProtection="1">
      <alignment horizontal="right"/>
    </xf>
    <xf numFmtId="0" fontId="10" fillId="4" borderId="0" xfId="0" applyFont="1" applyFill="1" applyAlignment="1" applyProtection="1">
      <alignment wrapText="1"/>
    </xf>
    <xf numFmtId="0" fontId="11" fillId="4" borderId="0" xfId="0" applyFont="1" applyFill="1" applyAlignment="1" applyProtection="1">
      <alignment wrapText="1"/>
    </xf>
    <xf numFmtId="0" fontId="22" fillId="4" borderId="0" xfId="0" applyFont="1" applyFill="1" applyAlignment="1" applyProtection="1">
      <alignment wrapText="1"/>
    </xf>
    <xf numFmtId="4" fontId="11" fillId="4" borderId="0" xfId="0" applyNumberFormat="1" applyFont="1" applyFill="1" applyAlignment="1" applyProtection="1">
      <alignment horizontal="right" wrapText="1"/>
    </xf>
    <xf numFmtId="0" fontId="11" fillId="4" borderId="0" xfId="0" applyFont="1" applyFill="1" applyAlignment="1" applyProtection="1">
      <alignment horizontal="center" wrapText="1"/>
    </xf>
    <xf numFmtId="49" fontId="11" fillId="0" borderId="6" xfId="0" applyNumberFormat="1" applyFont="1" applyBorder="1" applyAlignment="1" applyProtection="1">
      <alignment horizontal="center" vertical="center" wrapText="1"/>
    </xf>
    <xf numFmtId="49" fontId="11" fillId="0" borderId="7" xfId="0" applyNumberFormat="1" applyFont="1" applyBorder="1" applyAlignment="1" applyProtection="1">
      <alignment horizontal="center" vertical="center" wrapText="1"/>
    </xf>
    <xf numFmtId="4" fontId="11" fillId="0" borderId="7" xfId="0" applyNumberFormat="1" applyFont="1" applyBorder="1" applyAlignment="1" applyProtection="1">
      <alignment horizontal="center" vertical="center" wrapText="1"/>
    </xf>
    <xf numFmtId="49" fontId="11" fillId="0" borderId="8" xfId="0" applyNumberFormat="1" applyFont="1" applyBorder="1" applyAlignment="1" applyProtection="1">
      <alignment horizontal="center" vertical="center" wrapText="1"/>
    </xf>
    <xf numFmtId="49" fontId="11" fillId="0" borderId="9" xfId="0" applyNumberFormat="1" applyFont="1" applyBorder="1" applyAlignment="1" applyProtection="1">
      <alignment horizontal="center" vertical="center" wrapText="1"/>
    </xf>
    <xf numFmtId="0" fontId="11" fillId="6" borderId="10" xfId="0" applyFont="1" applyFill="1" applyBorder="1" applyAlignment="1" applyProtection="1">
      <alignment horizontal="center" vertical="center" wrapText="1"/>
    </xf>
    <xf numFmtId="49" fontId="11" fillId="6" borderId="11" xfId="0" applyNumberFormat="1" applyFont="1" applyFill="1" applyBorder="1" applyAlignment="1" applyProtection="1">
      <alignment horizontal="left" vertical="center" wrapText="1"/>
    </xf>
    <xf numFmtId="0" fontId="11" fillId="0" borderId="11" xfId="0" applyFont="1" applyBorder="1" applyAlignment="1" applyProtection="1">
      <alignment vertical="center" wrapText="1"/>
    </xf>
    <xf numFmtId="0" fontId="11" fillId="6" borderId="11" xfId="0" applyFont="1" applyFill="1" applyBorder="1" applyAlignment="1" applyProtection="1">
      <alignment horizontal="center" vertical="center" wrapText="1"/>
    </xf>
    <xf numFmtId="4" fontId="11" fillId="6" borderId="11" xfId="0" applyNumberFormat="1" applyFont="1" applyFill="1" applyBorder="1" applyAlignment="1" applyProtection="1">
      <alignment horizontal="right" vertical="center" wrapText="1"/>
    </xf>
    <xf numFmtId="0" fontId="11" fillId="6" borderId="13" xfId="0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1" fillId="6" borderId="1" xfId="0" applyFont="1" applyFill="1" applyBorder="1" applyAlignment="1" applyProtection="1">
      <alignment horizontal="center" vertical="center" wrapText="1"/>
    </xf>
    <xf numFmtId="4" fontId="11" fillId="6" borderId="1" xfId="0" applyNumberFormat="1" applyFont="1" applyFill="1" applyBorder="1" applyAlignment="1" applyProtection="1">
      <alignment horizontal="right" vertical="center" wrapText="1"/>
    </xf>
    <xf numFmtId="0" fontId="11" fillId="6" borderId="15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 applyProtection="1">
      <alignment horizontal="center" vertical="center" wrapText="1"/>
    </xf>
    <xf numFmtId="4" fontId="11" fillId="6" borderId="2" xfId="0" applyNumberFormat="1" applyFont="1" applyFill="1" applyBorder="1" applyAlignment="1" applyProtection="1">
      <alignment horizontal="right" vertical="center" wrapText="1"/>
    </xf>
    <xf numFmtId="4" fontId="10" fillId="0" borderId="17" xfId="0" applyNumberFormat="1" applyFont="1" applyFill="1" applyBorder="1" applyAlignment="1" applyProtection="1">
      <alignment horizontal="right" vertical="center" wrapText="1"/>
    </xf>
    <xf numFmtId="0" fontId="20" fillId="4" borderId="0" xfId="0" applyFont="1" applyFill="1" applyAlignment="1" applyProtection="1">
      <alignment horizontal="left" wrapText="1"/>
    </xf>
    <xf numFmtId="4" fontId="20" fillId="4" borderId="0" xfId="0" applyNumberFormat="1" applyFont="1" applyFill="1" applyAlignment="1" applyProtection="1">
      <alignment horizontal="right" wrapText="1"/>
    </xf>
    <xf numFmtId="0" fontId="11" fillId="4" borderId="0" xfId="3" applyFont="1" applyFill="1" applyAlignment="1" applyProtection="1">
      <alignment vertical="center" wrapText="1"/>
    </xf>
    <xf numFmtId="0" fontId="10" fillId="4" borderId="0" xfId="3" applyFont="1" applyFill="1" applyAlignment="1" applyProtection="1">
      <alignment vertical="center" wrapText="1"/>
    </xf>
    <xf numFmtId="0" fontId="11" fillId="6" borderId="11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wrapText="1"/>
    </xf>
    <xf numFmtId="0" fontId="20" fillId="4" borderId="0" xfId="0" applyFont="1" applyFill="1" applyBorder="1" applyAlignment="1" applyProtection="1">
      <alignment vertical="top" wrapText="1"/>
    </xf>
    <xf numFmtId="4" fontId="20" fillId="4" borderId="0" xfId="0" applyNumberFormat="1" applyFont="1" applyFill="1" applyBorder="1" applyAlignment="1" applyProtection="1">
      <alignment horizontal="right" vertical="top" wrapText="1"/>
    </xf>
    <xf numFmtId="3" fontId="20" fillId="4" borderId="0" xfId="0" applyNumberFormat="1" applyFont="1" applyFill="1" applyBorder="1" applyAlignment="1" applyProtection="1">
      <alignment vertical="top" wrapText="1"/>
    </xf>
    <xf numFmtId="0" fontId="20" fillId="4" borderId="0" xfId="0" applyFont="1" applyFill="1" applyBorder="1" applyAlignment="1" applyProtection="1">
      <alignment horizontal="right" vertical="top" wrapText="1"/>
    </xf>
    <xf numFmtId="0" fontId="11" fillId="4" borderId="0" xfId="0" applyFont="1" applyFill="1" applyBorder="1" applyAlignment="1" applyProtection="1">
      <alignment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vertical="center" wrapText="1"/>
    </xf>
    <xf numFmtId="0" fontId="4" fillId="4" borderId="11" xfId="0" applyFont="1" applyFill="1" applyBorder="1" applyAlignment="1" applyProtection="1">
      <alignment vertical="top" wrapText="1"/>
    </xf>
    <xf numFmtId="0" fontId="4" fillId="6" borderId="11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top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18" xfId="0" applyFont="1" applyFill="1" applyBorder="1" applyAlignment="1" applyProtection="1">
      <alignment horizontal="center" vertical="top" wrapText="1"/>
    </xf>
    <xf numFmtId="0" fontId="4" fillId="6" borderId="19" xfId="0" applyFont="1" applyFill="1" applyBorder="1" applyAlignment="1" applyProtection="1">
      <alignment vertical="top" wrapText="1"/>
    </xf>
    <xf numFmtId="0" fontId="4" fillId="4" borderId="19" xfId="0" applyFont="1" applyFill="1" applyBorder="1" applyAlignment="1" applyProtection="1">
      <alignment vertical="top" wrapText="1"/>
    </xf>
    <xf numFmtId="0" fontId="4" fillId="6" borderId="19" xfId="0" applyFont="1" applyFill="1" applyBorder="1" applyAlignment="1" applyProtection="1">
      <alignment horizontal="center" vertical="center" wrapText="1"/>
    </xf>
    <xf numFmtId="0" fontId="11" fillId="4" borderId="0" xfId="4" applyFont="1" applyFill="1" applyBorder="1" applyAlignment="1" applyProtection="1">
      <alignment wrapText="1"/>
    </xf>
    <xf numFmtId="1" fontId="11" fillId="4" borderId="0" xfId="4" applyNumberFormat="1" applyFont="1" applyFill="1" applyBorder="1" applyAlignment="1" applyProtection="1">
      <alignment horizontal="center" wrapText="1"/>
    </xf>
    <xf numFmtId="4" fontId="11" fillId="4" borderId="0" xfId="4" applyNumberFormat="1" applyFont="1" applyFill="1" applyBorder="1" applyAlignment="1" applyProtection="1">
      <alignment horizontal="right" wrapText="1"/>
    </xf>
    <xf numFmtId="0" fontId="11" fillId="4" borderId="0" xfId="4" applyFont="1" applyFill="1" applyBorder="1" applyAlignment="1" applyProtection="1">
      <alignment horizontal="left" wrapText="1"/>
    </xf>
    <xf numFmtId="0" fontId="11" fillId="4" borderId="0" xfId="4" applyFont="1" applyFill="1" applyBorder="1" applyAlignment="1" applyProtection="1">
      <alignment horizontal="center" wrapText="1"/>
    </xf>
    <xf numFmtId="0" fontId="11" fillId="4" borderId="0" xfId="5" applyFont="1" applyFill="1" applyAlignment="1" applyProtection="1">
      <alignment wrapText="1"/>
    </xf>
    <xf numFmtId="4" fontId="11" fillId="4" borderId="0" xfId="5" applyNumberFormat="1" applyFont="1" applyFill="1" applyAlignment="1" applyProtection="1">
      <alignment horizontal="right" wrapText="1"/>
    </xf>
    <xf numFmtId="0" fontId="11" fillId="4" borderId="0" xfId="5" applyFont="1" applyFill="1" applyAlignment="1" applyProtection="1">
      <alignment horizontal="center" wrapText="1"/>
    </xf>
    <xf numFmtId="0" fontId="11" fillId="6" borderId="10" xfId="4" applyFont="1" applyFill="1" applyBorder="1" applyAlignment="1" applyProtection="1">
      <alignment horizontal="center" vertical="center" wrapText="1"/>
    </xf>
    <xf numFmtId="0" fontId="11" fillId="6" borderId="11" xfId="4" applyFont="1" applyFill="1" applyBorder="1" applyAlignment="1" applyProtection="1">
      <alignment horizontal="left" vertical="center" wrapText="1"/>
    </xf>
    <xf numFmtId="0" fontId="11" fillId="4" borderId="11" xfId="4" applyFont="1" applyFill="1" applyBorder="1" applyAlignment="1" applyProtection="1">
      <alignment wrapText="1"/>
    </xf>
    <xf numFmtId="0" fontId="11" fillId="6" borderId="11" xfId="4" applyNumberFormat="1" applyFont="1" applyFill="1" applyBorder="1" applyAlignment="1" applyProtection="1">
      <alignment horizontal="center" vertical="center" wrapText="1"/>
    </xf>
    <xf numFmtId="1" fontId="11" fillId="6" borderId="13" xfId="4" applyNumberFormat="1" applyFont="1" applyFill="1" applyBorder="1" applyAlignment="1" applyProtection="1">
      <alignment horizontal="center" vertical="center" wrapText="1"/>
    </xf>
    <xf numFmtId="0" fontId="11" fillId="6" borderId="1" xfId="4" applyFont="1" applyFill="1" applyBorder="1" applyAlignment="1" applyProtection="1">
      <alignment horizontal="left" vertical="center" wrapText="1"/>
    </xf>
    <xf numFmtId="0" fontId="11" fillId="4" borderId="1" xfId="4" applyFont="1" applyFill="1" applyBorder="1" applyAlignment="1" applyProtection="1">
      <alignment wrapText="1"/>
    </xf>
    <xf numFmtId="0" fontId="11" fillId="6" borderId="1" xfId="4" applyFont="1" applyFill="1" applyBorder="1" applyAlignment="1" applyProtection="1">
      <alignment horizontal="center" vertical="center" wrapText="1"/>
    </xf>
    <xf numFmtId="0" fontId="11" fillId="6" borderId="1" xfId="4" applyNumberFormat="1" applyFont="1" applyFill="1" applyBorder="1" applyAlignment="1" applyProtection="1">
      <alignment horizontal="center" vertical="center" wrapText="1"/>
    </xf>
    <xf numFmtId="1" fontId="11" fillId="6" borderId="1" xfId="4" applyNumberFormat="1" applyFont="1" applyFill="1" applyBorder="1" applyAlignment="1" applyProtection="1">
      <alignment horizontal="center" vertical="center" wrapText="1"/>
    </xf>
    <xf numFmtId="0" fontId="11" fillId="4" borderId="3" xfId="4" applyFont="1" applyFill="1" applyBorder="1" applyAlignment="1" applyProtection="1">
      <alignment wrapText="1"/>
    </xf>
    <xf numFmtId="0" fontId="11" fillId="6" borderId="3" xfId="4" applyFont="1" applyFill="1" applyBorder="1" applyAlignment="1" applyProtection="1">
      <alignment horizontal="center" vertical="center" wrapText="1"/>
    </xf>
    <xf numFmtId="1" fontId="11" fillId="6" borderId="3" xfId="4" applyNumberFormat="1" applyFont="1" applyFill="1" applyBorder="1" applyAlignment="1" applyProtection="1">
      <alignment horizontal="center" vertical="center" wrapText="1"/>
    </xf>
    <xf numFmtId="0" fontId="11" fillId="6" borderId="15" xfId="4" applyFont="1" applyFill="1" applyBorder="1" applyAlignment="1" applyProtection="1">
      <alignment horizontal="center" vertical="center" wrapText="1"/>
    </xf>
    <xf numFmtId="0" fontId="11" fillId="6" borderId="2" xfId="4" applyFont="1" applyFill="1" applyBorder="1" applyAlignment="1" applyProtection="1">
      <alignment horizontal="left" vertical="center" wrapText="1"/>
    </xf>
    <xf numFmtId="0" fontId="11" fillId="0" borderId="2" xfId="4" applyFont="1" applyFill="1" applyBorder="1" applyAlignment="1" applyProtection="1">
      <alignment vertical="center" wrapText="1"/>
    </xf>
    <xf numFmtId="0" fontId="11" fillId="6" borderId="2" xfId="4" applyFont="1" applyFill="1" applyBorder="1" applyAlignment="1" applyProtection="1">
      <alignment horizontal="center" vertical="center" wrapText="1"/>
    </xf>
    <xf numFmtId="0" fontId="11" fillId="6" borderId="2" xfId="4" applyNumberFormat="1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wrapText="1"/>
    </xf>
    <xf numFmtId="0" fontId="11" fillId="4" borderId="11" xfId="4" applyFont="1" applyFill="1" applyBorder="1" applyAlignment="1" applyProtection="1">
      <alignment vertical="center" wrapText="1"/>
    </xf>
    <xf numFmtId="0" fontId="11" fillId="6" borderId="11" xfId="4" applyFont="1" applyFill="1" applyBorder="1" applyAlignment="1" applyProtection="1">
      <alignment horizontal="center" vertical="center" wrapText="1"/>
    </xf>
    <xf numFmtId="1" fontId="11" fillId="6" borderId="11" xfId="4" applyNumberFormat="1" applyFont="1" applyFill="1" applyBorder="1" applyAlignment="1" applyProtection="1">
      <alignment horizontal="center" vertical="center" wrapText="1"/>
    </xf>
    <xf numFmtId="0" fontId="11" fillId="6" borderId="13" xfId="4" applyFont="1" applyFill="1" applyBorder="1" applyAlignment="1" applyProtection="1">
      <alignment horizontal="center" vertical="center" wrapText="1"/>
    </xf>
    <xf numFmtId="0" fontId="11" fillId="4" borderId="1" xfId="4" applyFont="1" applyFill="1" applyBorder="1" applyAlignment="1" applyProtection="1">
      <alignment vertical="center" wrapText="1"/>
    </xf>
    <xf numFmtId="0" fontId="11" fillId="6" borderId="22" xfId="4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vertical="center" wrapText="1"/>
    </xf>
    <xf numFmtId="1" fontId="11" fillId="6" borderId="2" xfId="4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vertical="center" wrapText="1"/>
    </xf>
    <xf numFmtId="0" fontId="11" fillId="4" borderId="2" xfId="4" applyFont="1" applyFill="1" applyBorder="1" applyAlignment="1" applyProtection="1">
      <alignment vertical="center" wrapText="1"/>
    </xf>
    <xf numFmtId="49" fontId="11" fillId="0" borderId="18" xfId="0" applyNumberFormat="1" applyFont="1" applyBorder="1" applyAlignment="1" applyProtection="1">
      <alignment horizontal="center" vertical="center" wrapText="1"/>
    </xf>
    <xf numFmtId="49" fontId="11" fillId="0" borderId="19" xfId="0" applyNumberFormat="1" applyFont="1" applyBorder="1" applyAlignment="1" applyProtection="1">
      <alignment horizontal="center" vertical="center" wrapText="1"/>
    </xf>
    <xf numFmtId="49" fontId="11" fillId="0" borderId="23" xfId="0" applyNumberFormat="1" applyFont="1" applyBorder="1" applyAlignment="1" applyProtection="1">
      <alignment horizontal="center" vertical="center" wrapText="1"/>
    </xf>
    <xf numFmtId="0" fontId="11" fillId="6" borderId="24" xfId="4" applyFont="1" applyFill="1" applyBorder="1" applyAlignment="1" applyProtection="1">
      <alignment horizontal="center" vertical="center" wrapText="1"/>
    </xf>
    <xf numFmtId="0" fontId="11" fillId="6" borderId="3" xfId="4" applyFont="1" applyFill="1" applyBorder="1" applyAlignment="1" applyProtection="1">
      <alignment horizontal="left" vertical="center" wrapText="1"/>
    </xf>
    <xf numFmtId="0" fontId="11" fillId="4" borderId="3" xfId="4" applyFont="1" applyFill="1" applyBorder="1" applyAlignment="1" applyProtection="1">
      <alignment vertical="center" wrapText="1"/>
    </xf>
    <xf numFmtId="4" fontId="11" fillId="6" borderId="3" xfId="0" applyNumberFormat="1" applyFont="1" applyFill="1" applyBorder="1" applyAlignment="1" applyProtection="1">
      <alignment horizontal="right" vertical="center" wrapText="1"/>
    </xf>
    <xf numFmtId="0" fontId="11" fillId="6" borderId="25" xfId="4" applyFont="1" applyFill="1" applyBorder="1" applyAlignment="1" applyProtection="1">
      <alignment horizontal="left" vertical="center" wrapText="1"/>
    </xf>
    <xf numFmtId="0" fontId="4" fillId="4" borderId="25" xfId="0" applyFont="1" applyFill="1" applyBorder="1" applyAlignment="1" applyProtection="1">
      <alignment vertical="center" wrapText="1"/>
    </xf>
    <xf numFmtId="0" fontId="11" fillId="6" borderId="25" xfId="4" applyFont="1" applyFill="1" applyBorder="1" applyAlignment="1" applyProtection="1">
      <alignment horizontal="center" vertical="center" wrapText="1"/>
    </xf>
    <xf numFmtId="1" fontId="11" fillId="6" borderId="25" xfId="4" applyNumberFormat="1" applyFont="1" applyFill="1" applyBorder="1" applyAlignment="1" applyProtection="1">
      <alignment horizontal="center" vertical="center" wrapText="1"/>
    </xf>
    <xf numFmtId="4" fontId="11" fillId="6" borderId="25" xfId="0" applyNumberFormat="1" applyFont="1" applyFill="1" applyBorder="1" applyAlignment="1" applyProtection="1">
      <alignment horizontal="right" vertical="center" wrapText="1"/>
    </xf>
    <xf numFmtId="0" fontId="4" fillId="6" borderId="15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 vertical="center" wrapText="1"/>
    </xf>
    <xf numFmtId="0" fontId="11" fillId="4" borderId="2" xfId="4" applyFont="1" applyFill="1" applyBorder="1" applyAlignment="1" applyProtection="1">
      <alignment wrapText="1"/>
    </xf>
    <xf numFmtId="4" fontId="11" fillId="5" borderId="11" xfId="0" applyNumberFormat="1" applyFont="1" applyFill="1" applyBorder="1" applyAlignment="1" applyProtection="1">
      <alignment horizontal="right" vertical="center" wrapText="1"/>
      <protection locked="0"/>
    </xf>
    <xf numFmtId="4" fontId="11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11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19" xfId="0" applyNumberFormat="1" applyFont="1" applyFill="1" applyBorder="1" applyAlignment="1" applyProtection="1">
      <alignment horizontal="right" vertical="center" wrapText="1"/>
      <protection locked="0"/>
    </xf>
    <xf numFmtId="4" fontId="4" fillId="5" borderId="11" xfId="7" applyNumberFormat="1" applyFont="1" applyFill="1" applyBorder="1" applyAlignment="1" applyProtection="1">
      <alignment horizontal="right" vertical="center" wrapText="1"/>
      <protection locked="0"/>
    </xf>
    <xf numFmtId="4" fontId="4" fillId="5" borderId="1" xfId="7" applyNumberFormat="1" applyFont="1" applyFill="1" applyBorder="1" applyAlignment="1" applyProtection="1">
      <alignment horizontal="right" vertical="center" wrapText="1"/>
      <protection locked="0"/>
    </xf>
    <xf numFmtId="4" fontId="4" fillId="5" borderId="2" xfId="7" applyNumberFormat="1" applyFont="1" applyFill="1" applyBorder="1" applyAlignment="1" applyProtection="1">
      <alignment horizontal="right" vertical="center" wrapText="1"/>
      <protection locked="0"/>
    </xf>
    <xf numFmtId="4" fontId="4" fillId="5" borderId="3" xfId="7" applyNumberFormat="1" applyFont="1" applyFill="1" applyBorder="1" applyAlignment="1" applyProtection="1">
      <alignment horizontal="right" vertical="center" wrapText="1"/>
      <protection locked="0"/>
    </xf>
    <xf numFmtId="4" fontId="4" fillId="5" borderId="25" xfId="7" applyNumberFormat="1" applyFont="1" applyFill="1" applyBorder="1" applyAlignment="1" applyProtection="1">
      <alignment horizontal="right" vertical="center" wrapText="1"/>
      <protection locked="0"/>
    </xf>
    <xf numFmtId="4" fontId="4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Protection="1"/>
    <xf numFmtId="0" fontId="11" fillId="4" borderId="0" xfId="0" applyFont="1" applyFill="1" applyAlignment="1" applyProtection="1"/>
    <xf numFmtId="0" fontId="20" fillId="4" borderId="27" xfId="0" applyFont="1" applyFill="1" applyBorder="1" applyProtection="1"/>
    <xf numFmtId="0" fontId="23" fillId="8" borderId="17" xfId="0" applyFont="1" applyFill="1" applyBorder="1" applyAlignment="1" applyProtection="1">
      <alignment horizontal="center"/>
    </xf>
    <xf numFmtId="0" fontId="20" fillId="4" borderId="13" xfId="0" applyFont="1" applyFill="1" applyBorder="1" applyProtection="1"/>
    <xf numFmtId="165" fontId="20" fillId="0" borderId="14" xfId="0" applyNumberFormat="1" applyFont="1" applyBorder="1" applyProtection="1"/>
    <xf numFmtId="0" fontId="20" fillId="4" borderId="15" xfId="0" applyFont="1" applyFill="1" applyBorder="1" applyProtection="1"/>
    <xf numFmtId="165" fontId="20" fillId="0" borderId="16" xfId="0" applyNumberFormat="1" applyFont="1" applyBorder="1" applyProtection="1"/>
    <xf numFmtId="0" fontId="20" fillId="4" borderId="10" xfId="0" applyFont="1" applyFill="1" applyBorder="1" applyProtection="1"/>
    <xf numFmtId="165" fontId="20" fillId="0" borderId="12" xfId="0" applyNumberFormat="1" applyFont="1" applyBorder="1" applyProtection="1"/>
    <xf numFmtId="165" fontId="20" fillId="0" borderId="20" xfId="0" applyNumberFormat="1" applyFont="1" applyBorder="1" applyProtection="1"/>
    <xf numFmtId="0" fontId="20" fillId="4" borderId="28" xfId="0" applyFont="1" applyFill="1" applyBorder="1" applyProtection="1"/>
    <xf numFmtId="0" fontId="23" fillId="8" borderId="29" xfId="0" applyFont="1" applyFill="1" applyBorder="1" applyAlignment="1" applyProtection="1">
      <alignment horizontal="center"/>
    </xf>
    <xf numFmtId="0" fontId="23" fillId="0" borderId="18" xfId="0" applyFont="1" applyBorder="1" applyAlignment="1" applyProtection="1">
      <alignment horizontal="right"/>
    </xf>
    <xf numFmtId="4" fontId="20" fillId="0" borderId="20" xfId="0" applyNumberFormat="1" applyFont="1" applyBorder="1" applyProtection="1"/>
    <xf numFmtId="0" fontId="20" fillId="8" borderId="18" xfId="0" applyFont="1" applyFill="1" applyBorder="1" applyAlignment="1" applyProtection="1">
      <alignment horizontal="right"/>
    </xf>
    <xf numFmtId="4" fontId="23" fillId="8" borderId="20" xfId="0" applyNumberFormat="1" applyFont="1" applyFill="1" applyBorder="1" applyProtection="1"/>
    <xf numFmtId="0" fontId="20" fillId="0" borderId="18" xfId="0" applyFont="1" applyFill="1" applyBorder="1" applyAlignment="1" applyProtection="1">
      <alignment horizontal="right"/>
    </xf>
    <xf numFmtId="49" fontId="20" fillId="4" borderId="0" xfId="0" applyNumberFormat="1" applyFont="1" applyFill="1" applyAlignment="1" applyProtection="1">
      <alignment horizontal="left"/>
    </xf>
    <xf numFmtId="0" fontId="12" fillId="4" borderId="0" xfId="0" applyFont="1" applyFill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" fontId="11" fillId="4" borderId="0" xfId="0" applyNumberFormat="1" applyFont="1" applyFill="1" applyAlignment="1" applyProtection="1">
      <alignment horizontal="center" vertical="center" wrapText="1"/>
    </xf>
    <xf numFmtId="49" fontId="12" fillId="4" borderId="0" xfId="0" applyNumberFormat="1" applyFont="1" applyFill="1" applyAlignment="1" applyProtection="1">
      <alignment wrapText="1"/>
    </xf>
    <xf numFmtId="0" fontId="20" fillId="0" borderId="0" xfId="0" applyFont="1" applyAlignment="1" applyProtection="1">
      <alignment wrapText="1"/>
    </xf>
    <xf numFmtId="49" fontId="11" fillId="4" borderId="0" xfId="0" applyNumberFormat="1" applyFont="1" applyFill="1" applyAlignment="1" applyProtection="1">
      <alignment wrapText="1"/>
    </xf>
    <xf numFmtId="0" fontId="11" fillId="4" borderId="0" xfId="8" applyFont="1" applyFill="1" applyAlignment="1" applyProtection="1">
      <alignment vertical="center" wrapText="1"/>
    </xf>
    <xf numFmtId="0" fontId="11" fillId="6" borderId="6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6" borderId="1" xfId="0" applyNumberFormat="1" applyFont="1" applyFill="1" applyBorder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vertical="center" wrapText="1"/>
    </xf>
    <xf numFmtId="0" fontId="11" fillId="0" borderId="1" xfId="0" applyFont="1" applyBorder="1" applyAlignment="1" applyProtection="1">
      <alignment horizontal="left" vertical="center" wrapText="1"/>
    </xf>
    <xf numFmtId="49" fontId="20" fillId="0" borderId="0" xfId="0" applyNumberFormat="1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11" fillId="6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vertical="center" wrapText="1"/>
    </xf>
    <xf numFmtId="0" fontId="11" fillId="6" borderId="3" xfId="0" applyFont="1" applyFill="1" applyBorder="1" applyAlignment="1" applyProtection="1">
      <alignment horizontal="center" vertical="center" wrapText="1"/>
    </xf>
    <xf numFmtId="0" fontId="11" fillId="0" borderId="31" xfId="0" applyFont="1" applyFill="1" applyBorder="1" applyAlignment="1" applyProtection="1">
      <alignment vertical="center" wrapText="1"/>
    </xf>
    <xf numFmtId="0" fontId="11" fillId="0" borderId="33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1" fillId="6" borderId="2" xfId="8" applyFont="1" applyFill="1" applyBorder="1" applyAlignment="1" applyProtection="1">
      <alignment vertical="center" wrapText="1"/>
    </xf>
    <xf numFmtId="0" fontId="11" fillId="6" borderId="19" xfId="0" applyFont="1" applyFill="1" applyBorder="1" applyAlignment="1" applyProtection="1">
      <alignment horizontal="center" vertical="center" wrapText="1"/>
    </xf>
    <xf numFmtId="4" fontId="11" fillId="6" borderId="19" xfId="0" applyNumberFormat="1" applyFont="1" applyFill="1" applyBorder="1" applyAlignment="1" applyProtection="1">
      <alignment horizontal="right" vertical="center" wrapText="1"/>
    </xf>
    <xf numFmtId="0" fontId="11" fillId="6" borderId="19" xfId="8" applyFont="1" applyFill="1" applyBorder="1" applyAlignment="1" applyProtection="1">
      <alignment vertical="center" wrapText="1"/>
    </xf>
    <xf numFmtId="4" fontId="10" fillId="0" borderId="34" xfId="0" applyNumberFormat="1" applyFont="1" applyFill="1" applyBorder="1" applyAlignment="1" applyProtection="1">
      <alignment horizontal="right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horizontal="center" vertical="center" wrapText="1"/>
    </xf>
    <xf numFmtId="4" fontId="11" fillId="0" borderId="0" xfId="0" applyNumberFormat="1" applyFont="1" applyBorder="1" applyAlignment="1" applyProtection="1">
      <alignment horizontal="center" vertical="center" wrapText="1"/>
    </xf>
    <xf numFmtId="49" fontId="11" fillId="0" borderId="0" xfId="0" applyNumberFormat="1" applyFont="1" applyBorder="1" applyAlignment="1" applyProtection="1">
      <alignment horizontal="center" vertical="center" wrapText="1"/>
    </xf>
    <xf numFmtId="0" fontId="4" fillId="4" borderId="5" xfId="0" applyFont="1" applyFill="1" applyBorder="1" applyAlignment="1" applyProtection="1">
      <alignment vertical="center" wrapText="1"/>
    </xf>
    <xf numFmtId="0" fontId="10" fillId="4" borderId="35" xfId="0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vertical="center" wrapText="1"/>
    </xf>
    <xf numFmtId="0" fontId="10" fillId="4" borderId="0" xfId="0" applyFont="1" applyFill="1" applyBorder="1" applyAlignment="1" applyProtection="1">
      <alignment vertical="center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</xf>
    <xf numFmtId="4" fontId="11" fillId="4" borderId="0" xfId="0" applyNumberFormat="1" applyFont="1" applyFill="1" applyBorder="1" applyAlignment="1" applyProtection="1">
      <alignment horizontal="center" vertical="center" wrapText="1"/>
    </xf>
    <xf numFmtId="49" fontId="12" fillId="4" borderId="0" xfId="0" applyNumberFormat="1" applyFont="1" applyFill="1" applyBorder="1" applyAlignment="1" applyProtection="1">
      <alignment vertical="center" wrapText="1"/>
    </xf>
    <xf numFmtId="49" fontId="11" fillId="4" borderId="0" xfId="0" applyNumberFormat="1" applyFont="1" applyFill="1" applyBorder="1" applyAlignment="1" applyProtection="1">
      <alignment vertical="center" wrapText="1"/>
    </xf>
    <xf numFmtId="49" fontId="20" fillId="0" borderId="5" xfId="0" applyNumberFormat="1" applyFont="1" applyBorder="1" applyAlignment="1" applyProtection="1">
      <alignment vertical="center" wrapText="1"/>
    </xf>
    <xf numFmtId="4" fontId="11" fillId="0" borderId="19" xfId="0" applyNumberFormat="1" applyFont="1" applyBorder="1" applyAlignment="1" applyProtection="1">
      <alignment horizontal="center" vertical="center" wrapText="1"/>
    </xf>
    <xf numFmtId="0" fontId="11" fillId="6" borderId="11" xfId="0" applyNumberFormat="1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vertical="center" wrapText="1"/>
    </xf>
    <xf numFmtId="0" fontId="11" fillId="6" borderId="36" xfId="0" applyFont="1" applyFill="1" applyBorder="1" applyAlignment="1" applyProtection="1">
      <alignment horizontal="center" vertical="center" wrapText="1"/>
    </xf>
    <xf numFmtId="0" fontId="11" fillId="6" borderId="37" xfId="0" applyFont="1" applyFill="1" applyBorder="1" applyAlignment="1" applyProtection="1">
      <alignment horizontal="center" vertical="center" wrapText="1"/>
    </xf>
    <xf numFmtId="4" fontId="11" fillId="6" borderId="37" xfId="0" applyNumberFormat="1" applyFont="1" applyFill="1" applyBorder="1" applyAlignment="1" applyProtection="1">
      <alignment horizontal="right"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10" fillId="4" borderId="0" xfId="0" applyFont="1" applyFill="1" applyAlignment="1" applyProtection="1">
      <alignment vertical="center" wrapText="1"/>
    </xf>
    <xf numFmtId="0" fontId="11" fillId="4" borderId="0" xfId="0" applyFont="1" applyFill="1" applyAlignment="1" applyProtection="1">
      <alignment vertical="center" wrapText="1"/>
    </xf>
    <xf numFmtId="4" fontId="11" fillId="0" borderId="0" xfId="0" applyNumberFormat="1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 wrapText="1"/>
    </xf>
    <xf numFmtId="49" fontId="11" fillId="4" borderId="0" xfId="0" applyNumberFormat="1" applyFont="1" applyFill="1" applyAlignment="1" applyProtection="1">
      <alignment vertical="center" wrapText="1"/>
    </xf>
    <xf numFmtId="0" fontId="11" fillId="6" borderId="1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center" vertical="center" wrapText="1"/>
    </xf>
    <xf numFmtId="0" fontId="11" fillId="4" borderId="0" xfId="8" applyFont="1" applyFill="1" applyAlignment="1" applyProtection="1">
      <alignment horizontal="center" vertical="center" wrapText="1"/>
    </xf>
    <xf numFmtId="4" fontId="11" fillId="4" borderId="0" xfId="8" applyNumberFormat="1" applyFont="1" applyFill="1" applyAlignment="1" applyProtection="1">
      <alignment horizontal="center" vertical="center" wrapText="1"/>
    </xf>
    <xf numFmtId="49" fontId="11" fillId="4" borderId="0" xfId="8" applyNumberFormat="1" applyFont="1" applyFill="1" applyAlignment="1" applyProtection="1">
      <alignment vertical="center" wrapText="1"/>
    </xf>
    <xf numFmtId="49" fontId="12" fillId="4" borderId="0" xfId="0" applyNumberFormat="1" applyFont="1" applyFill="1" applyAlignment="1" applyProtection="1">
      <alignment vertical="center" wrapText="1"/>
    </xf>
    <xf numFmtId="3" fontId="11" fillId="6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vertical="center" wrapText="1"/>
    </xf>
    <xf numFmtId="3" fontId="11" fillId="6" borderId="2" xfId="0" applyNumberFormat="1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6" borderId="16" xfId="0" applyFont="1" applyFill="1" applyBorder="1" applyAlignment="1" applyProtection="1">
      <alignment horizontal="center" vertical="center" wrapText="1"/>
    </xf>
    <xf numFmtId="0" fontId="11" fillId="6" borderId="18" xfId="4" applyFont="1" applyFill="1" applyBorder="1" applyAlignment="1" applyProtection="1">
      <alignment horizontal="center" vertical="center" wrapText="1"/>
    </xf>
    <xf numFmtId="0" fontId="11" fillId="6" borderId="19" xfId="4" applyFont="1" applyFill="1" applyBorder="1" applyAlignment="1" applyProtection="1">
      <alignment horizontal="center" vertical="center" wrapText="1"/>
    </xf>
    <xf numFmtId="0" fontId="11" fillId="6" borderId="19" xfId="4" applyNumberFormat="1" applyFont="1" applyFill="1" applyBorder="1" applyAlignment="1" applyProtection="1">
      <alignment horizontal="center" vertical="center" wrapText="1"/>
    </xf>
    <xf numFmtId="0" fontId="11" fillId="6" borderId="20" xfId="0" applyFont="1" applyFill="1" applyBorder="1" applyAlignment="1" applyProtection="1">
      <alignment horizontal="center" vertical="center" wrapText="1"/>
    </xf>
    <xf numFmtId="0" fontId="11" fillId="4" borderId="39" xfId="8" applyFont="1" applyFill="1" applyBorder="1" applyAlignment="1" applyProtection="1">
      <alignment vertical="center" wrapText="1"/>
    </xf>
    <xf numFmtId="0" fontId="11" fillId="4" borderId="0" xfId="8" applyFont="1" applyFill="1" applyBorder="1" applyAlignment="1" applyProtection="1">
      <alignment horizontal="center" vertical="center" wrapText="1"/>
    </xf>
    <xf numFmtId="0" fontId="11" fillId="4" borderId="0" xfId="8" applyFont="1" applyFill="1" applyBorder="1" applyAlignment="1" applyProtection="1">
      <alignment vertical="center" wrapText="1"/>
    </xf>
    <xf numFmtId="4" fontId="11" fillId="4" borderId="0" xfId="8" applyNumberFormat="1" applyFont="1" applyFill="1" applyBorder="1" applyAlignment="1" applyProtection="1">
      <alignment horizontal="center" vertical="center" wrapText="1"/>
    </xf>
    <xf numFmtId="49" fontId="11" fillId="4" borderId="0" xfId="8" applyNumberFormat="1" applyFont="1" applyFill="1" applyBorder="1" applyAlignment="1" applyProtection="1">
      <alignment vertical="center" wrapText="1"/>
    </xf>
    <xf numFmtId="0" fontId="4" fillId="0" borderId="4" xfId="0" applyFont="1" applyBorder="1" applyAlignment="1" applyProtection="1">
      <alignment vertical="center" wrapText="1"/>
    </xf>
    <xf numFmtId="0" fontId="10" fillId="4" borderId="39" xfId="0" applyFont="1" applyFill="1" applyBorder="1" applyAlignment="1" applyProtection="1">
      <alignment vertical="center" wrapText="1"/>
    </xf>
    <xf numFmtId="1" fontId="11" fillId="6" borderId="1" xfId="0" applyNumberFormat="1" applyFont="1" applyFill="1" applyBorder="1" applyAlignment="1" applyProtection="1">
      <alignment horizontal="center" vertical="center" wrapText="1"/>
    </xf>
    <xf numFmtId="1" fontId="11" fillId="6" borderId="2" xfId="0" applyNumberFormat="1" applyFont="1" applyFill="1" applyBorder="1" applyAlignment="1" applyProtection="1">
      <alignment horizontal="center" vertical="center" wrapText="1"/>
    </xf>
    <xf numFmtId="0" fontId="11" fillId="4" borderId="1" xfId="8" applyFont="1" applyFill="1" applyBorder="1" applyAlignment="1" applyProtection="1">
      <alignment wrapText="1"/>
    </xf>
    <xf numFmtId="0" fontId="11" fillId="4" borderId="2" xfId="8" applyFont="1" applyFill="1" applyBorder="1" applyAlignment="1" applyProtection="1">
      <alignment wrapText="1"/>
    </xf>
    <xf numFmtId="0" fontId="11" fillId="6" borderId="36" xfId="4" applyFont="1" applyFill="1" applyBorder="1" applyAlignment="1" applyProtection="1">
      <alignment horizontal="center" vertical="center" wrapText="1"/>
    </xf>
    <xf numFmtId="0" fontId="11" fillId="6" borderId="37" xfId="4" applyFont="1" applyFill="1" applyBorder="1" applyAlignment="1" applyProtection="1">
      <alignment horizontal="center" vertical="center" wrapText="1"/>
    </xf>
    <xf numFmtId="0" fontId="11" fillId="6" borderId="37" xfId="4" applyNumberFormat="1" applyFont="1" applyFill="1" applyBorder="1" applyAlignment="1" applyProtection="1">
      <alignment horizontal="center" vertical="center" wrapText="1"/>
    </xf>
    <xf numFmtId="49" fontId="11" fillId="4" borderId="6" xfId="0" applyNumberFormat="1" applyFont="1" applyFill="1" applyBorder="1" applyAlignment="1" applyProtection="1">
      <alignment horizontal="center" vertical="center" wrapText="1"/>
    </xf>
    <xf numFmtId="49" fontId="11" fillId="4" borderId="7" xfId="0" applyNumberFormat="1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vertical="center" wrapText="1"/>
    </xf>
    <xf numFmtId="0" fontId="11" fillId="0" borderId="1" xfId="9" applyFont="1" applyBorder="1" applyAlignment="1" applyProtection="1">
      <alignment vertical="center" wrapText="1"/>
    </xf>
    <xf numFmtId="0" fontId="11" fillId="0" borderId="1" xfId="9" applyFont="1" applyFill="1" applyBorder="1" applyAlignment="1" applyProtection="1">
      <alignment vertical="center" wrapText="1"/>
    </xf>
    <xf numFmtId="0" fontId="11" fillId="2" borderId="1" xfId="9" applyFont="1" applyFill="1" applyBorder="1" applyAlignment="1" applyProtection="1">
      <alignment vertical="center" wrapText="1"/>
    </xf>
    <xf numFmtId="0" fontId="11" fillId="0" borderId="2" xfId="9" applyFont="1" applyBorder="1" applyAlignment="1" applyProtection="1">
      <alignment vertical="center" wrapText="1"/>
    </xf>
    <xf numFmtId="0" fontId="11" fillId="0" borderId="1" xfId="9" applyFont="1" applyBorder="1" applyAlignment="1" applyProtection="1">
      <alignment horizontal="left" vertical="center" wrapText="1"/>
    </xf>
    <xf numFmtId="0" fontId="11" fillId="0" borderId="1" xfId="1" applyNumberFormat="1" applyFont="1" applyBorder="1" applyAlignment="1" applyProtection="1">
      <alignment horizontal="left" vertical="center" wrapText="1"/>
    </xf>
    <xf numFmtId="0" fontId="11" fillId="0" borderId="2" xfId="9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4" fillId="6" borderId="20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wrapText="1"/>
    </xf>
    <xf numFmtId="0" fontId="11" fillId="6" borderId="18" xfId="0" applyFont="1" applyFill="1" applyBorder="1" applyAlignment="1" applyProtection="1">
      <alignment horizontal="center" vertical="center" wrapText="1"/>
    </xf>
    <xf numFmtId="0" fontId="4" fillId="6" borderId="2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6" borderId="3" xfId="0" applyFont="1" applyFill="1" applyBorder="1" applyAlignment="1" applyProtection="1">
      <alignment horizontal="center" vertical="center" wrapText="1"/>
    </xf>
    <xf numFmtId="0" fontId="11" fillId="0" borderId="0" xfId="8" applyFont="1" applyAlignment="1" applyProtection="1">
      <alignment vertical="center" wrapText="1"/>
    </xf>
    <xf numFmtId="0" fontId="21" fillId="6" borderId="1" xfId="0" applyFont="1" applyFill="1" applyBorder="1" applyAlignment="1" applyProtection="1">
      <alignment horizontal="center" vertical="center" wrapText="1"/>
    </xf>
    <xf numFmtId="0" fontId="21" fillId="6" borderId="2" xfId="0" applyFont="1" applyFill="1" applyBorder="1" applyAlignment="1" applyProtection="1">
      <alignment horizontal="center" vertical="center" wrapText="1"/>
    </xf>
    <xf numFmtId="0" fontId="11" fillId="0" borderId="0" xfId="8" applyFont="1" applyAlignment="1" applyProtection="1">
      <alignment wrapText="1"/>
    </xf>
    <xf numFmtId="0" fontId="11" fillId="6" borderId="16" xfId="8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6" borderId="38" xfId="8" applyFont="1" applyFill="1" applyBorder="1" applyAlignment="1" applyProtection="1">
      <alignment wrapText="1"/>
    </xf>
    <xf numFmtId="0" fontId="11" fillId="0" borderId="1" xfId="8" applyFont="1" applyBorder="1" applyAlignment="1" applyProtection="1">
      <alignment wrapText="1"/>
    </xf>
    <xf numFmtId="0" fontId="11" fillId="6" borderId="16" xfId="8" applyFont="1" applyFill="1" applyBorder="1" applyAlignment="1" applyProtection="1">
      <alignment wrapText="1"/>
    </xf>
    <xf numFmtId="0" fontId="11" fillId="6" borderId="10" xfId="8" applyFont="1" applyFill="1" applyBorder="1" applyAlignment="1" applyProtection="1">
      <alignment horizontal="center" vertical="center" wrapText="1"/>
    </xf>
    <xf numFmtId="0" fontId="11" fillId="6" borderId="1" xfId="8" applyFont="1" applyFill="1" applyBorder="1" applyAlignment="1" applyProtection="1">
      <alignment horizontal="center" vertical="center" wrapText="1"/>
    </xf>
    <xf numFmtId="0" fontId="11" fillId="0" borderId="2" xfId="8" applyFont="1" applyBorder="1" applyAlignment="1" applyProtection="1">
      <alignment wrapText="1"/>
    </xf>
    <xf numFmtId="0" fontId="11" fillId="6" borderId="2" xfId="8" applyFont="1" applyFill="1" applyBorder="1" applyAlignment="1" applyProtection="1">
      <alignment horizontal="center" vertical="center" wrapText="1"/>
    </xf>
    <xf numFmtId="0" fontId="11" fillId="0" borderId="0" xfId="8" applyFont="1" applyBorder="1" applyAlignment="1" applyProtection="1">
      <alignment wrapText="1"/>
    </xf>
    <xf numFmtId="0" fontId="11" fillId="0" borderId="0" xfId="8" applyFont="1" applyBorder="1" applyAlignment="1" applyProtection="1">
      <alignment horizontal="center" wrapText="1"/>
    </xf>
    <xf numFmtId="0" fontId="11" fillId="0" borderId="0" xfId="8" applyFont="1" applyBorder="1" applyAlignment="1" applyProtection="1">
      <alignment horizontal="center" vertical="center" wrapText="1"/>
    </xf>
    <xf numFmtId="4" fontId="11" fillId="0" borderId="0" xfId="8" applyNumberFormat="1" applyFont="1" applyBorder="1" applyAlignment="1" applyProtection="1">
      <alignment horizontal="center" vertical="center" wrapText="1"/>
    </xf>
    <xf numFmtId="49" fontId="11" fillId="0" borderId="0" xfId="8" applyNumberFormat="1" applyFont="1" applyBorder="1" applyAlignment="1" applyProtection="1">
      <alignment wrapText="1"/>
    </xf>
    <xf numFmtId="0" fontId="11" fillId="6" borderId="12" xfId="8" applyFont="1" applyFill="1" applyBorder="1" applyAlignment="1" applyProtection="1">
      <alignment wrapText="1"/>
    </xf>
    <xf numFmtId="0" fontId="10" fillId="0" borderId="1" xfId="0" applyFont="1" applyBorder="1" applyAlignment="1" applyProtection="1">
      <alignment vertical="center" wrapText="1"/>
    </xf>
    <xf numFmtId="0" fontId="11" fillId="6" borderId="14" xfId="8" applyFont="1" applyFill="1" applyBorder="1" applyAlignment="1" applyProtection="1">
      <alignment wrapText="1"/>
    </xf>
    <xf numFmtId="0" fontId="11" fillId="0" borderId="40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vertical="center" wrapText="1"/>
    </xf>
    <xf numFmtId="0" fontId="11" fillId="6" borderId="10" xfId="8" applyFont="1" applyFill="1" applyBorder="1" applyAlignment="1" applyProtection="1">
      <alignment horizontal="center" wrapText="1"/>
    </xf>
    <xf numFmtId="0" fontId="11" fillId="6" borderId="6" xfId="0" applyFont="1" applyFill="1" applyBorder="1" applyAlignment="1" applyProtection="1">
      <alignment horizontal="center" vertical="center" wrapText="1"/>
    </xf>
    <xf numFmtId="0" fontId="11" fillId="6" borderId="7" xfId="0" applyFont="1" applyFill="1" applyBorder="1" applyAlignment="1" applyProtection="1">
      <alignment horizontal="center" vertical="center" wrapText="1"/>
    </xf>
    <xf numFmtId="4" fontId="11" fillId="6" borderId="7" xfId="0" applyNumberFormat="1" applyFont="1" applyFill="1" applyBorder="1" applyAlignment="1" applyProtection="1">
      <alignment horizontal="right" vertical="center" wrapText="1"/>
    </xf>
    <xf numFmtId="0" fontId="11" fillId="6" borderId="9" xfId="8" applyFont="1" applyFill="1" applyBorder="1" applyAlignment="1" applyProtection="1">
      <alignment horizontal="center" vertical="center" wrapText="1"/>
    </xf>
    <xf numFmtId="0" fontId="11" fillId="6" borderId="20" xfId="8" applyFont="1" applyFill="1" applyBorder="1" applyAlignment="1" applyProtection="1">
      <alignment horizontal="center" vertical="center" wrapText="1"/>
    </xf>
    <xf numFmtId="0" fontId="11" fillId="4" borderId="19" xfId="0" applyFont="1" applyFill="1" applyBorder="1" applyAlignment="1" applyProtection="1">
      <alignment horizontal="center" vertical="center" wrapText="1"/>
    </xf>
    <xf numFmtId="0" fontId="11" fillId="6" borderId="20" xfId="8" applyFont="1" applyFill="1" applyBorder="1" applyAlignment="1" applyProtection="1">
      <alignment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11" fillId="6" borderId="18" xfId="0" applyNumberFormat="1" applyFont="1" applyFill="1" applyBorder="1" applyAlignment="1" applyProtection="1">
      <alignment horizontal="center" vertical="center" wrapText="1"/>
    </xf>
    <xf numFmtId="0" fontId="11" fillId="6" borderId="19" xfId="0" applyFont="1" applyFill="1" applyBorder="1" applyAlignment="1" applyProtection="1">
      <alignment vertical="center" wrapText="1"/>
    </xf>
    <xf numFmtId="1" fontId="11" fillId="6" borderId="19" xfId="0" applyNumberFormat="1" applyFont="1" applyFill="1" applyBorder="1" applyAlignment="1" applyProtection="1">
      <alignment horizontal="center" vertical="center" wrapText="1"/>
    </xf>
    <xf numFmtId="3" fontId="11" fillId="6" borderId="19" xfId="0" applyNumberFormat="1" applyFont="1" applyFill="1" applyBorder="1" applyAlignment="1" applyProtection="1">
      <alignment horizontal="center" vertical="center" wrapText="1"/>
    </xf>
    <xf numFmtId="0" fontId="11" fillId="0" borderId="0" xfId="8" applyFont="1" applyAlignment="1" applyProtection="1">
      <alignment horizontal="center" wrapText="1"/>
    </xf>
    <xf numFmtId="0" fontId="11" fillId="0" borderId="0" xfId="8" applyFont="1" applyAlignment="1" applyProtection="1">
      <alignment horizontal="center" vertical="center" wrapText="1"/>
    </xf>
    <xf numFmtId="4" fontId="11" fillId="0" borderId="0" xfId="8" applyNumberFormat="1" applyFont="1" applyAlignment="1" applyProtection="1">
      <alignment horizontal="center" vertical="center" wrapText="1"/>
    </xf>
    <xf numFmtId="49" fontId="11" fillId="0" borderId="0" xfId="8" applyNumberFormat="1" applyFont="1" applyAlignment="1" applyProtection="1">
      <alignment wrapText="1"/>
    </xf>
    <xf numFmtId="4" fontId="11" fillId="5" borderId="3" xfId="0" applyNumberFormat="1" applyFont="1" applyFill="1" applyBorder="1" applyAlignment="1" applyProtection="1">
      <alignment horizontal="right" vertical="center" wrapText="1"/>
      <protection locked="0"/>
    </xf>
    <xf numFmtId="4" fontId="11" fillId="5" borderId="19" xfId="0" applyNumberFormat="1" applyFont="1" applyFill="1" applyBorder="1" applyAlignment="1" applyProtection="1">
      <alignment horizontal="right" vertical="center" wrapText="1"/>
      <protection locked="0"/>
    </xf>
    <xf numFmtId="4" fontId="11" fillId="5" borderId="37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0" xfId="0" applyFont="1" applyFill="1" applyAlignment="1" applyProtection="1">
      <alignment horizontal="center"/>
    </xf>
    <xf numFmtId="0" fontId="3" fillId="0" borderId="0" xfId="0" applyFont="1" applyProtection="1"/>
    <xf numFmtId="0" fontId="9" fillId="0" borderId="41" xfId="0" applyFont="1" applyFill="1" applyBorder="1" applyAlignment="1" applyProtection="1"/>
    <xf numFmtId="165" fontId="20" fillId="0" borderId="42" xfId="0" applyNumberFormat="1" applyFont="1" applyFill="1" applyBorder="1" applyProtection="1"/>
    <xf numFmtId="0" fontId="9" fillId="0" borderId="43" xfId="0" applyFont="1" applyFill="1" applyBorder="1" applyAlignment="1" applyProtection="1">
      <alignment wrapText="1"/>
    </xf>
    <xf numFmtId="165" fontId="20" fillId="0" borderId="44" xfId="0" applyNumberFormat="1" applyFont="1" applyFill="1" applyBorder="1" applyProtection="1"/>
    <xf numFmtId="0" fontId="9" fillId="0" borderId="43" xfId="0" applyFont="1" applyFill="1" applyBorder="1" applyProtection="1"/>
    <xf numFmtId="0" fontId="9" fillId="0" borderId="45" xfId="0" applyFont="1" applyFill="1" applyBorder="1" applyProtection="1"/>
    <xf numFmtId="165" fontId="20" fillId="0" borderId="46" xfId="0" applyNumberFormat="1" applyFont="1" applyFill="1" applyBorder="1" applyProtection="1"/>
    <xf numFmtId="0" fontId="20" fillId="4" borderId="18" xfId="0" applyFont="1" applyFill="1" applyBorder="1" applyAlignment="1" applyProtection="1">
      <alignment horizontal="right"/>
    </xf>
    <xf numFmtId="4" fontId="20" fillId="4" borderId="20" xfId="0" applyNumberFormat="1" applyFont="1" applyFill="1" applyBorder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3" fillId="4" borderId="28" xfId="0" applyFont="1" applyFill="1" applyBorder="1" applyProtection="1"/>
    <xf numFmtId="0" fontId="11" fillId="4" borderId="28" xfId="0" applyFont="1" applyFill="1" applyBorder="1" applyAlignment="1" applyProtection="1"/>
    <xf numFmtId="0" fontId="23" fillId="8" borderId="6" xfId="0" applyFont="1" applyFill="1" applyBorder="1" applyProtection="1"/>
    <xf numFmtId="0" fontId="23" fillId="8" borderId="9" xfId="0" applyFont="1" applyFill="1" applyBorder="1" applyAlignment="1" applyProtection="1">
      <alignment horizontal="center"/>
    </xf>
    <xf numFmtId="0" fontId="20" fillId="0" borderId="13" xfId="0" applyFont="1" applyBorder="1" applyAlignment="1" applyProtection="1">
      <alignment horizontal="left" vertical="center" wrapText="1"/>
    </xf>
    <xf numFmtId="44" fontId="20" fillId="0" borderId="14" xfId="0" applyNumberFormat="1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left" vertical="center" wrapText="1"/>
    </xf>
    <xf numFmtId="44" fontId="20" fillId="0" borderId="16" xfId="0" applyNumberFormat="1" applyFont="1" applyBorder="1" applyAlignment="1" applyProtection="1">
      <alignment horizontal="center" vertical="center"/>
    </xf>
    <xf numFmtId="0" fontId="23" fillId="8" borderId="47" xfId="0" applyFont="1" applyFill="1" applyBorder="1" applyAlignment="1" applyProtection="1">
      <alignment horizontal="center"/>
    </xf>
    <xf numFmtId="0" fontId="20" fillId="8" borderId="48" xfId="0" applyFont="1" applyFill="1" applyBorder="1" applyAlignment="1" applyProtection="1">
      <alignment horizontal="right"/>
    </xf>
    <xf numFmtId="4" fontId="23" fillId="8" borderId="49" xfId="0" applyNumberFormat="1" applyFont="1" applyFill="1" applyBorder="1" applyProtection="1"/>
    <xf numFmtId="0" fontId="20" fillId="4" borderId="48" xfId="0" applyFont="1" applyFill="1" applyBorder="1" applyAlignment="1" applyProtection="1">
      <alignment horizontal="right"/>
    </xf>
    <xf numFmtId="4" fontId="20" fillId="4" borderId="49" xfId="0" applyNumberFormat="1" applyFont="1" applyFill="1" applyBorder="1" applyProtection="1"/>
    <xf numFmtId="0" fontId="20" fillId="0" borderId="48" xfId="0" applyFont="1" applyFill="1" applyBorder="1" applyAlignment="1" applyProtection="1">
      <alignment horizontal="right"/>
    </xf>
    <xf numFmtId="4" fontId="20" fillId="0" borderId="49" xfId="0" applyNumberFormat="1" applyFont="1" applyBorder="1" applyProtection="1"/>
    <xf numFmtId="0" fontId="24" fillId="4" borderId="50" xfId="0" applyFont="1" applyFill="1" applyBorder="1" applyAlignment="1" applyProtection="1">
      <alignment horizontal="left"/>
    </xf>
    <xf numFmtId="0" fontId="24" fillId="4" borderId="50" xfId="0" applyFont="1" applyFill="1" applyBorder="1" applyAlignment="1" applyProtection="1">
      <alignment vertical="top" wrapText="1"/>
    </xf>
    <xf numFmtId="0" fontId="24" fillId="4" borderId="0" xfId="0" applyFont="1" applyFill="1" applyProtection="1"/>
    <xf numFmtId="0" fontId="23" fillId="4" borderId="27" xfId="0" applyFont="1" applyFill="1" applyBorder="1" applyProtection="1"/>
    <xf numFmtId="0" fontId="23" fillId="4" borderId="0" xfId="0" applyFont="1" applyFill="1" applyBorder="1" applyProtection="1"/>
    <xf numFmtId="0" fontId="20" fillId="4" borderId="0" xfId="0" applyFont="1" applyFill="1" applyBorder="1" applyProtection="1"/>
    <xf numFmtId="0" fontId="20" fillId="4" borderId="0" xfId="0" applyFont="1" applyFill="1" applyAlignment="1" applyProtection="1">
      <alignment horizontal="center" vertical="center" wrapText="1"/>
    </xf>
    <xf numFmtId="44" fontId="20" fillId="5" borderId="14" xfId="0" applyNumberFormat="1" applyFont="1" applyFill="1" applyBorder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9" fillId="4" borderId="28" xfId="0" applyFont="1" applyFill="1" applyBorder="1" applyAlignment="1" applyProtection="1"/>
    <xf numFmtId="0" fontId="3" fillId="4" borderId="28" xfId="0" applyFont="1" applyFill="1" applyBorder="1" applyAlignment="1" applyProtection="1"/>
    <xf numFmtId="0" fontId="11" fillId="4" borderId="28" xfId="0" applyFont="1" applyFill="1" applyBorder="1" applyAlignment="1" applyProtection="1">
      <alignment horizontal="center"/>
    </xf>
    <xf numFmtId="0" fontId="9" fillId="4" borderId="0" xfId="0" applyFont="1" applyFill="1" applyBorder="1" applyAlignment="1" applyProtection="1"/>
    <xf numFmtId="0" fontId="11" fillId="4" borderId="0" xfId="0" applyFont="1" applyFill="1" applyBorder="1" applyAlignment="1" applyProtection="1"/>
    <xf numFmtId="0" fontId="3" fillId="4" borderId="0" xfId="0" applyFont="1" applyFill="1" applyBorder="1" applyAlignment="1" applyProtection="1"/>
    <xf numFmtId="0" fontId="11" fillId="4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wrapText="1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51" xfId="0" applyFont="1" applyBorder="1" applyAlignment="1" applyProtection="1">
      <alignment horizontal="center" vertical="center" wrapText="1"/>
    </xf>
    <xf numFmtId="0" fontId="16" fillId="0" borderId="7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49" fontId="11" fillId="0" borderId="13" xfId="0" applyNumberFormat="1" applyFont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right" vertical="center" wrapText="1"/>
    </xf>
    <xf numFmtId="0" fontId="21" fillId="0" borderId="1" xfId="0" applyFont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11" applyFont="1" applyBorder="1" applyAlignment="1" applyProtection="1">
      <alignment horizontal="left" vertical="center" wrapText="1"/>
    </xf>
    <xf numFmtId="49" fontId="11" fillId="0" borderId="24" xfId="0" applyNumberFormat="1" applyFont="1" applyBorder="1" applyAlignment="1" applyProtection="1">
      <alignment horizontal="center" vertical="center" wrapText="1"/>
    </xf>
    <xf numFmtId="4" fontId="11" fillId="0" borderId="21" xfId="0" applyNumberFormat="1" applyFont="1" applyFill="1" applyBorder="1" applyAlignment="1" applyProtection="1">
      <alignment horizontal="right" vertical="center" wrapText="1"/>
    </xf>
    <xf numFmtId="0" fontId="3" fillId="4" borderId="52" xfId="0" applyFont="1" applyFill="1" applyBorder="1" applyAlignment="1" applyProtection="1">
      <alignment wrapText="1"/>
    </xf>
    <xf numFmtId="0" fontId="11" fillId="4" borderId="52" xfId="0" applyFont="1" applyFill="1" applyBorder="1" applyAlignment="1" applyProtection="1">
      <alignment horizontal="center" wrapText="1"/>
    </xf>
    <xf numFmtId="0" fontId="3" fillId="4" borderId="53" xfId="0" applyFont="1" applyFill="1" applyBorder="1" applyAlignment="1" applyProtection="1">
      <alignment wrapText="1"/>
    </xf>
    <xf numFmtId="49" fontId="11" fillId="0" borderId="15" xfId="0" applyNumberFormat="1" applyFont="1" applyBorder="1" applyAlignment="1" applyProtection="1">
      <alignment horizontal="center" vertical="center" wrapText="1"/>
    </xf>
    <xf numFmtId="4" fontId="11" fillId="0" borderId="16" xfId="0" applyNumberFormat="1" applyFont="1" applyFill="1" applyBorder="1" applyAlignment="1" applyProtection="1">
      <alignment horizontal="right" vertical="center" wrapText="1"/>
    </xf>
    <xf numFmtId="0" fontId="15" fillId="4" borderId="0" xfId="0" applyFont="1" applyFill="1" applyBorder="1" applyAlignment="1" applyProtection="1">
      <alignment horizontal="left" wrapText="1"/>
    </xf>
    <xf numFmtId="4" fontId="17" fillId="4" borderId="17" xfId="0" applyNumberFormat="1" applyFont="1" applyFill="1" applyBorder="1" applyAlignment="1" applyProtection="1">
      <alignment horizontal="right" vertical="center" wrapText="1"/>
    </xf>
    <xf numFmtId="4" fontId="4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0" xfId="0" applyFont="1" applyFill="1" applyAlignment="1" applyProtection="1">
      <alignment horizontal="center"/>
    </xf>
    <xf numFmtId="0" fontId="9" fillId="4" borderId="28" xfId="0" applyFont="1" applyFill="1" applyBorder="1" applyProtection="1"/>
    <xf numFmtId="0" fontId="11" fillId="4" borderId="28" xfId="0" applyFont="1" applyFill="1" applyBorder="1" applyAlignment="1" applyProtection="1">
      <alignment wrapText="1"/>
    </xf>
    <xf numFmtId="0" fontId="11" fillId="4" borderId="28" xfId="0" applyFont="1" applyFill="1" applyBorder="1" applyProtection="1"/>
    <xf numFmtId="0" fontId="4" fillId="4" borderId="28" xfId="0" applyFont="1" applyFill="1" applyBorder="1" applyProtection="1"/>
    <xf numFmtId="0" fontId="11" fillId="4" borderId="0" xfId="0" applyFont="1" applyFill="1" applyProtection="1"/>
    <xf numFmtId="0" fontId="11" fillId="4" borderId="0" xfId="0" applyFont="1" applyFill="1" applyAlignment="1" applyProtection="1">
      <alignment horizontal="center"/>
    </xf>
    <xf numFmtId="0" fontId="4" fillId="4" borderId="0" xfId="0" applyFont="1" applyFill="1" applyProtection="1"/>
    <xf numFmtId="0" fontId="15" fillId="4" borderId="0" xfId="0" applyFont="1" applyFill="1" applyProtection="1"/>
    <xf numFmtId="0" fontId="16" fillId="0" borderId="18" xfId="0" applyFont="1" applyBorder="1" applyAlignment="1" applyProtection="1">
      <alignment horizontal="center" vertical="center"/>
    </xf>
    <xf numFmtId="0" fontId="16" fillId="0" borderId="54" xfId="0" applyFont="1" applyBorder="1" applyAlignment="1" applyProtection="1">
      <alignment horizontal="center" vertical="center" wrapText="1"/>
    </xf>
    <xf numFmtId="0" fontId="16" fillId="0" borderId="54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 wrapText="1"/>
    </xf>
    <xf numFmtId="0" fontId="16" fillId="0" borderId="20" xfId="0" applyFont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NumberFormat="1" applyFont="1" applyBorder="1" applyAlignment="1" applyProtection="1">
      <alignment horizontal="center" vertical="center" wrapText="1"/>
    </xf>
    <xf numFmtId="49" fontId="11" fillId="0" borderId="10" xfId="0" applyNumberFormat="1" applyFont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left" vertical="center" wrapText="1"/>
    </xf>
    <xf numFmtId="0" fontId="4" fillId="0" borderId="11" xfId="0" applyNumberFormat="1" applyFont="1" applyBorder="1" applyAlignment="1" applyProtection="1">
      <alignment horizontal="center" vertical="center" wrapText="1"/>
    </xf>
    <xf numFmtId="4" fontId="11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4" fillId="0" borderId="3" xfId="0" applyNumberFormat="1" applyFont="1" applyBorder="1" applyAlignment="1" applyProtection="1">
      <alignment horizontal="center" vertical="center" wrapText="1"/>
    </xf>
    <xf numFmtId="49" fontId="21" fillId="4" borderId="13" xfId="0" applyNumberFormat="1" applyFont="1" applyFill="1" applyBorder="1" applyAlignment="1" applyProtection="1">
      <alignment horizontal="center" vertical="center" wrapText="1"/>
    </xf>
    <xf numFmtId="49" fontId="21" fillId="4" borderId="15" xfId="0" applyNumberFormat="1" applyFont="1" applyFill="1" applyBorder="1" applyAlignment="1" applyProtection="1">
      <alignment horizontal="center" vertical="center" wrapText="1"/>
    </xf>
    <xf numFmtId="49" fontId="11" fillId="4" borderId="0" xfId="0" applyNumberFormat="1" applyFont="1" applyFill="1" applyBorder="1" applyAlignment="1" applyProtection="1">
      <alignment horizontal="center" vertical="center" wrapText="1"/>
    </xf>
    <xf numFmtId="0" fontId="11" fillId="4" borderId="0" xfId="2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4" fillId="4" borderId="0" xfId="0" applyNumberFormat="1" applyFont="1" applyFill="1" applyBorder="1" applyAlignment="1" applyProtection="1">
      <alignment horizontal="right" vertical="center" wrapText="1"/>
    </xf>
    <xf numFmtId="4" fontId="4" fillId="4" borderId="0" xfId="0" applyNumberFormat="1" applyFont="1" applyFill="1" applyBorder="1" applyAlignment="1" applyProtection="1">
      <alignment horizontal="right" vertical="center" wrapText="1"/>
    </xf>
    <xf numFmtId="164" fontId="11" fillId="4" borderId="0" xfId="0" applyNumberFormat="1" applyFont="1" applyFill="1" applyBorder="1" applyAlignment="1" applyProtection="1">
      <alignment horizontal="right" vertical="center" wrapText="1"/>
    </xf>
    <xf numFmtId="0" fontId="9" fillId="0" borderId="55" xfId="0" applyFont="1" applyFill="1" applyBorder="1" applyAlignment="1" applyProtection="1"/>
    <xf numFmtId="0" fontId="23" fillId="8" borderId="10" xfId="0" applyFont="1" applyFill="1" applyBorder="1" applyProtection="1"/>
    <xf numFmtId="0" fontId="23" fillId="8" borderId="12" xfId="0" applyFont="1" applyFill="1" applyBorder="1" applyAlignment="1" applyProtection="1">
      <alignment horizontal="center"/>
    </xf>
    <xf numFmtId="0" fontId="24" fillId="0" borderId="50" xfId="0" applyFont="1" applyFill="1" applyBorder="1" applyAlignment="1" applyProtection="1">
      <alignment horizontal="left"/>
    </xf>
    <xf numFmtId="0" fontId="24" fillId="0" borderId="50" xfId="0" applyFont="1" applyFill="1" applyBorder="1" applyAlignment="1" applyProtection="1">
      <alignment vertical="top" wrapText="1"/>
    </xf>
    <xf numFmtId="0" fontId="24" fillId="0" borderId="0" xfId="0" applyFont="1" applyFill="1" applyProtection="1"/>
    <xf numFmtId="0" fontId="14" fillId="6" borderId="19" xfId="0" applyFont="1" applyFill="1" applyBorder="1" applyAlignment="1" applyProtection="1">
      <alignment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0" fontId="11" fillId="6" borderId="38" xfId="8" applyFont="1" applyFill="1" applyBorder="1" applyAlignment="1" applyProtection="1">
      <alignment horizontal="center" vertical="center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</xf>
    <xf numFmtId="0" fontId="11" fillId="5" borderId="0" xfId="0" applyFont="1" applyFill="1" applyAlignment="1" applyProtection="1">
      <alignment wrapText="1"/>
      <protection locked="0"/>
    </xf>
    <xf numFmtId="49" fontId="11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2" xfId="0" applyFont="1" applyFill="1" applyBorder="1" applyAlignment="1" applyProtection="1">
      <alignment horizontal="center" vertical="center" wrapText="1"/>
      <protection locked="0"/>
    </xf>
    <xf numFmtId="49" fontId="1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4" xfId="0" applyFont="1" applyFill="1" applyBorder="1" applyAlignment="1" applyProtection="1">
      <alignment horizontal="center" vertical="center" wrapText="1"/>
      <protection locked="0"/>
    </xf>
    <xf numFmtId="49" fontId="11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49" fontId="4" fillId="7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2" xfId="0" applyFont="1" applyFill="1" applyBorder="1" applyAlignment="1" applyProtection="1">
      <alignment horizontal="center" vertical="center" wrapText="1"/>
      <protection locked="0"/>
    </xf>
    <xf numFmtId="49" fontId="4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4" xfId="0" applyFont="1" applyFill="1" applyBorder="1" applyAlignment="1" applyProtection="1">
      <alignment horizontal="center" vertical="center" wrapText="1"/>
      <protection locked="0"/>
    </xf>
    <xf numFmtId="0" fontId="4" fillId="7" borderId="19" xfId="0" applyFont="1" applyFill="1" applyBorder="1" applyAlignment="1" applyProtection="1">
      <alignment horizontal="center" vertical="center" wrapText="1"/>
      <protection locked="0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49" fontId="11" fillId="7" borderId="11" xfId="4" applyNumberFormat="1" applyFont="1" applyFill="1" applyBorder="1" applyAlignment="1" applyProtection="1">
      <alignment horizontal="center" wrapText="1"/>
      <protection locked="0"/>
    </xf>
    <xf numFmtId="4" fontId="20" fillId="7" borderId="12" xfId="0" applyNumberFormat="1" applyFont="1" applyFill="1" applyBorder="1" applyAlignment="1" applyProtection="1">
      <alignment horizontal="center" wrapText="1"/>
      <protection locked="0"/>
    </xf>
    <xf numFmtId="49" fontId="11" fillId="7" borderId="1" xfId="4" applyNumberFormat="1" applyFont="1" applyFill="1" applyBorder="1" applyAlignment="1" applyProtection="1">
      <alignment horizontal="center" wrapText="1"/>
      <protection locked="0"/>
    </xf>
    <xf numFmtId="4" fontId="20" fillId="7" borderId="14" xfId="0" applyNumberFormat="1" applyFont="1" applyFill="1" applyBorder="1" applyAlignment="1" applyProtection="1">
      <alignment horizontal="center" wrapText="1"/>
      <protection locked="0"/>
    </xf>
    <xf numFmtId="49" fontId="11" fillId="7" borderId="1" xfId="4" applyNumberFormat="1" applyFont="1" applyFill="1" applyBorder="1" applyAlignment="1" applyProtection="1">
      <alignment horizontal="center" vertical="center" wrapText="1"/>
      <protection locked="0"/>
    </xf>
    <xf numFmtId="49" fontId="11" fillId="7" borderId="3" xfId="4" applyNumberFormat="1" applyFont="1" applyFill="1" applyBorder="1" applyAlignment="1" applyProtection="1">
      <alignment horizontal="center" wrapText="1"/>
      <protection locked="0"/>
    </xf>
    <xf numFmtId="4" fontId="20" fillId="7" borderId="21" xfId="0" applyNumberFormat="1" applyFont="1" applyFill="1" applyBorder="1" applyAlignment="1" applyProtection="1">
      <alignment horizontal="center" wrapText="1"/>
      <protection locked="0"/>
    </xf>
    <xf numFmtId="49" fontId="11" fillId="7" borderId="2" xfId="4" applyNumberFormat="1" applyFont="1" applyFill="1" applyBorder="1" applyAlignment="1" applyProtection="1">
      <alignment horizontal="center" wrapText="1"/>
      <protection locked="0"/>
    </xf>
    <xf numFmtId="4" fontId="20" fillId="7" borderId="16" xfId="0" applyNumberFormat="1" applyFont="1" applyFill="1" applyBorder="1" applyAlignment="1" applyProtection="1">
      <alignment horizontal="center" wrapText="1"/>
      <protection locked="0"/>
    </xf>
    <xf numFmtId="49" fontId="11" fillId="7" borderId="11" xfId="4" applyNumberFormat="1" applyFont="1" applyFill="1" applyBorder="1" applyAlignment="1" applyProtection="1">
      <alignment horizontal="center" vertical="center" wrapText="1"/>
      <protection locked="0"/>
    </xf>
    <xf numFmtId="4" fontId="20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20" fillId="7" borderId="14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3" xfId="4" applyNumberFormat="1" applyFont="1" applyFill="1" applyBorder="1" applyAlignment="1" applyProtection="1">
      <alignment horizontal="center" vertical="center" wrapText="1"/>
      <protection locked="0"/>
    </xf>
    <xf numFmtId="4" fontId="20" fillId="7" borderId="21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25" xfId="4" applyNumberFormat="1" applyFont="1" applyFill="1" applyBorder="1" applyAlignment="1" applyProtection="1">
      <alignment horizontal="center" vertical="center" wrapText="1"/>
      <protection locked="0"/>
    </xf>
    <xf numFmtId="4" fontId="20" fillId="7" borderId="26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2" xfId="4" applyNumberFormat="1" applyFont="1" applyFill="1" applyBorder="1" applyAlignment="1" applyProtection="1">
      <alignment horizontal="center" vertical="center" wrapText="1"/>
      <protection locked="0"/>
    </xf>
    <xf numFmtId="4" fontId="20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Font="1" applyFill="1" applyBorder="1" applyAlignment="1" applyProtection="1">
      <alignment horizontal="center" vertical="center" wrapText="1"/>
      <protection locked="0"/>
    </xf>
    <xf numFmtId="0" fontId="4" fillId="7" borderId="16" xfId="0" applyFont="1" applyFill="1" applyBorder="1" applyAlignment="1" applyProtection="1">
      <alignment horizontal="center" vertical="center" wrapText="1"/>
      <protection locked="0"/>
    </xf>
    <xf numFmtId="0" fontId="11" fillId="5" borderId="0" xfId="0" applyFont="1" applyFill="1" applyBorder="1" applyAlignment="1" applyProtection="1">
      <alignment vertical="center" wrapText="1"/>
      <protection locked="0"/>
    </xf>
    <xf numFmtId="0" fontId="11" fillId="5" borderId="0" xfId="0" applyFont="1" applyFill="1" applyAlignment="1" applyProtection="1">
      <alignment vertical="center" wrapText="1"/>
      <protection locked="0"/>
    </xf>
    <xf numFmtId="49" fontId="11" fillId="7" borderId="30" xfId="0" applyNumberFormat="1" applyFont="1" applyFill="1" applyBorder="1" applyAlignment="1" applyProtection="1">
      <alignment horizontal="center" vertical="center" wrapText="1"/>
      <protection locked="0"/>
    </xf>
    <xf numFmtId="49" fontId="11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30" xfId="0" applyFont="1" applyFill="1" applyBorder="1" applyAlignment="1" applyProtection="1">
      <alignment horizontal="center" vertical="center" wrapText="1"/>
      <protection locked="0"/>
    </xf>
    <xf numFmtId="0" fontId="11" fillId="7" borderId="31" xfId="0" applyFont="1" applyFill="1" applyBorder="1" applyAlignment="1" applyProtection="1">
      <alignment horizontal="center" vertical="center" wrapText="1"/>
      <protection locked="0"/>
    </xf>
    <xf numFmtId="49" fontId="1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32" xfId="0" applyFont="1" applyFill="1" applyBorder="1" applyAlignment="1" applyProtection="1">
      <alignment horizontal="center" vertical="center" wrapText="1"/>
      <protection locked="0"/>
    </xf>
    <xf numFmtId="49" fontId="11" fillId="7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1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49" fontId="11" fillId="7" borderId="3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37" xfId="0" applyFont="1" applyFill="1" applyBorder="1" applyAlignment="1" applyProtection="1">
      <alignment horizontal="center" vertical="center" wrapText="1"/>
      <protection locked="0"/>
    </xf>
    <xf numFmtId="3" fontId="14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1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9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22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3" xfId="0" applyFont="1" applyFill="1" applyBorder="1" applyAlignment="1" applyProtection="1">
      <alignment horizontal="center" vertical="center" wrapText="1"/>
      <protection locked="0"/>
    </xf>
    <xf numFmtId="49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7" xfId="0" applyFont="1" applyFill="1" applyBorder="1" applyAlignment="1" applyProtection="1">
      <alignment horizontal="center" vertical="center" wrapText="1"/>
      <protection locked="0"/>
    </xf>
    <xf numFmtId="3" fontId="14" fillId="7" borderId="19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49" fontId="4" fillId="7" borderId="1" xfId="0" applyNumberFormat="1" applyFont="1" applyFill="1" applyBorder="1" applyAlignment="1" applyProtection="1">
      <alignment vertical="center" wrapText="1"/>
      <protection locked="0"/>
    </xf>
    <xf numFmtId="49" fontId="21" fillId="7" borderId="1" xfId="0" applyNumberFormat="1" applyFont="1" applyFill="1" applyBorder="1" applyAlignment="1" applyProtection="1">
      <alignment vertical="center" wrapText="1"/>
      <protection locked="0"/>
    </xf>
    <xf numFmtId="0" fontId="21" fillId="7" borderId="1" xfId="0" applyFont="1" applyFill="1" applyBorder="1" applyAlignment="1" applyProtection="1">
      <alignment vertical="center" wrapText="1"/>
      <protection locked="0"/>
    </xf>
    <xf numFmtId="4" fontId="21" fillId="7" borderId="1" xfId="0" applyNumberFormat="1" applyFont="1" applyFill="1" applyBorder="1" applyAlignment="1" applyProtection="1">
      <alignment vertical="center" wrapText="1"/>
      <protection locked="0"/>
    </xf>
    <xf numFmtId="0" fontId="21" fillId="7" borderId="3" xfId="0" applyFont="1" applyFill="1" applyBorder="1" applyAlignment="1" applyProtection="1">
      <alignment vertical="center" wrapText="1"/>
      <protection locked="0"/>
    </xf>
    <xf numFmtId="0" fontId="21" fillId="7" borderId="2" xfId="0" applyFont="1" applyFill="1" applyBorder="1" applyAlignment="1" applyProtection="1">
      <alignment vertical="center" wrapText="1"/>
      <protection locked="0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2" xfId="0" applyFont="1" applyFill="1" applyBorder="1" applyAlignment="1" applyProtection="1">
      <alignment horizontal="left" vertical="center" wrapText="1"/>
      <protection locked="0"/>
    </xf>
    <xf numFmtId="0" fontId="4" fillId="7" borderId="11" xfId="0" applyFont="1" applyFill="1" applyBorder="1" applyAlignment="1" applyProtection="1">
      <alignment horizontal="left" vertical="center" wrapText="1"/>
      <protection locked="0"/>
    </xf>
    <xf numFmtId="0" fontId="4" fillId="7" borderId="3" xfId="0" applyFont="1" applyFill="1" applyBorder="1" applyAlignment="1" applyProtection="1">
      <alignment horizontal="left" vertical="center" wrapText="1"/>
      <protection locked="0"/>
    </xf>
    <xf numFmtId="0" fontId="11" fillId="0" borderId="31" xfId="0" applyFont="1" applyFill="1" applyBorder="1" applyAlignment="1" applyProtection="1">
      <alignment horizontal="left" vertical="center" wrapText="1"/>
    </xf>
    <xf numFmtId="0" fontId="11" fillId="0" borderId="33" xfId="0" applyFont="1" applyFill="1" applyBorder="1" applyAlignment="1" applyProtection="1">
      <alignment horizontal="left" vertical="center" wrapText="1"/>
    </xf>
    <xf numFmtId="0" fontId="11" fillId="0" borderId="31" xfId="0" applyFont="1" applyBorder="1" applyAlignment="1" applyProtection="1">
      <alignment horizontal="left" vertical="center" wrapText="1"/>
    </xf>
    <xf numFmtId="0" fontId="11" fillId="0" borderId="33" xfId="0" applyFont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wrapText="1"/>
    </xf>
    <xf numFmtId="0" fontId="10" fillId="0" borderId="56" xfId="0" applyFont="1" applyFill="1" applyBorder="1" applyAlignment="1" applyProtection="1">
      <alignment horizontal="left" vertical="center" wrapText="1"/>
    </xf>
    <xf numFmtId="0" fontId="10" fillId="0" borderId="57" xfId="0" applyFont="1" applyFill="1" applyBorder="1" applyAlignment="1" applyProtection="1">
      <alignment horizontal="left" vertical="center" wrapText="1"/>
    </xf>
    <xf numFmtId="0" fontId="13" fillId="4" borderId="58" xfId="4" applyFont="1" applyFill="1" applyBorder="1" applyAlignment="1" applyProtection="1">
      <alignment horizontal="left" wrapText="1"/>
    </xf>
    <xf numFmtId="0" fontId="13" fillId="4" borderId="59" xfId="4" applyFont="1" applyFill="1" applyBorder="1" applyAlignment="1" applyProtection="1">
      <alignment horizontal="left" wrapText="1"/>
    </xf>
    <xf numFmtId="0" fontId="13" fillId="4" borderId="60" xfId="4" applyFont="1" applyFill="1" applyBorder="1" applyAlignment="1" applyProtection="1">
      <alignment horizontal="left" wrapText="1"/>
    </xf>
    <xf numFmtId="0" fontId="13" fillId="4" borderId="61" xfId="4" applyFont="1" applyFill="1" applyBorder="1" applyAlignment="1" applyProtection="1">
      <alignment wrapText="1"/>
    </xf>
    <xf numFmtId="0" fontId="13" fillId="4" borderId="52" xfId="4" applyFont="1" applyFill="1" applyBorder="1" applyAlignment="1" applyProtection="1">
      <alignment wrapText="1"/>
    </xf>
    <xf numFmtId="0" fontId="13" fillId="4" borderId="53" xfId="4" applyFont="1" applyFill="1" applyBorder="1" applyAlignment="1" applyProtection="1">
      <alignment wrapText="1"/>
    </xf>
    <xf numFmtId="0" fontId="10" fillId="4" borderId="61" xfId="0" applyFont="1" applyFill="1" applyBorder="1" applyAlignment="1" applyProtection="1">
      <alignment horizontal="left" vertical="center" wrapText="1"/>
    </xf>
    <xf numFmtId="0" fontId="10" fillId="4" borderId="52" xfId="0" applyFont="1" applyFill="1" applyBorder="1" applyAlignment="1" applyProtection="1">
      <alignment horizontal="left" vertical="center" wrapText="1"/>
    </xf>
    <xf numFmtId="0" fontId="10" fillId="4" borderId="53" xfId="0" applyFont="1" applyFill="1" applyBorder="1" applyAlignment="1" applyProtection="1">
      <alignment horizontal="left" vertical="center" wrapText="1"/>
    </xf>
    <xf numFmtId="0" fontId="10" fillId="4" borderId="56" xfId="0" applyFont="1" applyFill="1" applyBorder="1" applyAlignment="1" applyProtection="1">
      <alignment horizontal="left" vertical="center" wrapText="1"/>
    </xf>
    <xf numFmtId="0" fontId="10" fillId="4" borderId="57" xfId="0" applyFont="1" applyFill="1" applyBorder="1" applyAlignment="1" applyProtection="1">
      <alignment horizontal="left" vertical="center" wrapText="1"/>
    </xf>
    <xf numFmtId="0" fontId="10" fillId="4" borderId="62" xfId="0" applyFont="1" applyFill="1" applyBorder="1" applyAlignment="1" applyProtection="1">
      <alignment horizontal="left" vertical="center" wrapText="1"/>
    </xf>
    <xf numFmtId="0" fontId="10" fillId="4" borderId="57" xfId="0" applyFont="1" applyFill="1" applyBorder="1" applyAlignment="1" applyProtection="1">
      <alignment horizontal="left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/>
    </xf>
    <xf numFmtId="0" fontId="25" fillId="4" borderId="0" xfId="0" applyFont="1" applyFill="1" applyAlignment="1" applyProtection="1">
      <alignment horizont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20" fillId="4" borderId="28" xfId="0" applyFont="1" applyFill="1" applyBorder="1" applyAlignment="1" applyProtection="1">
      <alignment horizontal="left"/>
    </xf>
    <xf numFmtId="0" fontId="23" fillId="9" borderId="56" xfId="0" applyFont="1" applyFill="1" applyBorder="1" applyAlignment="1" applyProtection="1">
      <alignment horizontal="center"/>
    </xf>
    <xf numFmtId="0" fontId="23" fillId="9" borderId="62" xfId="0" applyFont="1" applyFill="1" applyBorder="1" applyAlignment="1" applyProtection="1">
      <alignment horizontal="center"/>
    </xf>
    <xf numFmtId="0" fontId="23" fillId="9" borderId="61" xfId="0" applyFont="1" applyFill="1" applyBorder="1" applyAlignment="1" applyProtection="1">
      <alignment horizontal="center"/>
    </xf>
    <xf numFmtId="0" fontId="23" fillId="9" borderId="53" xfId="0" applyFont="1" applyFill="1" applyBorder="1" applyAlignment="1" applyProtection="1">
      <alignment horizontal="center"/>
    </xf>
    <xf numFmtId="0" fontId="21" fillId="0" borderId="13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left" vertical="center" wrapText="1"/>
    </xf>
    <xf numFmtId="0" fontId="14" fillId="6" borderId="12" xfId="0" applyFont="1" applyFill="1" applyBorder="1" applyAlignment="1" applyProtection="1">
      <alignment horizontal="left" vertical="center" wrapText="1"/>
    </xf>
    <xf numFmtId="0" fontId="14" fillId="6" borderId="64" xfId="0" applyFont="1" applyFill="1" applyBorder="1" applyAlignment="1" applyProtection="1">
      <alignment horizontal="left" vertical="center" wrapText="1"/>
    </xf>
    <xf numFmtId="0" fontId="14" fillId="6" borderId="65" xfId="0" applyFont="1" applyFill="1" applyBorder="1" applyAlignment="1" applyProtection="1">
      <alignment horizontal="left" vertical="center" wrapText="1"/>
    </xf>
    <xf numFmtId="0" fontId="14" fillId="6" borderId="66" xfId="0" applyFont="1" applyFill="1" applyBorder="1" applyAlignment="1" applyProtection="1">
      <alignment horizontal="left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0" fillId="0" borderId="30" xfId="0" applyFont="1" applyBorder="1" applyAlignment="1" applyProtection="1">
      <alignment horizontal="left" vertical="center" wrapText="1"/>
    </xf>
    <xf numFmtId="0" fontId="10" fillId="0" borderId="67" xfId="0" applyFont="1" applyBorder="1" applyAlignment="1" applyProtection="1">
      <alignment horizontal="left" vertical="center" wrapText="1"/>
    </xf>
    <xf numFmtId="0" fontId="10" fillId="0" borderId="68" xfId="0" applyFont="1" applyBorder="1" applyAlignment="1" applyProtection="1">
      <alignment horizontal="left" vertical="center" wrapText="1"/>
    </xf>
    <xf numFmtId="0" fontId="11" fillId="6" borderId="21" xfId="8" applyFont="1" applyFill="1" applyBorder="1" applyAlignment="1" applyProtection="1">
      <alignment horizontal="center" wrapText="1"/>
    </xf>
    <xf numFmtId="0" fontId="11" fillId="6" borderId="63" xfId="8" applyFont="1" applyFill="1" applyBorder="1" applyAlignment="1" applyProtection="1">
      <alignment horizontal="center" wrapText="1"/>
    </xf>
    <xf numFmtId="0" fontId="11" fillId="6" borderId="26" xfId="8" applyFont="1" applyFill="1" applyBorder="1" applyAlignment="1" applyProtection="1">
      <alignment horizontal="center" wrapText="1"/>
    </xf>
    <xf numFmtId="0" fontId="10" fillId="4" borderId="35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0" fillId="4" borderId="4" xfId="0" applyFont="1" applyFill="1" applyBorder="1" applyAlignment="1" applyProtection="1">
      <alignment horizontal="left" vertical="center" wrapText="1"/>
    </xf>
    <xf numFmtId="0" fontId="10" fillId="0" borderId="30" xfId="0" applyFont="1" applyFill="1" applyBorder="1" applyAlignment="1" applyProtection="1">
      <alignment horizontal="left" vertical="center" wrapText="1"/>
    </xf>
    <xf numFmtId="0" fontId="10" fillId="0" borderId="67" xfId="0" applyFont="1" applyFill="1" applyBorder="1" applyAlignment="1" applyProtection="1">
      <alignment horizontal="left" vertical="center" wrapText="1"/>
    </xf>
    <xf numFmtId="0" fontId="10" fillId="0" borderId="68" xfId="0" applyFont="1" applyFill="1" applyBorder="1" applyAlignment="1" applyProtection="1">
      <alignment horizontal="left" vertical="center" wrapText="1"/>
    </xf>
    <xf numFmtId="0" fontId="11" fillId="6" borderId="38" xfId="8" applyFont="1" applyFill="1" applyBorder="1" applyAlignment="1" applyProtection="1">
      <alignment horizontal="center" wrapText="1"/>
    </xf>
    <xf numFmtId="0" fontId="4" fillId="6" borderId="21" xfId="0" applyFont="1" applyFill="1" applyBorder="1" applyAlignment="1" applyProtection="1">
      <alignment horizontal="center" vertical="center" wrapText="1"/>
    </xf>
    <xf numFmtId="0" fontId="4" fillId="6" borderId="63" xfId="0" applyFont="1" applyFill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left" wrapText="1"/>
    </xf>
    <xf numFmtId="0" fontId="10" fillId="0" borderId="67" xfId="0" applyFont="1" applyFill="1" applyBorder="1" applyAlignment="1" applyProtection="1">
      <alignment horizontal="left" wrapText="1"/>
    </xf>
    <xf numFmtId="0" fontId="10" fillId="0" borderId="68" xfId="0" applyFont="1" applyFill="1" applyBorder="1" applyAlignment="1" applyProtection="1">
      <alignment horizontal="left" wrapText="1"/>
    </xf>
    <xf numFmtId="0" fontId="4" fillId="6" borderId="38" xfId="0" applyFont="1" applyFill="1" applyBorder="1" applyAlignment="1" applyProtection="1">
      <alignment horizontal="center" vertical="center" wrapText="1"/>
    </xf>
    <xf numFmtId="0" fontId="11" fillId="6" borderId="21" xfId="8" applyFont="1" applyFill="1" applyBorder="1" applyAlignment="1" applyProtection="1">
      <alignment horizontal="center" vertical="center" wrapText="1"/>
    </xf>
    <xf numFmtId="0" fontId="11" fillId="6" borderId="63" xfId="8" applyFont="1" applyFill="1" applyBorder="1" applyAlignment="1" applyProtection="1">
      <alignment horizontal="center" vertical="center" wrapText="1"/>
    </xf>
    <xf numFmtId="0" fontId="11" fillId="6" borderId="38" xfId="8" applyFont="1" applyFill="1" applyBorder="1" applyAlignment="1" applyProtection="1">
      <alignment horizontal="center" vertical="center" wrapText="1"/>
    </xf>
    <xf numFmtId="0" fontId="14" fillId="6" borderId="30" xfId="0" applyFont="1" applyFill="1" applyBorder="1" applyAlignment="1" applyProtection="1">
      <alignment horizontal="left" vertical="center" wrapText="1"/>
    </xf>
    <xf numFmtId="0" fontId="14" fillId="6" borderId="67" xfId="0" applyFont="1" applyFill="1" applyBorder="1" applyAlignment="1" applyProtection="1">
      <alignment horizontal="left" vertical="center" wrapText="1"/>
    </xf>
    <xf numFmtId="0" fontId="14" fillId="6" borderId="75" xfId="0" applyFont="1" applyFill="1" applyBorder="1" applyAlignment="1" applyProtection="1">
      <alignment horizontal="left" vertical="center" wrapText="1"/>
    </xf>
    <xf numFmtId="0" fontId="11" fillId="0" borderId="69" xfId="0" applyFont="1" applyBorder="1" applyAlignment="1" applyProtection="1">
      <alignment horizontal="center" vertical="center" wrapText="1"/>
    </xf>
    <xf numFmtId="0" fontId="11" fillId="0" borderId="7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56" xfId="0" applyFont="1" applyBorder="1" applyAlignment="1" applyProtection="1">
      <alignment horizontal="center" vertical="center" wrapText="1"/>
    </xf>
    <xf numFmtId="0" fontId="11" fillId="0" borderId="71" xfId="0" applyFont="1" applyBorder="1" applyAlignment="1" applyProtection="1">
      <alignment horizontal="center" vertical="center" wrapText="1"/>
    </xf>
    <xf numFmtId="0" fontId="10" fillId="0" borderId="74" xfId="0" applyFont="1" applyFill="1" applyBorder="1" applyAlignment="1" applyProtection="1">
      <alignment horizontal="left" vertical="center" wrapText="1"/>
    </xf>
    <xf numFmtId="3" fontId="14" fillId="6" borderId="14" xfId="0" applyNumberFormat="1" applyFont="1" applyFill="1" applyBorder="1" applyAlignment="1" applyProtection="1">
      <alignment horizontal="center" vertical="center" wrapText="1"/>
    </xf>
    <xf numFmtId="3" fontId="14" fillId="6" borderId="16" xfId="0" applyNumberFormat="1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horizontal="center" vertical="center" wrapText="1"/>
    </xf>
    <xf numFmtId="0" fontId="10" fillId="0" borderId="30" xfId="9" applyFont="1" applyFill="1" applyBorder="1" applyAlignment="1" applyProtection="1">
      <alignment horizontal="left" vertical="center" wrapText="1"/>
    </xf>
    <xf numFmtId="0" fontId="10" fillId="0" borderId="67" xfId="9" applyFont="1" applyFill="1" applyBorder="1" applyAlignment="1" applyProtection="1">
      <alignment horizontal="left" vertical="center" wrapText="1"/>
    </xf>
    <xf numFmtId="0" fontId="10" fillId="0" borderId="68" xfId="9" applyFont="1" applyFill="1" applyBorder="1" applyAlignment="1" applyProtection="1">
      <alignment horizontal="left" vertical="center" wrapText="1"/>
    </xf>
    <xf numFmtId="0" fontId="10" fillId="4" borderId="39" xfId="0" applyFont="1" applyFill="1" applyBorder="1" applyAlignment="1" applyProtection="1">
      <alignment horizontal="left" vertical="center" wrapText="1"/>
    </xf>
    <xf numFmtId="49" fontId="21" fillId="6" borderId="21" xfId="0" applyNumberFormat="1" applyFont="1" applyFill="1" applyBorder="1" applyAlignment="1" applyProtection="1">
      <alignment horizontal="center" vertical="center" wrapText="1"/>
    </xf>
    <xf numFmtId="49" fontId="21" fillId="6" borderId="63" xfId="0" applyNumberFormat="1" applyFont="1" applyFill="1" applyBorder="1" applyAlignment="1" applyProtection="1">
      <alignment horizontal="center" vertical="center" wrapText="1"/>
    </xf>
    <xf numFmtId="49" fontId="21" fillId="6" borderId="38" xfId="0" applyNumberFormat="1" applyFont="1" applyFill="1" applyBorder="1" applyAlignment="1" applyProtection="1">
      <alignment horizontal="center" vertical="center" wrapText="1"/>
    </xf>
    <xf numFmtId="0" fontId="10" fillId="4" borderId="30" xfId="0" applyFont="1" applyFill="1" applyBorder="1" applyAlignment="1" applyProtection="1">
      <alignment horizontal="left" vertical="center" wrapText="1"/>
    </xf>
    <xf numFmtId="0" fontId="10" fillId="4" borderId="67" xfId="0" applyFont="1" applyFill="1" applyBorder="1" applyAlignment="1" applyProtection="1">
      <alignment horizontal="left" vertical="center" wrapText="1"/>
    </xf>
    <xf numFmtId="0" fontId="10" fillId="4" borderId="68" xfId="0" applyFont="1" applyFill="1" applyBorder="1" applyAlignment="1" applyProtection="1">
      <alignment horizontal="left" vertical="center" wrapText="1"/>
    </xf>
    <xf numFmtId="0" fontId="14" fillId="6" borderId="37" xfId="4" applyFont="1" applyFill="1" applyBorder="1" applyAlignment="1" applyProtection="1">
      <alignment horizontal="left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14" fillId="6" borderId="64" xfId="0" applyFont="1" applyFill="1" applyBorder="1" applyAlignment="1" applyProtection="1">
      <alignment vertical="center" wrapText="1"/>
    </xf>
    <xf numFmtId="0" fontId="14" fillId="6" borderId="65" xfId="0" applyFont="1" applyFill="1" applyBorder="1" applyAlignment="1" applyProtection="1">
      <alignment vertical="center" wrapText="1"/>
    </xf>
    <xf numFmtId="0" fontId="14" fillId="6" borderId="66" xfId="0" applyFont="1" applyFill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15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4" fillId="6" borderId="19" xfId="4" applyFont="1" applyFill="1" applyBorder="1" applyAlignment="1" applyProtection="1">
      <alignment horizontal="left" vertical="center" wrapText="1"/>
    </xf>
    <xf numFmtId="0" fontId="11" fillId="6" borderId="14" xfId="8" applyFont="1" applyFill="1" applyBorder="1" applyAlignment="1" applyProtection="1">
      <alignment horizontal="center" wrapText="1"/>
    </xf>
    <xf numFmtId="0" fontId="11" fillId="6" borderId="16" xfId="8" applyFont="1" applyFill="1" applyBorder="1" applyAlignment="1" applyProtection="1">
      <alignment horizont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1" fillId="4" borderId="15" xfId="0" applyNumberFormat="1" applyFont="1" applyFill="1" applyBorder="1" applyAlignment="1" applyProtection="1">
      <alignment horizontal="center" vertical="center" wrapText="1"/>
    </xf>
    <xf numFmtId="0" fontId="11" fillId="4" borderId="2" xfId="0" applyNumberFormat="1" applyFont="1" applyFill="1" applyBorder="1" applyAlignment="1" applyProtection="1">
      <alignment horizontal="center" vertical="center" wrapText="1"/>
    </xf>
    <xf numFmtId="0" fontId="11" fillId="0" borderId="15" xfId="8" applyFont="1" applyBorder="1" applyAlignment="1" applyProtection="1">
      <alignment horizontal="center" wrapText="1"/>
    </xf>
    <xf numFmtId="0" fontId="11" fillId="0" borderId="2" xfId="8" applyFont="1" applyBorder="1" applyAlignment="1" applyProtection="1">
      <alignment horizontal="center" wrapText="1"/>
    </xf>
    <xf numFmtId="3" fontId="14" fillId="6" borderId="21" xfId="0" applyNumberFormat="1" applyFont="1" applyFill="1" applyBorder="1" applyAlignment="1" applyProtection="1">
      <alignment horizontal="center" vertical="center" wrapText="1"/>
    </xf>
    <xf numFmtId="3" fontId="14" fillId="6" borderId="63" xfId="0" applyNumberFormat="1" applyFont="1" applyFill="1" applyBorder="1" applyAlignment="1" applyProtection="1">
      <alignment horizontal="center" vertical="center" wrapText="1"/>
    </xf>
    <xf numFmtId="3" fontId="14" fillId="6" borderId="38" xfId="0" applyNumberFormat="1" applyFont="1" applyFill="1" applyBorder="1" applyAlignment="1" applyProtection="1">
      <alignment horizontal="center" vertical="center" wrapText="1"/>
    </xf>
    <xf numFmtId="0" fontId="11" fillId="6" borderId="21" xfId="0" applyFont="1" applyFill="1" applyBorder="1" applyAlignment="1" applyProtection="1">
      <alignment horizontal="center" vertical="center" wrapText="1"/>
    </xf>
    <xf numFmtId="0" fontId="11" fillId="6" borderId="63" xfId="0" applyFont="1" applyFill="1" applyBorder="1" applyAlignment="1" applyProtection="1">
      <alignment horizontal="center" vertical="center" wrapText="1"/>
    </xf>
    <xf numFmtId="0" fontId="11" fillId="6" borderId="38" xfId="0" applyFont="1" applyFill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left" vertical="center" wrapText="1"/>
    </xf>
    <xf numFmtId="0" fontId="14" fillId="6" borderId="64" xfId="8" applyFont="1" applyFill="1" applyBorder="1" applyAlignment="1" applyProtection="1">
      <alignment horizontal="left" wrapText="1"/>
    </xf>
    <xf numFmtId="0" fontId="14" fillId="6" borderId="65" xfId="8" applyFont="1" applyFill="1" applyBorder="1" applyAlignment="1" applyProtection="1">
      <alignment horizontal="left" wrapText="1"/>
    </xf>
    <xf numFmtId="0" fontId="14" fillId="6" borderId="66" xfId="8" applyFont="1" applyFill="1" applyBorder="1" applyAlignment="1" applyProtection="1">
      <alignment horizontal="left" wrapText="1"/>
    </xf>
    <xf numFmtId="0" fontId="14" fillId="6" borderId="64" xfId="8" applyFont="1" applyFill="1" applyBorder="1" applyAlignment="1" applyProtection="1">
      <alignment horizontal="left" vertical="center" wrapText="1"/>
    </xf>
    <xf numFmtId="0" fontId="14" fillId="6" borderId="65" xfId="8" applyFont="1" applyFill="1" applyBorder="1" applyAlignment="1" applyProtection="1">
      <alignment horizontal="left" vertical="center" wrapText="1"/>
    </xf>
    <xf numFmtId="0" fontId="14" fillId="6" borderId="66" xfId="8" applyFont="1" applyFill="1" applyBorder="1" applyAlignment="1" applyProtection="1">
      <alignment horizontal="left" vertical="center" wrapText="1"/>
    </xf>
    <xf numFmtId="0" fontId="14" fillId="6" borderId="37" xfId="0" applyFont="1" applyFill="1" applyBorder="1" applyAlignment="1" applyProtection="1">
      <alignment horizontal="left" vertical="center" wrapText="1"/>
    </xf>
    <xf numFmtId="0" fontId="14" fillId="0" borderId="31" xfId="0" applyFont="1" applyFill="1" applyBorder="1" applyAlignment="1" applyProtection="1">
      <alignment horizontal="left" vertical="center" wrapText="1"/>
    </xf>
    <xf numFmtId="0" fontId="14" fillId="0" borderId="72" xfId="0" applyFont="1" applyFill="1" applyBorder="1" applyAlignment="1" applyProtection="1">
      <alignment horizontal="left" vertical="center" wrapText="1"/>
    </xf>
    <xf numFmtId="0" fontId="14" fillId="0" borderId="73" xfId="0" applyFont="1" applyFill="1" applyBorder="1" applyAlignment="1" applyProtection="1">
      <alignment horizontal="left" vertical="center" wrapText="1"/>
    </xf>
    <xf numFmtId="0" fontId="11" fillId="4" borderId="13" xfId="8" applyFont="1" applyFill="1" applyBorder="1" applyAlignment="1" applyProtection="1">
      <alignment horizontal="center" wrapText="1"/>
    </xf>
    <xf numFmtId="0" fontId="11" fillId="4" borderId="1" xfId="8" applyFont="1" applyFill="1" applyBorder="1" applyAlignment="1" applyProtection="1">
      <alignment horizontal="center" wrapText="1"/>
    </xf>
    <xf numFmtId="0" fontId="11" fillId="4" borderId="15" xfId="8" applyFont="1" applyFill="1" applyBorder="1" applyAlignment="1" applyProtection="1">
      <alignment horizontal="center" wrapText="1"/>
    </xf>
    <xf numFmtId="0" fontId="11" fillId="4" borderId="2" xfId="8" applyFont="1" applyFill="1" applyBorder="1" applyAlignment="1" applyProtection="1">
      <alignment horizontal="center" wrapText="1"/>
    </xf>
    <xf numFmtId="0" fontId="14" fillId="6" borderId="23" xfId="0" applyFont="1" applyFill="1" applyBorder="1" applyAlignment="1" applyProtection="1">
      <alignment horizontal="left" vertical="center" wrapText="1"/>
    </xf>
    <xf numFmtId="0" fontId="14" fillId="6" borderId="54" xfId="0" applyFont="1" applyFill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0" fontId="14" fillId="4" borderId="15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1" fillId="0" borderId="13" xfId="8" applyFont="1" applyBorder="1" applyAlignment="1" applyProtection="1">
      <alignment horizontal="center" wrapText="1"/>
    </xf>
    <xf numFmtId="0" fontId="11" fillId="0" borderId="1" xfId="8" applyFont="1" applyBorder="1" applyAlignment="1" applyProtection="1">
      <alignment horizontal="center" wrapText="1"/>
    </xf>
    <xf numFmtId="0" fontId="14" fillId="6" borderId="19" xfId="0" applyFont="1" applyFill="1" applyBorder="1" applyAlignment="1" applyProtection="1">
      <alignment vertical="center" wrapText="1"/>
    </xf>
    <xf numFmtId="0" fontId="14" fillId="6" borderId="19" xfId="0" applyFont="1" applyFill="1" applyBorder="1" applyAlignment="1" applyProtection="1">
      <alignment horizontal="left" vertical="center" wrapText="1"/>
    </xf>
    <xf numFmtId="0" fontId="14" fillId="6" borderId="7" xfId="0" applyFont="1" applyFill="1" applyBorder="1" applyAlignment="1" applyProtection="1">
      <alignment vertical="center" wrapText="1"/>
    </xf>
    <xf numFmtId="0" fontId="23" fillId="9" borderId="58" xfId="0" applyFont="1" applyFill="1" applyBorder="1" applyAlignment="1" applyProtection="1">
      <alignment horizontal="center"/>
    </xf>
    <xf numFmtId="0" fontId="23" fillId="9" borderId="60" xfId="0" applyFont="1" applyFill="1" applyBorder="1" applyAlignment="1" applyProtection="1">
      <alignment horizontal="center"/>
    </xf>
    <xf numFmtId="0" fontId="17" fillId="4" borderId="58" xfId="0" applyFont="1" applyFill="1" applyBorder="1" applyAlignment="1" applyProtection="1">
      <alignment horizontal="left" wrapText="1"/>
    </xf>
    <xf numFmtId="0" fontId="17" fillId="4" borderId="59" xfId="0" applyFont="1" applyFill="1" applyBorder="1" applyAlignment="1" applyProtection="1">
      <alignment horizontal="left" wrapText="1"/>
    </xf>
    <xf numFmtId="0" fontId="17" fillId="4" borderId="60" xfId="0" applyFont="1" applyFill="1" applyBorder="1" applyAlignment="1" applyProtection="1">
      <alignment horizontal="left" wrapText="1"/>
    </xf>
    <xf numFmtId="0" fontId="25" fillId="4" borderId="0" xfId="0" applyFont="1" applyFill="1" applyAlignment="1" applyProtection="1">
      <alignment horizontal="center" vertical="center"/>
    </xf>
    <xf numFmtId="0" fontId="13" fillId="8" borderId="10" xfId="0" applyFont="1" applyFill="1" applyBorder="1" applyAlignment="1" applyProtection="1">
      <alignment horizontal="left" vertical="center" wrapText="1"/>
    </xf>
    <xf numFmtId="0" fontId="13" fillId="8" borderId="11" xfId="0" applyFont="1" applyFill="1" applyBorder="1" applyAlignment="1" applyProtection="1">
      <alignment horizontal="left" vertical="center" wrapText="1"/>
    </xf>
    <xf numFmtId="0" fontId="13" fillId="8" borderId="12" xfId="0" applyFont="1" applyFill="1" applyBorder="1" applyAlignment="1" applyProtection="1">
      <alignment horizontal="left" vertical="center" wrapText="1"/>
    </xf>
    <xf numFmtId="0" fontId="15" fillId="4" borderId="57" xfId="0" applyFont="1" applyFill="1" applyBorder="1" applyAlignment="1" applyProtection="1">
      <alignment horizontal="left" wrapText="1"/>
    </xf>
    <xf numFmtId="0" fontId="15" fillId="4" borderId="61" xfId="0" applyFont="1" applyFill="1" applyBorder="1" applyAlignment="1" applyProtection="1">
      <alignment horizontal="left" wrapText="1"/>
    </xf>
    <xf numFmtId="0" fontId="15" fillId="4" borderId="52" xfId="0" applyFont="1" applyFill="1" applyBorder="1" applyAlignment="1" applyProtection="1">
      <alignment horizontal="left" wrapText="1"/>
    </xf>
    <xf numFmtId="0" fontId="26" fillId="8" borderId="10" xfId="0" applyFont="1" applyFill="1" applyBorder="1" applyAlignment="1" applyProtection="1">
      <alignment horizontal="left" vertical="center" wrapText="1"/>
    </xf>
    <xf numFmtId="0" fontId="26" fillId="8" borderId="11" xfId="0" applyFont="1" applyFill="1" applyBorder="1" applyAlignment="1" applyProtection="1">
      <alignment horizontal="left" vertical="center" wrapText="1"/>
    </xf>
    <xf numFmtId="0" fontId="26" fillId="8" borderId="12" xfId="0" applyFont="1" applyFill="1" applyBorder="1" applyAlignment="1" applyProtection="1">
      <alignment horizontal="left" vertical="center" wrapText="1"/>
    </xf>
    <xf numFmtId="0" fontId="15" fillId="4" borderId="57" xfId="0" applyFont="1" applyFill="1" applyBorder="1" applyAlignment="1" applyProtection="1">
      <alignment horizontal="left"/>
    </xf>
    <xf numFmtId="0" fontId="10" fillId="3" borderId="23" xfId="0" applyFont="1" applyFill="1" applyBorder="1" applyAlignment="1" applyProtection="1">
      <alignment horizontal="left" wrapText="1"/>
    </xf>
    <xf numFmtId="0" fontId="10" fillId="3" borderId="59" xfId="0" applyFont="1" applyFill="1" applyBorder="1" applyAlignment="1" applyProtection="1">
      <alignment horizontal="left" wrapText="1"/>
    </xf>
    <xf numFmtId="0" fontId="10" fillId="3" borderId="60" xfId="0" applyFont="1" applyFill="1" applyBorder="1" applyAlignment="1" applyProtection="1">
      <alignment horizontal="left" wrapText="1"/>
    </xf>
    <xf numFmtId="0" fontId="26" fillId="8" borderId="40" xfId="0" applyFont="1" applyFill="1" applyBorder="1" applyAlignment="1" applyProtection="1">
      <alignment horizontal="left" vertical="center" wrapText="1"/>
    </xf>
    <xf numFmtId="0" fontId="26" fillId="8" borderId="76" xfId="0" applyFont="1" applyFill="1" applyBorder="1" applyAlignment="1" applyProtection="1">
      <alignment horizontal="left" vertical="center" wrapText="1"/>
    </xf>
    <xf numFmtId="0" fontId="26" fillId="8" borderId="63" xfId="0" applyFont="1" applyFill="1" applyBorder="1" applyAlignment="1" applyProtection="1">
      <alignment horizontal="left" vertical="center" wrapText="1"/>
    </xf>
    <xf numFmtId="0" fontId="26" fillId="8" borderId="6" xfId="0" applyFont="1" applyFill="1" applyBorder="1" applyAlignment="1" applyProtection="1">
      <alignment horizontal="left" vertical="center" wrapText="1"/>
    </xf>
    <xf numFmtId="0" fontId="26" fillId="8" borderId="7" xfId="0" applyFont="1" applyFill="1" applyBorder="1" applyAlignment="1" applyProtection="1">
      <alignment horizontal="left" vertical="center" wrapText="1"/>
    </xf>
    <xf numFmtId="0" fontId="26" fillId="8" borderId="9" xfId="0" applyFont="1" applyFill="1" applyBorder="1" applyAlignment="1" applyProtection="1">
      <alignment horizontal="left" vertical="center" wrapText="1"/>
    </xf>
    <xf numFmtId="0" fontId="26" fillId="8" borderId="22" xfId="0" applyFont="1" applyFill="1" applyBorder="1" applyAlignment="1" applyProtection="1">
      <alignment horizontal="left" vertical="center" wrapText="1"/>
    </xf>
    <xf numFmtId="0" fontId="26" fillId="8" borderId="25" xfId="0" applyFont="1" applyFill="1" applyBorder="1" applyAlignment="1" applyProtection="1">
      <alignment horizontal="left" vertical="center" wrapText="1"/>
    </xf>
    <xf numFmtId="0" fontId="26" fillId="8" borderId="26" xfId="0" applyFont="1" applyFill="1" applyBorder="1" applyAlignment="1" applyProtection="1">
      <alignment horizontal="left" vertical="center" wrapText="1"/>
    </xf>
    <xf numFmtId="0" fontId="26" fillId="8" borderId="55" xfId="0" applyFont="1" applyFill="1" applyBorder="1" applyAlignment="1" applyProtection="1">
      <alignment horizontal="left" vertical="center" wrapText="1"/>
    </xf>
    <xf numFmtId="0" fontId="26" fillId="8" borderId="65" xfId="0" applyFont="1" applyFill="1" applyBorder="1" applyAlignment="1" applyProtection="1">
      <alignment horizontal="left" vertical="center" wrapText="1"/>
    </xf>
    <xf numFmtId="0" fontId="26" fillId="8" borderId="66" xfId="0" applyFont="1" applyFill="1" applyBorder="1" applyAlignment="1" applyProtection="1">
      <alignment horizontal="left" vertical="center" wrapText="1"/>
    </xf>
    <xf numFmtId="0" fontId="20" fillId="0" borderId="77" xfId="0" applyFont="1" applyBorder="1" applyAlignment="1" applyProtection="1">
      <alignment horizontal="left" vertical="center"/>
    </xf>
    <xf numFmtId="0" fontId="20" fillId="0" borderId="78" xfId="0" applyFont="1" applyBorder="1" applyAlignment="1" applyProtection="1">
      <alignment horizontal="left" vertical="center"/>
    </xf>
    <xf numFmtId="44" fontId="20" fillId="4" borderId="79" xfId="0" applyNumberFormat="1" applyFont="1" applyFill="1" applyBorder="1" applyAlignment="1" applyProtection="1">
      <alignment horizontal="center" vertical="center"/>
    </xf>
    <xf numFmtId="44" fontId="20" fillId="4" borderId="80" xfId="0" applyNumberFormat="1" applyFont="1" applyFill="1" applyBorder="1" applyAlignment="1" applyProtection="1">
      <alignment horizontal="center" vertical="center"/>
    </xf>
  </cellXfs>
  <cellStyles count="13">
    <cellStyle name="meny_Nový protokol o vyk.serv.prác 2007" xfId="1"/>
    <cellStyle name="Normal_Cerberus 01.04" xfId="2"/>
    <cellStyle name="Normal_EPS-SSC" xfId="3"/>
    <cellStyle name="Normal_Kamery-SSC" xfId="4"/>
    <cellStyle name="Normal_PDZ-SSC" xfId="5"/>
    <cellStyle name="Normálna" xfId="0" builtinId="0"/>
    <cellStyle name="Normálna 3" xfId="6"/>
    <cellStyle name="normálne 3" xfId="7"/>
    <cellStyle name="normálne_Lichvár - Návrh servisu - tunel (2)" xfId="8"/>
    <cellStyle name="normálne_Nový protokol o vyk.serv.prác 2007" xfId="9"/>
    <cellStyle name="normální_Ibdn2001_Cenik_2001" xfId="10"/>
    <cellStyle name="normální_VykazVymer050912v" xfId="11"/>
    <cellStyle name="Štýl 1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1066800</xdr:colOff>
      <xdr:row>2</xdr:row>
      <xdr:rowOff>9525</xdr:rowOff>
    </xdr:to>
    <xdr:pic>
      <xdr:nvPicPr>
        <xdr:cNvPr id="11777" name="Obrázo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5815" name="Line 13"/>
        <xdr:cNvSpPr>
          <a:spLocks noChangeShapeType="1"/>
        </xdr:cNvSpPr>
      </xdr:nvSpPr>
      <xdr:spPr bwMode="auto">
        <a:xfrm>
          <a:off x="38100" y="1676400"/>
          <a:ext cx="6057900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495300</xdr:colOff>
      <xdr:row>1</xdr:row>
      <xdr:rowOff>9525</xdr:rowOff>
    </xdr:to>
    <xdr:pic>
      <xdr:nvPicPr>
        <xdr:cNvPr id="15816" name="Obrázo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1190625</xdr:colOff>
      <xdr:row>1</xdr:row>
      <xdr:rowOff>19050</xdr:rowOff>
    </xdr:to>
    <xdr:pic>
      <xdr:nvPicPr>
        <xdr:cNvPr id="1683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10</xdr:col>
      <xdr:colOff>0</xdr:colOff>
      <xdr:row>2</xdr:row>
      <xdr:rowOff>0</xdr:rowOff>
    </xdr:to>
    <xdr:sp macro="" textlink="">
      <xdr:nvSpPr>
        <xdr:cNvPr id="16833" name="Line 13"/>
        <xdr:cNvSpPr>
          <a:spLocks noChangeShapeType="1"/>
        </xdr:cNvSpPr>
      </xdr:nvSpPr>
      <xdr:spPr bwMode="auto">
        <a:xfrm>
          <a:off x="0" y="1676400"/>
          <a:ext cx="1437322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4543425</xdr:colOff>
      <xdr:row>1</xdr:row>
      <xdr:rowOff>19050</xdr:rowOff>
    </xdr:to>
    <xdr:pic>
      <xdr:nvPicPr>
        <xdr:cNvPr id="1785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2009775</xdr:colOff>
      <xdr:row>2</xdr:row>
      <xdr:rowOff>0</xdr:rowOff>
    </xdr:to>
    <xdr:sp macro="" textlink="">
      <xdr:nvSpPr>
        <xdr:cNvPr id="17853" name="Line 13"/>
        <xdr:cNvSpPr>
          <a:spLocks noChangeShapeType="1"/>
        </xdr:cNvSpPr>
      </xdr:nvSpPr>
      <xdr:spPr bwMode="auto">
        <a:xfrm>
          <a:off x="0" y="1676400"/>
          <a:ext cx="707707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9727" name="Line 13"/>
        <xdr:cNvSpPr>
          <a:spLocks noChangeShapeType="1"/>
        </xdr:cNvSpPr>
      </xdr:nvSpPr>
      <xdr:spPr bwMode="auto">
        <a:xfrm>
          <a:off x="38100" y="1676400"/>
          <a:ext cx="661987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257175</xdr:colOff>
      <xdr:row>1</xdr:row>
      <xdr:rowOff>9525</xdr:rowOff>
    </xdr:to>
    <xdr:pic>
      <xdr:nvPicPr>
        <xdr:cNvPr id="19728" name="Obrázo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1781175</xdr:colOff>
      <xdr:row>1</xdr:row>
      <xdr:rowOff>19050</xdr:rowOff>
    </xdr:to>
    <xdr:pic>
      <xdr:nvPicPr>
        <xdr:cNvPr id="12801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1593" name="Line 13"/>
        <xdr:cNvSpPr>
          <a:spLocks noChangeShapeType="1"/>
        </xdr:cNvSpPr>
      </xdr:nvSpPr>
      <xdr:spPr bwMode="auto">
        <a:xfrm>
          <a:off x="38100" y="1676400"/>
          <a:ext cx="2027872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2</xdr:row>
      <xdr:rowOff>0</xdr:rowOff>
    </xdr:from>
    <xdr:to>
      <xdr:col>9</xdr:col>
      <xdr:colOff>0</xdr:colOff>
      <xdr:row>2</xdr:row>
      <xdr:rowOff>0</xdr:rowOff>
    </xdr:to>
    <xdr:sp macro="" textlink="">
      <xdr:nvSpPr>
        <xdr:cNvPr id="21594" name="Line 13"/>
        <xdr:cNvSpPr>
          <a:spLocks noChangeShapeType="1"/>
        </xdr:cNvSpPr>
      </xdr:nvSpPr>
      <xdr:spPr bwMode="auto">
        <a:xfrm>
          <a:off x="38100" y="1676400"/>
          <a:ext cx="2027872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3829050</xdr:colOff>
      <xdr:row>1</xdr:row>
      <xdr:rowOff>19050</xdr:rowOff>
    </xdr:to>
    <xdr:pic>
      <xdr:nvPicPr>
        <xdr:cNvPr id="21595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4543425</xdr:colOff>
      <xdr:row>1</xdr:row>
      <xdr:rowOff>19050</xdr:rowOff>
    </xdr:to>
    <xdr:pic>
      <xdr:nvPicPr>
        <xdr:cNvPr id="20573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</xdr:col>
      <xdr:colOff>2009775</xdr:colOff>
      <xdr:row>2</xdr:row>
      <xdr:rowOff>0</xdr:rowOff>
    </xdr:to>
    <xdr:sp macro="" textlink="">
      <xdr:nvSpPr>
        <xdr:cNvPr id="20574" name="Line 13"/>
        <xdr:cNvSpPr>
          <a:spLocks noChangeShapeType="1"/>
        </xdr:cNvSpPr>
      </xdr:nvSpPr>
      <xdr:spPr bwMode="auto">
        <a:xfrm>
          <a:off x="0" y="1676400"/>
          <a:ext cx="7077075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0</xdr:rowOff>
    </xdr:from>
    <xdr:to>
      <xdr:col>2</xdr:col>
      <xdr:colOff>0</xdr:colOff>
      <xdr:row>2</xdr:row>
      <xdr:rowOff>0</xdr:rowOff>
    </xdr:to>
    <xdr:sp macro="" textlink="">
      <xdr:nvSpPr>
        <xdr:cNvPr id="18873" name="Line 13"/>
        <xdr:cNvSpPr>
          <a:spLocks noChangeShapeType="1"/>
        </xdr:cNvSpPr>
      </xdr:nvSpPr>
      <xdr:spPr bwMode="auto">
        <a:xfrm>
          <a:off x="38100" y="1676400"/>
          <a:ext cx="6057900" cy="0"/>
        </a:xfrm>
        <a:prstGeom prst="line">
          <a:avLst/>
        </a:prstGeom>
        <a:noFill/>
        <a:ln w="15875">
          <a:solidFill>
            <a:srgbClr val="99CC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819150</xdr:colOff>
      <xdr:row>1</xdr:row>
      <xdr:rowOff>9525</xdr:rowOff>
    </xdr:to>
    <xdr:pic>
      <xdr:nvPicPr>
        <xdr:cNvPr id="18874" name="Obrázo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Nadšenie">
  <a:themeElements>
    <a:clrScheme name="Nadšeni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Nadšeni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Nadšenie">
      <a:fillStyleLst>
        <a:solidFill>
          <a:schemeClr val="phClr"/>
        </a:solidFill>
        <a:gradFill rotWithShape="1">
          <a:gsLst>
            <a:gs pos="0">
              <a:schemeClr val="phClr">
                <a:tint val="10000"/>
                <a:satMod val="300000"/>
              </a:schemeClr>
            </a:gs>
            <a:gs pos="34000">
              <a:schemeClr val="phClr">
                <a:tint val="13500"/>
                <a:satMod val="250000"/>
              </a:schemeClr>
            </a:gs>
            <a:gs pos="100000">
              <a:schemeClr val="phClr">
                <a:tint val="60000"/>
                <a:satMod val="200000"/>
              </a:schemeClr>
            </a:gs>
          </a:gsLst>
          <a:path path="circle">
            <a:fillToRect l="50000" t="155000" r="50000" b="-55000"/>
          </a:path>
        </a:gradFill>
        <a:gradFill rotWithShape="1">
          <a:gsLst>
            <a:gs pos="0">
              <a:schemeClr val="phClr">
                <a:tint val="60000"/>
                <a:satMod val="160000"/>
              </a:schemeClr>
            </a:gs>
            <a:gs pos="46000">
              <a:schemeClr val="phClr">
                <a:tint val="86000"/>
                <a:satMod val="160000"/>
              </a:schemeClr>
            </a:gs>
            <a:gs pos="100000">
              <a:schemeClr val="phClr">
                <a:shade val="40000"/>
                <a:satMod val="160000"/>
              </a:schemeClr>
            </a:gs>
          </a:gsLst>
          <a:path path="circle">
            <a:fillToRect l="50000" t="155000" r="50000" b="-55000"/>
          </a:path>
        </a:gradFill>
      </a:fillStyleLst>
      <a:lnStyleLst>
        <a:ln w="9525" cap="flat" cmpd="sng" algn="ctr">
          <a:solidFill>
            <a:schemeClr val="phClr">
              <a:satMod val="120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14700000" algn="t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50800" dist="38100" dir="14700000" algn="t" rotWithShape="0">
              <a:srgbClr val="000000">
                <a:alpha val="6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3600000"/>
            </a:lightRig>
          </a:scene3d>
          <a:sp3d prstMaterial="plastic">
            <a:bevelT w="127000" h="38200" prst="relaxedInset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8000"/>
                <a:satMod val="230000"/>
              </a:schemeClr>
            </a:gs>
            <a:gs pos="60000">
              <a:schemeClr val="phClr">
                <a:shade val="92000"/>
                <a:satMod val="230000"/>
              </a:schemeClr>
            </a:gs>
            <a:gs pos="100000">
              <a:schemeClr val="phClr">
                <a:tint val="85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1200"/>
                <a:satMod val="150000"/>
              </a:schemeClr>
              <a:schemeClr val="phClr">
                <a:tint val="90000"/>
                <a:satMod val="150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I440"/>
  <sheetViews>
    <sheetView tabSelected="1" zoomScale="80" zoomScaleNormal="80" zoomScalePageLayoutView="70" workbookViewId="0">
      <selection activeCell="A3" sqref="A3:I3"/>
    </sheetView>
  </sheetViews>
  <sheetFormatPr defaultColWidth="8" defaultRowHeight="15" x14ac:dyDescent="0.25"/>
  <cols>
    <col min="1" max="1" width="12.125" style="5" bestFit="1" customWidth="1"/>
    <col min="2" max="2" width="33.375" style="5" customWidth="1"/>
    <col min="3" max="3" width="53.125" style="5" customWidth="1"/>
    <col min="4" max="4" width="11.25" style="5" customWidth="1"/>
    <col min="5" max="5" width="9.375" style="5" customWidth="1"/>
    <col min="6" max="6" width="9.375" style="6" customWidth="1"/>
    <col min="7" max="7" width="12.5" style="5" customWidth="1"/>
    <col min="8" max="9" width="9.375" style="5" customWidth="1"/>
    <col min="10" max="16384" width="8" style="5"/>
  </cols>
  <sheetData>
    <row r="1" spans="1:9" s="4" customFormat="1" ht="82.5" customHeight="1" x14ac:dyDescent="0.25">
      <c r="A1" s="510"/>
      <c r="B1" s="510"/>
      <c r="C1" s="510"/>
      <c r="D1" s="510"/>
      <c r="E1" s="510"/>
      <c r="F1" s="510"/>
      <c r="G1" s="510"/>
      <c r="H1" s="510"/>
      <c r="I1" s="510"/>
    </row>
    <row r="2" spans="1:9" s="4" customFormat="1" ht="15.75" x14ac:dyDescent="0.25">
      <c r="A2" s="511"/>
      <c r="B2" s="511"/>
      <c r="C2" s="511"/>
      <c r="D2" s="511"/>
      <c r="E2" s="511"/>
      <c r="F2" s="511"/>
      <c r="G2" s="511"/>
      <c r="H2" s="511"/>
      <c r="I2" s="511"/>
    </row>
    <row r="3" spans="1:9" s="4" customFormat="1" ht="33.75" customHeight="1" x14ac:dyDescent="0.25">
      <c r="A3" s="512" t="s">
        <v>2488</v>
      </c>
      <c r="B3" s="512"/>
      <c r="C3" s="512"/>
      <c r="D3" s="512"/>
      <c r="E3" s="512"/>
      <c r="F3" s="512"/>
      <c r="G3" s="512"/>
      <c r="H3" s="512"/>
      <c r="I3" s="512"/>
    </row>
    <row r="4" spans="1:9" s="4" customFormat="1" ht="15.75" thickBot="1" x14ac:dyDescent="0.3">
      <c r="A4" s="513" t="s">
        <v>2489</v>
      </c>
      <c r="B4" s="513"/>
      <c r="C4" s="513"/>
      <c r="D4" s="513"/>
      <c r="E4" s="513"/>
      <c r="F4" s="513"/>
      <c r="G4" s="513"/>
      <c r="H4" s="513"/>
      <c r="I4" s="513"/>
    </row>
    <row r="5" spans="1:9" s="4" customFormat="1" ht="15.75" thickTop="1" x14ac:dyDescent="0.25">
      <c r="A5" s="28"/>
      <c r="B5" s="29"/>
      <c r="C5" s="28"/>
      <c r="D5" s="28"/>
      <c r="E5" s="28"/>
      <c r="F5" s="30"/>
      <c r="G5" s="28"/>
      <c r="H5" s="28"/>
      <c r="I5" s="28"/>
    </row>
    <row r="6" spans="1:9" x14ac:dyDescent="0.25">
      <c r="A6" s="31" t="s">
        <v>757</v>
      </c>
      <c r="B6" s="32"/>
      <c r="C6" s="31" t="s">
        <v>75</v>
      </c>
      <c r="D6" s="32"/>
      <c r="E6" s="33"/>
      <c r="F6" s="34"/>
      <c r="G6" s="32"/>
      <c r="H6" s="32"/>
      <c r="I6" s="32"/>
    </row>
    <row r="7" spans="1:9" x14ac:dyDescent="0.25">
      <c r="A7" s="31" t="s">
        <v>758</v>
      </c>
      <c r="B7" s="32"/>
      <c r="C7" s="32" t="s">
        <v>1422</v>
      </c>
      <c r="D7" s="32"/>
      <c r="E7" s="32"/>
      <c r="F7" s="34"/>
      <c r="G7" s="32"/>
      <c r="H7" s="32"/>
      <c r="I7" s="32"/>
    </row>
    <row r="8" spans="1:9" x14ac:dyDescent="0.25">
      <c r="A8" s="32"/>
      <c r="B8" s="32"/>
      <c r="C8" s="32" t="s">
        <v>2520</v>
      </c>
      <c r="D8" s="32"/>
      <c r="E8" s="32"/>
      <c r="F8" s="34"/>
      <c r="G8" s="32"/>
      <c r="H8" s="32"/>
      <c r="I8" s="35"/>
    </row>
    <row r="9" spans="1:9" ht="15.75" thickBot="1" x14ac:dyDescent="0.3">
      <c r="A9" s="508" t="s">
        <v>759</v>
      </c>
      <c r="B9" s="508"/>
      <c r="C9" s="422"/>
      <c r="D9" s="32"/>
      <c r="E9" s="32"/>
      <c r="F9" s="34"/>
      <c r="G9" s="32"/>
      <c r="H9" s="32"/>
      <c r="I9" s="35"/>
    </row>
    <row r="10" spans="1:9" ht="50.25" thickBot="1" x14ac:dyDescent="0.3">
      <c r="A10" s="36" t="s">
        <v>760</v>
      </c>
      <c r="B10" s="37" t="s">
        <v>761</v>
      </c>
      <c r="C10" s="37" t="s">
        <v>762</v>
      </c>
      <c r="D10" s="37" t="s">
        <v>763</v>
      </c>
      <c r="E10" s="37" t="s">
        <v>764</v>
      </c>
      <c r="F10" s="38" t="s">
        <v>2482</v>
      </c>
      <c r="G10" s="39" t="s">
        <v>859</v>
      </c>
      <c r="H10" s="37" t="s">
        <v>765</v>
      </c>
      <c r="I10" s="40" t="s">
        <v>2963</v>
      </c>
    </row>
    <row r="11" spans="1:9" x14ac:dyDescent="0.25">
      <c r="A11" s="41">
        <v>1</v>
      </c>
      <c r="B11" s="42" t="s">
        <v>75</v>
      </c>
      <c r="C11" s="43" t="s">
        <v>766</v>
      </c>
      <c r="D11" s="44">
        <v>1</v>
      </c>
      <c r="E11" s="44">
        <v>1</v>
      </c>
      <c r="F11" s="132">
        <v>0</v>
      </c>
      <c r="G11" s="45">
        <f t="shared" ref="G11:G16" si="0">ROUND(SUM(D11*E11*F11),2)</f>
        <v>0</v>
      </c>
      <c r="H11" s="423" t="s">
        <v>986</v>
      </c>
      <c r="I11" s="424"/>
    </row>
    <row r="12" spans="1:9" x14ac:dyDescent="0.25">
      <c r="A12" s="46">
        <v>2</v>
      </c>
      <c r="B12" s="47" t="s">
        <v>75</v>
      </c>
      <c r="C12" s="48" t="s">
        <v>954</v>
      </c>
      <c r="D12" s="49">
        <v>1</v>
      </c>
      <c r="E12" s="49">
        <v>1</v>
      </c>
      <c r="F12" s="133">
        <v>0</v>
      </c>
      <c r="G12" s="50">
        <f t="shared" si="0"/>
        <v>0</v>
      </c>
      <c r="H12" s="425" t="s">
        <v>986</v>
      </c>
      <c r="I12" s="426"/>
    </row>
    <row r="13" spans="1:9" x14ac:dyDescent="0.25">
      <c r="A13" s="46">
        <v>3</v>
      </c>
      <c r="B13" s="47" t="s">
        <v>767</v>
      </c>
      <c r="C13" s="48" t="s">
        <v>769</v>
      </c>
      <c r="D13" s="49">
        <v>1</v>
      </c>
      <c r="E13" s="49">
        <v>1</v>
      </c>
      <c r="F13" s="133">
        <v>0</v>
      </c>
      <c r="G13" s="50">
        <f t="shared" si="0"/>
        <v>0</v>
      </c>
      <c r="H13" s="425" t="s">
        <v>986</v>
      </c>
      <c r="I13" s="426"/>
    </row>
    <row r="14" spans="1:9" x14ac:dyDescent="0.25">
      <c r="A14" s="46">
        <v>4</v>
      </c>
      <c r="B14" s="47" t="s">
        <v>767</v>
      </c>
      <c r="C14" s="48" t="s">
        <v>770</v>
      </c>
      <c r="D14" s="49">
        <v>1</v>
      </c>
      <c r="E14" s="49">
        <v>1</v>
      </c>
      <c r="F14" s="133">
        <v>0</v>
      </c>
      <c r="G14" s="50">
        <f t="shared" si="0"/>
        <v>0</v>
      </c>
      <c r="H14" s="425" t="s">
        <v>986</v>
      </c>
      <c r="I14" s="426"/>
    </row>
    <row r="15" spans="1:9" x14ac:dyDescent="0.25">
      <c r="A15" s="46">
        <v>5</v>
      </c>
      <c r="B15" s="47" t="s">
        <v>767</v>
      </c>
      <c r="C15" s="48" t="s">
        <v>955</v>
      </c>
      <c r="D15" s="49">
        <v>0.25</v>
      </c>
      <c r="E15" s="49">
        <v>1</v>
      </c>
      <c r="F15" s="133">
        <v>0</v>
      </c>
      <c r="G15" s="50">
        <f t="shared" si="0"/>
        <v>0</v>
      </c>
      <c r="H15" s="425" t="s">
        <v>986</v>
      </c>
      <c r="I15" s="426"/>
    </row>
    <row r="16" spans="1:9" ht="17.25" customHeight="1" thickBot="1" x14ac:dyDescent="0.3">
      <c r="A16" s="51">
        <v>6</v>
      </c>
      <c r="B16" s="489" t="s">
        <v>2492</v>
      </c>
      <c r="C16" s="490"/>
      <c r="D16" s="52">
        <v>1</v>
      </c>
      <c r="E16" s="52">
        <v>1</v>
      </c>
      <c r="F16" s="134">
        <v>0</v>
      </c>
      <c r="G16" s="53">
        <f t="shared" si="0"/>
        <v>0</v>
      </c>
      <c r="H16" s="427" t="s">
        <v>986</v>
      </c>
      <c r="I16" s="428"/>
    </row>
    <row r="17" spans="1:9" ht="17.25" customHeight="1" thickBot="1" x14ac:dyDescent="0.3">
      <c r="A17" s="494" t="s">
        <v>2966</v>
      </c>
      <c r="B17" s="495"/>
      <c r="C17" s="495"/>
      <c r="D17" s="495"/>
      <c r="E17" s="495"/>
      <c r="F17" s="495"/>
      <c r="G17" s="54">
        <f>SUM(G11:G16)</f>
        <v>0</v>
      </c>
      <c r="H17" s="509"/>
      <c r="I17" s="509"/>
    </row>
    <row r="18" spans="1:9" x14ac:dyDescent="0.25">
      <c r="A18" s="55"/>
      <c r="B18" s="55"/>
      <c r="C18" s="55"/>
      <c r="D18" s="55"/>
      <c r="E18" s="55"/>
      <c r="F18" s="56"/>
      <c r="G18" s="55"/>
      <c r="H18" s="55"/>
      <c r="I18" s="55"/>
    </row>
    <row r="19" spans="1:9" x14ac:dyDescent="0.25">
      <c r="A19" s="31" t="s">
        <v>757</v>
      </c>
      <c r="B19" s="32"/>
      <c r="C19" s="31" t="s">
        <v>1421</v>
      </c>
      <c r="D19" s="57"/>
      <c r="E19" s="32"/>
      <c r="F19" s="34"/>
      <c r="G19" s="32"/>
      <c r="H19" s="32"/>
      <c r="I19" s="32"/>
    </row>
    <row r="20" spans="1:9" x14ac:dyDescent="0.25">
      <c r="A20" s="31" t="s">
        <v>758</v>
      </c>
      <c r="B20" s="32"/>
      <c r="C20" s="32" t="s">
        <v>1068</v>
      </c>
      <c r="D20" s="58"/>
      <c r="E20" s="32"/>
      <c r="F20" s="34"/>
      <c r="G20" s="32"/>
      <c r="H20" s="32"/>
      <c r="I20" s="32"/>
    </row>
    <row r="21" spans="1:9" x14ac:dyDescent="0.25">
      <c r="A21" s="32"/>
      <c r="B21" s="32"/>
      <c r="C21" s="32" t="s">
        <v>2520</v>
      </c>
      <c r="D21" s="57"/>
      <c r="E21" s="32"/>
      <c r="F21" s="34"/>
      <c r="G21" s="32"/>
      <c r="H21" s="32"/>
      <c r="I21" s="35"/>
    </row>
    <row r="22" spans="1:9" ht="15.75" thickBot="1" x14ac:dyDescent="0.3">
      <c r="A22" s="508" t="s">
        <v>759</v>
      </c>
      <c r="B22" s="508"/>
      <c r="C22" s="422"/>
      <c r="D22" s="32"/>
      <c r="E22" s="32"/>
      <c r="F22" s="34"/>
      <c r="G22" s="32"/>
      <c r="H22" s="32"/>
      <c r="I22" s="32"/>
    </row>
    <row r="23" spans="1:9" ht="50.25" thickBot="1" x14ac:dyDescent="0.3">
      <c r="A23" s="36" t="s">
        <v>760</v>
      </c>
      <c r="B23" s="37" t="s">
        <v>761</v>
      </c>
      <c r="C23" s="37" t="s">
        <v>762</v>
      </c>
      <c r="D23" s="37" t="s">
        <v>763</v>
      </c>
      <c r="E23" s="37" t="s">
        <v>764</v>
      </c>
      <c r="F23" s="38" t="s">
        <v>2482</v>
      </c>
      <c r="G23" s="39" t="s">
        <v>859</v>
      </c>
      <c r="H23" s="37" t="s">
        <v>765</v>
      </c>
      <c r="I23" s="40" t="s">
        <v>2963</v>
      </c>
    </row>
    <row r="24" spans="1:9" x14ac:dyDescent="0.25">
      <c r="A24" s="41">
        <v>7</v>
      </c>
      <c r="B24" s="59" t="s">
        <v>76</v>
      </c>
      <c r="C24" s="60" t="s">
        <v>956</v>
      </c>
      <c r="D24" s="44">
        <v>2</v>
      </c>
      <c r="E24" s="44">
        <v>2</v>
      </c>
      <c r="F24" s="132">
        <v>0</v>
      </c>
      <c r="G24" s="45">
        <f t="shared" ref="G24:G29" si="1">ROUND(SUM(D24*E24*F24),2)</f>
        <v>0</v>
      </c>
      <c r="H24" s="423" t="s">
        <v>979</v>
      </c>
      <c r="I24" s="424"/>
    </row>
    <row r="25" spans="1:9" x14ac:dyDescent="0.25">
      <c r="A25" s="46">
        <v>8</v>
      </c>
      <c r="B25" s="47" t="s">
        <v>76</v>
      </c>
      <c r="C25" s="61" t="s">
        <v>957</v>
      </c>
      <c r="D25" s="49">
        <v>2</v>
      </c>
      <c r="E25" s="49">
        <v>2</v>
      </c>
      <c r="F25" s="133">
        <v>0</v>
      </c>
      <c r="G25" s="50">
        <f t="shared" si="1"/>
        <v>0</v>
      </c>
      <c r="H25" s="425" t="s">
        <v>979</v>
      </c>
      <c r="I25" s="426"/>
    </row>
    <row r="26" spans="1:9" x14ac:dyDescent="0.25">
      <c r="A26" s="46">
        <v>9</v>
      </c>
      <c r="B26" s="47" t="s">
        <v>76</v>
      </c>
      <c r="C26" s="61" t="s">
        <v>958</v>
      </c>
      <c r="D26" s="49">
        <v>2</v>
      </c>
      <c r="E26" s="49">
        <v>2</v>
      </c>
      <c r="F26" s="133">
        <v>0</v>
      </c>
      <c r="G26" s="50">
        <f t="shared" si="1"/>
        <v>0</v>
      </c>
      <c r="H26" s="425" t="s">
        <v>979</v>
      </c>
      <c r="I26" s="426"/>
    </row>
    <row r="27" spans="1:9" x14ac:dyDescent="0.25">
      <c r="A27" s="46">
        <v>10</v>
      </c>
      <c r="B27" s="47" t="s">
        <v>76</v>
      </c>
      <c r="C27" s="61" t="s">
        <v>959</v>
      </c>
      <c r="D27" s="49">
        <v>2</v>
      </c>
      <c r="E27" s="49">
        <v>2</v>
      </c>
      <c r="F27" s="133">
        <v>0</v>
      </c>
      <c r="G27" s="50">
        <f t="shared" si="1"/>
        <v>0</v>
      </c>
      <c r="H27" s="425" t="s">
        <v>979</v>
      </c>
      <c r="I27" s="426"/>
    </row>
    <row r="28" spans="1:9" x14ac:dyDescent="0.25">
      <c r="A28" s="46">
        <v>11</v>
      </c>
      <c r="B28" s="47" t="s">
        <v>76</v>
      </c>
      <c r="C28" s="61" t="s">
        <v>960</v>
      </c>
      <c r="D28" s="49">
        <v>2</v>
      </c>
      <c r="E28" s="49">
        <v>2</v>
      </c>
      <c r="F28" s="133">
        <v>0</v>
      </c>
      <c r="G28" s="50">
        <f t="shared" si="1"/>
        <v>0</v>
      </c>
      <c r="H28" s="425" t="s">
        <v>979</v>
      </c>
      <c r="I28" s="426"/>
    </row>
    <row r="29" spans="1:9" ht="17.25" customHeight="1" thickBot="1" x14ac:dyDescent="0.3">
      <c r="A29" s="51">
        <v>12</v>
      </c>
      <c r="B29" s="491" t="s">
        <v>2492</v>
      </c>
      <c r="C29" s="492"/>
      <c r="D29" s="52">
        <v>1</v>
      </c>
      <c r="E29" s="52">
        <v>1</v>
      </c>
      <c r="F29" s="134">
        <v>0</v>
      </c>
      <c r="G29" s="53">
        <f t="shared" si="1"/>
        <v>0</v>
      </c>
      <c r="H29" s="427" t="s">
        <v>986</v>
      </c>
      <c r="I29" s="428"/>
    </row>
    <row r="30" spans="1:9" ht="17.25" customHeight="1" thickBot="1" x14ac:dyDescent="0.3">
      <c r="A30" s="494" t="s">
        <v>2967</v>
      </c>
      <c r="B30" s="495"/>
      <c r="C30" s="495"/>
      <c r="D30" s="495"/>
      <c r="E30" s="495"/>
      <c r="F30" s="495"/>
      <c r="G30" s="54">
        <f>SUM(G24:G29)</f>
        <v>0</v>
      </c>
      <c r="H30" s="509"/>
      <c r="I30" s="509"/>
    </row>
    <row r="31" spans="1:9" x14ac:dyDescent="0.25">
      <c r="A31" s="55"/>
      <c r="B31" s="55"/>
      <c r="C31" s="55"/>
      <c r="D31" s="55"/>
      <c r="E31" s="55"/>
      <c r="F31" s="56"/>
      <c r="G31" s="55"/>
      <c r="H31" s="55"/>
      <c r="I31" s="55"/>
    </row>
    <row r="32" spans="1:9" x14ac:dyDescent="0.25">
      <c r="A32" s="31" t="s">
        <v>757</v>
      </c>
      <c r="C32" s="62" t="s">
        <v>1420</v>
      </c>
      <c r="D32" s="63"/>
      <c r="E32" s="63"/>
      <c r="F32" s="64"/>
      <c r="G32" s="65"/>
      <c r="H32" s="66"/>
      <c r="I32" s="63"/>
    </row>
    <row r="33" spans="1:9" x14ac:dyDescent="0.25">
      <c r="A33" s="31" t="s">
        <v>758</v>
      </c>
      <c r="C33" s="32" t="s">
        <v>1422</v>
      </c>
      <c r="D33" s="63"/>
      <c r="E33" s="63"/>
      <c r="F33" s="64"/>
      <c r="G33" s="65"/>
      <c r="H33" s="66"/>
      <c r="I33" s="63"/>
    </row>
    <row r="34" spans="1:9" x14ac:dyDescent="0.25">
      <c r="C34" s="67" t="s">
        <v>2520</v>
      </c>
      <c r="D34" s="63"/>
      <c r="E34" s="63"/>
      <c r="F34" s="64"/>
      <c r="G34" s="65"/>
      <c r="H34" s="66"/>
      <c r="I34" s="63"/>
    </row>
    <row r="35" spans="1:9" ht="15.75" thickBot="1" x14ac:dyDescent="0.3">
      <c r="A35" s="493" t="s">
        <v>759</v>
      </c>
      <c r="B35" s="493"/>
      <c r="C35" s="422"/>
      <c r="D35" s="32"/>
      <c r="E35" s="32"/>
      <c r="F35" s="34"/>
      <c r="G35" s="32"/>
      <c r="H35" s="32"/>
      <c r="I35" s="32"/>
    </row>
    <row r="36" spans="1:9" ht="50.25" thickBot="1" x14ac:dyDescent="0.3">
      <c r="A36" s="36" t="s">
        <v>760</v>
      </c>
      <c r="B36" s="37" t="s">
        <v>761</v>
      </c>
      <c r="C36" s="37" t="s">
        <v>762</v>
      </c>
      <c r="D36" s="37" t="s">
        <v>763</v>
      </c>
      <c r="E36" s="37" t="s">
        <v>764</v>
      </c>
      <c r="F36" s="38" t="s">
        <v>2482</v>
      </c>
      <c r="G36" s="39" t="s">
        <v>859</v>
      </c>
      <c r="H36" s="37" t="s">
        <v>765</v>
      </c>
      <c r="I36" s="40" t="s">
        <v>2963</v>
      </c>
    </row>
    <row r="37" spans="1:9" ht="15.75" customHeight="1" thickBot="1" x14ac:dyDescent="0.3">
      <c r="A37" s="502" t="s">
        <v>773</v>
      </c>
      <c r="B37" s="503"/>
      <c r="C37" s="503"/>
      <c r="D37" s="503"/>
      <c r="E37" s="503"/>
      <c r="F37" s="503"/>
      <c r="G37" s="503"/>
      <c r="H37" s="503"/>
      <c r="I37" s="504"/>
    </row>
    <row r="38" spans="1:9" x14ac:dyDescent="0.25">
      <c r="A38" s="68">
        <v>13</v>
      </c>
      <c r="B38" s="69" t="s">
        <v>961</v>
      </c>
      <c r="C38" s="70" t="s">
        <v>956</v>
      </c>
      <c r="D38" s="71">
        <v>2</v>
      </c>
      <c r="E38" s="71">
        <v>7</v>
      </c>
      <c r="F38" s="135">
        <v>0</v>
      </c>
      <c r="G38" s="45">
        <f t="shared" ref="G38:G53" si="2">ROUND(SUM(D38*E38*F38),2)</f>
        <v>0</v>
      </c>
      <c r="H38" s="429" t="s">
        <v>979</v>
      </c>
      <c r="I38" s="430"/>
    </row>
    <row r="39" spans="1:9" x14ac:dyDescent="0.25">
      <c r="A39" s="72">
        <v>14</v>
      </c>
      <c r="B39" s="73" t="s">
        <v>961</v>
      </c>
      <c r="C39" s="74" t="s">
        <v>962</v>
      </c>
      <c r="D39" s="75">
        <v>2</v>
      </c>
      <c r="E39" s="75">
        <v>7</v>
      </c>
      <c r="F39" s="136">
        <v>0</v>
      </c>
      <c r="G39" s="50">
        <f t="shared" si="2"/>
        <v>0</v>
      </c>
      <c r="H39" s="431" t="s">
        <v>979</v>
      </c>
      <c r="I39" s="432"/>
    </row>
    <row r="40" spans="1:9" x14ac:dyDescent="0.25">
      <c r="A40" s="72">
        <v>15</v>
      </c>
      <c r="B40" s="73" t="s">
        <v>961</v>
      </c>
      <c r="C40" s="74" t="s">
        <v>771</v>
      </c>
      <c r="D40" s="75">
        <v>2</v>
      </c>
      <c r="E40" s="75">
        <v>7</v>
      </c>
      <c r="F40" s="136">
        <v>0</v>
      </c>
      <c r="G40" s="50">
        <f t="shared" si="2"/>
        <v>0</v>
      </c>
      <c r="H40" s="431" t="s">
        <v>979</v>
      </c>
      <c r="I40" s="432"/>
    </row>
    <row r="41" spans="1:9" x14ac:dyDescent="0.25">
      <c r="A41" s="72">
        <v>16</v>
      </c>
      <c r="B41" s="73" t="s">
        <v>961</v>
      </c>
      <c r="C41" s="74" t="s">
        <v>963</v>
      </c>
      <c r="D41" s="75">
        <v>2</v>
      </c>
      <c r="E41" s="75">
        <v>7</v>
      </c>
      <c r="F41" s="136">
        <v>0</v>
      </c>
      <c r="G41" s="50">
        <f t="shared" si="2"/>
        <v>0</v>
      </c>
      <c r="H41" s="431" t="s">
        <v>979</v>
      </c>
      <c r="I41" s="432"/>
    </row>
    <row r="42" spans="1:9" x14ac:dyDescent="0.25">
      <c r="A42" s="72">
        <v>17</v>
      </c>
      <c r="B42" s="73" t="s">
        <v>961</v>
      </c>
      <c r="C42" s="74" t="s">
        <v>964</v>
      </c>
      <c r="D42" s="75">
        <v>2</v>
      </c>
      <c r="E42" s="75">
        <v>7</v>
      </c>
      <c r="F42" s="136">
        <v>0</v>
      </c>
      <c r="G42" s="50">
        <f t="shared" si="2"/>
        <v>0</v>
      </c>
      <c r="H42" s="431" t="s">
        <v>979</v>
      </c>
      <c r="I42" s="432"/>
    </row>
    <row r="43" spans="1:9" x14ac:dyDescent="0.25">
      <c r="A43" s="72">
        <v>18</v>
      </c>
      <c r="B43" s="73" t="s">
        <v>961</v>
      </c>
      <c r="C43" s="74" t="s">
        <v>965</v>
      </c>
      <c r="D43" s="75">
        <v>2</v>
      </c>
      <c r="E43" s="75">
        <v>7</v>
      </c>
      <c r="F43" s="136">
        <v>0</v>
      </c>
      <c r="G43" s="50">
        <f t="shared" si="2"/>
        <v>0</v>
      </c>
      <c r="H43" s="431" t="s">
        <v>979</v>
      </c>
      <c r="I43" s="432"/>
    </row>
    <row r="44" spans="1:9" x14ac:dyDescent="0.25">
      <c r="A44" s="72">
        <v>19</v>
      </c>
      <c r="B44" s="73" t="s">
        <v>961</v>
      </c>
      <c r="C44" s="74" t="s">
        <v>966</v>
      </c>
      <c r="D44" s="75">
        <v>2</v>
      </c>
      <c r="E44" s="75">
        <v>7</v>
      </c>
      <c r="F44" s="136">
        <v>0</v>
      </c>
      <c r="G44" s="50">
        <f t="shared" si="2"/>
        <v>0</v>
      </c>
      <c r="H44" s="431" t="s">
        <v>979</v>
      </c>
      <c r="I44" s="432"/>
    </row>
    <row r="45" spans="1:9" ht="25.5" x14ac:dyDescent="0.25">
      <c r="A45" s="72">
        <v>20</v>
      </c>
      <c r="B45" s="73" t="s">
        <v>961</v>
      </c>
      <c r="C45" s="74" t="s">
        <v>967</v>
      </c>
      <c r="D45" s="75">
        <v>2</v>
      </c>
      <c r="E45" s="75">
        <v>7</v>
      </c>
      <c r="F45" s="136">
        <v>0</v>
      </c>
      <c r="G45" s="50">
        <f t="shared" si="2"/>
        <v>0</v>
      </c>
      <c r="H45" s="431" t="s">
        <v>979</v>
      </c>
      <c r="I45" s="432"/>
    </row>
    <row r="46" spans="1:9" ht="45" customHeight="1" x14ac:dyDescent="0.25">
      <c r="A46" s="72">
        <v>21</v>
      </c>
      <c r="B46" s="73" t="s">
        <v>961</v>
      </c>
      <c r="C46" s="74" t="s">
        <v>968</v>
      </c>
      <c r="D46" s="75">
        <v>2</v>
      </c>
      <c r="E46" s="75">
        <v>7</v>
      </c>
      <c r="F46" s="136">
        <v>0</v>
      </c>
      <c r="G46" s="50">
        <f t="shared" si="2"/>
        <v>0</v>
      </c>
      <c r="H46" s="431" t="s">
        <v>979</v>
      </c>
      <c r="I46" s="432"/>
    </row>
    <row r="47" spans="1:9" ht="45" customHeight="1" x14ac:dyDescent="0.25">
      <c r="A47" s="72">
        <v>22</v>
      </c>
      <c r="B47" s="73" t="s">
        <v>961</v>
      </c>
      <c r="C47" s="74" t="s">
        <v>969</v>
      </c>
      <c r="D47" s="75">
        <v>2</v>
      </c>
      <c r="E47" s="75">
        <v>7</v>
      </c>
      <c r="F47" s="136">
        <v>0</v>
      </c>
      <c r="G47" s="50">
        <f t="shared" si="2"/>
        <v>0</v>
      </c>
      <c r="H47" s="431" t="s">
        <v>979</v>
      </c>
      <c r="I47" s="432"/>
    </row>
    <row r="48" spans="1:9" x14ac:dyDescent="0.25">
      <c r="A48" s="72">
        <v>23</v>
      </c>
      <c r="B48" s="73" t="s">
        <v>961</v>
      </c>
      <c r="C48" s="74" t="s">
        <v>970</v>
      </c>
      <c r="D48" s="75">
        <v>2</v>
      </c>
      <c r="E48" s="75">
        <v>7</v>
      </c>
      <c r="F48" s="133">
        <v>0</v>
      </c>
      <c r="G48" s="50">
        <f t="shared" si="2"/>
        <v>0</v>
      </c>
      <c r="H48" s="431" t="s">
        <v>979</v>
      </c>
      <c r="I48" s="432"/>
    </row>
    <row r="49" spans="1:9" x14ac:dyDescent="0.25">
      <c r="A49" s="72">
        <v>24</v>
      </c>
      <c r="B49" s="73" t="s">
        <v>961</v>
      </c>
      <c r="C49" s="74" t="s">
        <v>971</v>
      </c>
      <c r="D49" s="75">
        <v>2</v>
      </c>
      <c r="E49" s="75">
        <v>7</v>
      </c>
      <c r="F49" s="133">
        <v>0</v>
      </c>
      <c r="G49" s="50">
        <f t="shared" si="2"/>
        <v>0</v>
      </c>
      <c r="H49" s="431" t="s">
        <v>979</v>
      </c>
      <c r="I49" s="432"/>
    </row>
    <row r="50" spans="1:9" x14ac:dyDescent="0.25">
      <c r="A50" s="72">
        <v>25</v>
      </c>
      <c r="B50" s="73" t="s">
        <v>961</v>
      </c>
      <c r="C50" s="74" t="s">
        <v>972</v>
      </c>
      <c r="D50" s="75">
        <v>2</v>
      </c>
      <c r="E50" s="75">
        <v>7</v>
      </c>
      <c r="F50" s="133">
        <v>0</v>
      </c>
      <c r="G50" s="50">
        <f t="shared" si="2"/>
        <v>0</v>
      </c>
      <c r="H50" s="431" t="s">
        <v>979</v>
      </c>
      <c r="I50" s="432"/>
    </row>
    <row r="51" spans="1:9" x14ac:dyDescent="0.25">
      <c r="A51" s="72">
        <v>26</v>
      </c>
      <c r="B51" s="73" t="s">
        <v>961</v>
      </c>
      <c r="C51" s="74" t="s">
        <v>973</v>
      </c>
      <c r="D51" s="75">
        <v>2</v>
      </c>
      <c r="E51" s="75">
        <v>7</v>
      </c>
      <c r="F51" s="133">
        <v>0</v>
      </c>
      <c r="G51" s="50">
        <f t="shared" si="2"/>
        <v>0</v>
      </c>
      <c r="H51" s="431" t="s">
        <v>979</v>
      </c>
      <c r="I51" s="432"/>
    </row>
    <row r="52" spans="1:9" x14ac:dyDescent="0.25">
      <c r="A52" s="72">
        <v>27</v>
      </c>
      <c r="B52" s="73" t="s">
        <v>961</v>
      </c>
      <c r="C52" s="74" t="s">
        <v>974</v>
      </c>
      <c r="D52" s="75">
        <v>2</v>
      </c>
      <c r="E52" s="75">
        <v>7</v>
      </c>
      <c r="F52" s="133">
        <v>0</v>
      </c>
      <c r="G52" s="50">
        <f t="shared" si="2"/>
        <v>0</v>
      </c>
      <c r="H52" s="431" t="s">
        <v>979</v>
      </c>
      <c r="I52" s="432"/>
    </row>
    <row r="53" spans="1:9" x14ac:dyDescent="0.25">
      <c r="A53" s="72">
        <v>28</v>
      </c>
      <c r="B53" s="73" t="s">
        <v>961</v>
      </c>
      <c r="C53" s="74" t="s">
        <v>955</v>
      </c>
      <c r="D53" s="75">
        <v>0.25</v>
      </c>
      <c r="E53" s="75">
        <v>1</v>
      </c>
      <c r="F53" s="133">
        <v>0</v>
      </c>
      <c r="G53" s="50">
        <f t="shared" si="2"/>
        <v>0</v>
      </c>
      <c r="H53" s="431" t="s">
        <v>986</v>
      </c>
      <c r="I53" s="432"/>
    </row>
    <row r="54" spans="1:9" ht="17.25" customHeight="1" thickBot="1" x14ac:dyDescent="0.3">
      <c r="A54" s="51">
        <v>29</v>
      </c>
      <c r="B54" s="489" t="s">
        <v>2492</v>
      </c>
      <c r="C54" s="490"/>
      <c r="D54" s="52">
        <v>1</v>
      </c>
      <c r="E54" s="52">
        <v>1</v>
      </c>
      <c r="F54" s="134">
        <v>0</v>
      </c>
      <c r="G54" s="53">
        <f>ROUND(SUM(D54*E54*F54),2)</f>
        <v>0</v>
      </c>
      <c r="H54" s="427" t="s">
        <v>986</v>
      </c>
      <c r="I54" s="428"/>
    </row>
    <row r="55" spans="1:9" ht="15.75" thickBot="1" x14ac:dyDescent="0.3">
      <c r="A55" s="505" t="s">
        <v>774</v>
      </c>
      <c r="B55" s="506"/>
      <c r="C55" s="506"/>
      <c r="D55" s="506"/>
      <c r="E55" s="506"/>
      <c r="F55" s="506"/>
      <c r="G55" s="506"/>
      <c r="H55" s="506"/>
      <c r="I55" s="507"/>
    </row>
    <row r="56" spans="1:9" ht="15.75" thickBot="1" x14ac:dyDescent="0.3">
      <c r="A56" s="76">
        <v>30</v>
      </c>
      <c r="B56" s="77" t="s">
        <v>975</v>
      </c>
      <c r="C56" s="78" t="s">
        <v>976</v>
      </c>
      <c r="D56" s="79">
        <v>1</v>
      </c>
      <c r="E56" s="79">
        <v>1</v>
      </c>
      <c r="F56" s="137">
        <v>0</v>
      </c>
      <c r="G56" s="53">
        <f>ROUND(SUM(D56*E56*F56),2)</f>
        <v>0</v>
      </c>
      <c r="H56" s="433">
        <v>4</v>
      </c>
      <c r="I56" s="434"/>
    </row>
    <row r="57" spans="1:9" ht="17.25" customHeight="1" thickBot="1" x14ac:dyDescent="0.3">
      <c r="A57" s="494" t="s">
        <v>2968</v>
      </c>
      <c r="B57" s="495"/>
      <c r="C57" s="495"/>
      <c r="D57" s="495"/>
      <c r="E57" s="495"/>
      <c r="F57" s="495"/>
      <c r="G57" s="54">
        <f>SUM(G38:G56)</f>
        <v>0</v>
      </c>
      <c r="H57" s="509"/>
      <c r="I57" s="509"/>
    </row>
    <row r="58" spans="1:9" x14ac:dyDescent="0.25">
      <c r="A58" s="55"/>
      <c r="B58" s="55"/>
      <c r="C58" s="55"/>
      <c r="D58" s="55"/>
      <c r="E58" s="55"/>
      <c r="F58" s="56"/>
      <c r="G58" s="55"/>
      <c r="H58" s="55"/>
      <c r="I58" s="55"/>
    </row>
    <row r="59" spans="1:9" x14ac:dyDescent="0.25">
      <c r="A59" s="31" t="s">
        <v>757</v>
      </c>
      <c r="C59" s="31" t="s">
        <v>775</v>
      </c>
      <c r="D59" s="80"/>
      <c r="E59" s="81"/>
      <c r="F59" s="82"/>
      <c r="G59" s="80"/>
      <c r="H59" s="80"/>
      <c r="I59" s="83"/>
    </row>
    <row r="60" spans="1:9" x14ac:dyDescent="0.25">
      <c r="A60" s="31" t="s">
        <v>758</v>
      </c>
      <c r="C60" s="32" t="s">
        <v>1423</v>
      </c>
      <c r="D60" s="80"/>
      <c r="E60" s="81"/>
      <c r="F60" s="82"/>
      <c r="G60" s="80"/>
      <c r="H60" s="80"/>
      <c r="I60" s="84"/>
    </row>
    <row r="61" spans="1:9" x14ac:dyDescent="0.25">
      <c r="C61" s="32" t="s">
        <v>2520</v>
      </c>
      <c r="D61" s="80"/>
      <c r="E61" s="81"/>
      <c r="F61" s="82"/>
      <c r="G61" s="80"/>
      <c r="H61" s="80"/>
      <c r="I61" s="84"/>
    </row>
    <row r="62" spans="1:9" ht="15.75" thickBot="1" x14ac:dyDescent="0.3">
      <c r="A62" s="493" t="s">
        <v>759</v>
      </c>
      <c r="B62" s="493"/>
      <c r="C62" s="422"/>
      <c r="D62" s="85"/>
      <c r="E62" s="85"/>
      <c r="F62" s="86"/>
      <c r="G62" s="85"/>
      <c r="H62" s="85"/>
      <c r="I62" s="87"/>
    </row>
    <row r="63" spans="1:9" ht="50.25" thickBot="1" x14ac:dyDescent="0.3">
      <c r="A63" s="36" t="s">
        <v>760</v>
      </c>
      <c r="B63" s="37" t="s">
        <v>761</v>
      </c>
      <c r="C63" s="37" t="s">
        <v>762</v>
      </c>
      <c r="D63" s="37" t="s">
        <v>763</v>
      </c>
      <c r="E63" s="37" t="s">
        <v>764</v>
      </c>
      <c r="F63" s="38" t="s">
        <v>2482</v>
      </c>
      <c r="G63" s="39" t="s">
        <v>859</v>
      </c>
      <c r="H63" s="37" t="s">
        <v>765</v>
      </c>
      <c r="I63" s="40" t="s">
        <v>2963</v>
      </c>
    </row>
    <row r="64" spans="1:9" x14ac:dyDescent="0.25">
      <c r="A64" s="88">
        <v>31</v>
      </c>
      <c r="B64" s="89" t="s">
        <v>977</v>
      </c>
      <c r="C64" s="90" t="s">
        <v>978</v>
      </c>
      <c r="D64" s="91">
        <v>2</v>
      </c>
      <c r="E64" s="91">
        <v>15</v>
      </c>
      <c r="F64" s="138">
        <v>0</v>
      </c>
      <c r="G64" s="45">
        <f t="shared" ref="G64:G95" si="3">ROUND(SUM(D64*E64*F64),2)</f>
        <v>0</v>
      </c>
      <c r="H64" s="435" t="s">
        <v>979</v>
      </c>
      <c r="I64" s="436"/>
    </row>
    <row r="65" spans="1:9" x14ac:dyDescent="0.25">
      <c r="A65" s="92">
        <v>32</v>
      </c>
      <c r="B65" s="93" t="s">
        <v>977</v>
      </c>
      <c r="C65" s="94" t="s">
        <v>776</v>
      </c>
      <c r="D65" s="95">
        <v>2</v>
      </c>
      <c r="E65" s="96">
        <v>15</v>
      </c>
      <c r="F65" s="139">
        <v>0</v>
      </c>
      <c r="G65" s="50">
        <f t="shared" si="3"/>
        <v>0</v>
      </c>
      <c r="H65" s="437" t="s">
        <v>979</v>
      </c>
      <c r="I65" s="438"/>
    </row>
    <row r="66" spans="1:9" x14ac:dyDescent="0.25">
      <c r="A66" s="92">
        <v>33</v>
      </c>
      <c r="B66" s="93" t="s">
        <v>977</v>
      </c>
      <c r="C66" s="94" t="s">
        <v>980</v>
      </c>
      <c r="D66" s="95">
        <v>2</v>
      </c>
      <c r="E66" s="96">
        <v>15</v>
      </c>
      <c r="F66" s="139">
        <v>0</v>
      </c>
      <c r="G66" s="50">
        <f t="shared" si="3"/>
        <v>0</v>
      </c>
      <c r="H66" s="437" t="s">
        <v>979</v>
      </c>
      <c r="I66" s="438"/>
    </row>
    <row r="67" spans="1:9" ht="27.75" customHeight="1" x14ac:dyDescent="0.25">
      <c r="A67" s="92">
        <v>34</v>
      </c>
      <c r="B67" s="93" t="s">
        <v>977</v>
      </c>
      <c r="C67" s="74" t="s">
        <v>981</v>
      </c>
      <c r="D67" s="95">
        <v>2</v>
      </c>
      <c r="E67" s="96">
        <v>15</v>
      </c>
      <c r="F67" s="139">
        <v>0</v>
      </c>
      <c r="G67" s="50">
        <f t="shared" si="3"/>
        <v>0</v>
      </c>
      <c r="H67" s="437" t="s">
        <v>979</v>
      </c>
      <c r="I67" s="438"/>
    </row>
    <row r="68" spans="1:9" ht="27.75" customHeight="1" x14ac:dyDescent="0.25">
      <c r="A68" s="92">
        <v>35</v>
      </c>
      <c r="B68" s="93" t="s">
        <v>977</v>
      </c>
      <c r="C68" s="94" t="s">
        <v>982</v>
      </c>
      <c r="D68" s="95">
        <v>2</v>
      </c>
      <c r="E68" s="96">
        <v>15</v>
      </c>
      <c r="F68" s="139">
        <v>0</v>
      </c>
      <c r="G68" s="50">
        <f t="shared" si="3"/>
        <v>0</v>
      </c>
      <c r="H68" s="437" t="s">
        <v>979</v>
      </c>
      <c r="I68" s="438"/>
    </row>
    <row r="69" spans="1:9" ht="25.5" x14ac:dyDescent="0.25">
      <c r="A69" s="92">
        <v>36</v>
      </c>
      <c r="B69" s="93" t="s">
        <v>977</v>
      </c>
      <c r="C69" s="74" t="s">
        <v>983</v>
      </c>
      <c r="D69" s="95">
        <v>2</v>
      </c>
      <c r="E69" s="96">
        <v>15</v>
      </c>
      <c r="F69" s="139">
        <v>0</v>
      </c>
      <c r="G69" s="50">
        <f t="shared" si="3"/>
        <v>0</v>
      </c>
      <c r="H69" s="437" t="s">
        <v>979</v>
      </c>
      <c r="I69" s="438"/>
    </row>
    <row r="70" spans="1:9" ht="26.25" x14ac:dyDescent="0.25">
      <c r="A70" s="92">
        <v>37</v>
      </c>
      <c r="B70" s="93" t="s">
        <v>977</v>
      </c>
      <c r="C70" s="94" t="s">
        <v>984</v>
      </c>
      <c r="D70" s="95">
        <v>2</v>
      </c>
      <c r="E70" s="96">
        <v>15</v>
      </c>
      <c r="F70" s="139">
        <v>0</v>
      </c>
      <c r="G70" s="50">
        <f t="shared" si="3"/>
        <v>0</v>
      </c>
      <c r="H70" s="439" t="s">
        <v>979</v>
      </c>
      <c r="I70" s="438"/>
    </row>
    <row r="71" spans="1:9" ht="15.75" customHeight="1" x14ac:dyDescent="0.25">
      <c r="A71" s="92">
        <v>38</v>
      </c>
      <c r="B71" s="93" t="s">
        <v>977</v>
      </c>
      <c r="C71" s="94" t="s">
        <v>985</v>
      </c>
      <c r="D71" s="95">
        <v>2</v>
      </c>
      <c r="E71" s="96">
        <v>15</v>
      </c>
      <c r="F71" s="139">
        <v>0</v>
      </c>
      <c r="G71" s="50">
        <f t="shared" si="3"/>
        <v>0</v>
      </c>
      <c r="H71" s="437" t="s">
        <v>979</v>
      </c>
      <c r="I71" s="438"/>
    </row>
    <row r="72" spans="1:9" x14ac:dyDescent="0.25">
      <c r="A72" s="92">
        <v>39</v>
      </c>
      <c r="B72" s="93" t="s">
        <v>977</v>
      </c>
      <c r="C72" s="94" t="s">
        <v>780</v>
      </c>
      <c r="D72" s="95">
        <v>1</v>
      </c>
      <c r="E72" s="96">
        <v>15</v>
      </c>
      <c r="F72" s="139">
        <v>0</v>
      </c>
      <c r="G72" s="50">
        <f t="shared" si="3"/>
        <v>0</v>
      </c>
      <c r="H72" s="439" t="s">
        <v>986</v>
      </c>
      <c r="I72" s="438"/>
    </row>
    <row r="73" spans="1:9" ht="25.5" x14ac:dyDescent="0.25">
      <c r="A73" s="92">
        <v>40</v>
      </c>
      <c r="B73" s="93" t="s">
        <v>977</v>
      </c>
      <c r="C73" s="74" t="s">
        <v>987</v>
      </c>
      <c r="D73" s="95">
        <v>1</v>
      </c>
      <c r="E73" s="96">
        <v>15</v>
      </c>
      <c r="F73" s="139">
        <v>0</v>
      </c>
      <c r="G73" s="50">
        <f t="shared" si="3"/>
        <v>0</v>
      </c>
      <c r="H73" s="439" t="s">
        <v>986</v>
      </c>
      <c r="I73" s="438"/>
    </row>
    <row r="74" spans="1:9" x14ac:dyDescent="0.25">
      <c r="A74" s="92">
        <v>41</v>
      </c>
      <c r="B74" s="93" t="s">
        <v>977</v>
      </c>
      <c r="C74" s="94" t="s">
        <v>988</v>
      </c>
      <c r="D74" s="95">
        <v>1</v>
      </c>
      <c r="E74" s="96">
        <v>15</v>
      </c>
      <c r="F74" s="139">
        <v>0</v>
      </c>
      <c r="G74" s="50">
        <f t="shared" si="3"/>
        <v>0</v>
      </c>
      <c r="H74" s="439" t="s">
        <v>986</v>
      </c>
      <c r="I74" s="438"/>
    </row>
    <row r="75" spans="1:9" x14ac:dyDescent="0.25">
      <c r="A75" s="92">
        <v>42</v>
      </c>
      <c r="B75" s="93" t="s">
        <v>977</v>
      </c>
      <c r="C75" s="94" t="s">
        <v>779</v>
      </c>
      <c r="D75" s="95">
        <v>2</v>
      </c>
      <c r="E75" s="96">
        <v>15</v>
      </c>
      <c r="F75" s="139">
        <v>0</v>
      </c>
      <c r="G75" s="50">
        <f t="shared" si="3"/>
        <v>0</v>
      </c>
      <c r="H75" s="437" t="s">
        <v>979</v>
      </c>
      <c r="I75" s="438"/>
    </row>
    <row r="76" spans="1:9" x14ac:dyDescent="0.25">
      <c r="A76" s="92">
        <v>43</v>
      </c>
      <c r="B76" s="93" t="s">
        <v>977</v>
      </c>
      <c r="C76" s="94" t="s">
        <v>989</v>
      </c>
      <c r="D76" s="95">
        <v>1</v>
      </c>
      <c r="E76" s="96">
        <v>15</v>
      </c>
      <c r="F76" s="139">
        <v>0</v>
      </c>
      <c r="G76" s="50">
        <f t="shared" si="3"/>
        <v>0</v>
      </c>
      <c r="H76" s="437" t="s">
        <v>986</v>
      </c>
      <c r="I76" s="438"/>
    </row>
    <row r="77" spans="1:9" x14ac:dyDescent="0.25">
      <c r="A77" s="92">
        <v>44</v>
      </c>
      <c r="B77" s="93" t="s">
        <v>977</v>
      </c>
      <c r="C77" s="94" t="s">
        <v>990</v>
      </c>
      <c r="D77" s="95">
        <v>2</v>
      </c>
      <c r="E77" s="96">
        <v>15</v>
      </c>
      <c r="F77" s="139">
        <v>0</v>
      </c>
      <c r="G77" s="50">
        <f t="shared" si="3"/>
        <v>0</v>
      </c>
      <c r="H77" s="437" t="s">
        <v>979</v>
      </c>
      <c r="I77" s="438"/>
    </row>
    <row r="78" spans="1:9" x14ac:dyDescent="0.25">
      <c r="A78" s="92">
        <v>45</v>
      </c>
      <c r="B78" s="93" t="s">
        <v>977</v>
      </c>
      <c r="C78" s="94" t="s">
        <v>991</v>
      </c>
      <c r="D78" s="95">
        <v>1</v>
      </c>
      <c r="E78" s="96">
        <v>15</v>
      </c>
      <c r="F78" s="139">
        <v>0</v>
      </c>
      <c r="G78" s="50">
        <f t="shared" si="3"/>
        <v>0</v>
      </c>
      <c r="H78" s="439" t="s">
        <v>986</v>
      </c>
      <c r="I78" s="438"/>
    </row>
    <row r="79" spans="1:9" ht="30" customHeight="1" x14ac:dyDescent="0.25">
      <c r="A79" s="92">
        <v>46</v>
      </c>
      <c r="B79" s="93" t="s">
        <v>977</v>
      </c>
      <c r="C79" s="94" t="s">
        <v>992</v>
      </c>
      <c r="D79" s="95">
        <v>2</v>
      </c>
      <c r="E79" s="96">
        <v>15</v>
      </c>
      <c r="F79" s="139">
        <v>0</v>
      </c>
      <c r="G79" s="50">
        <f t="shared" si="3"/>
        <v>0</v>
      </c>
      <c r="H79" s="439" t="s">
        <v>979</v>
      </c>
      <c r="I79" s="438"/>
    </row>
    <row r="80" spans="1:9" x14ac:dyDescent="0.25">
      <c r="A80" s="92">
        <v>47</v>
      </c>
      <c r="B80" s="93" t="s">
        <v>977</v>
      </c>
      <c r="C80" s="94" t="s">
        <v>777</v>
      </c>
      <c r="D80" s="96">
        <v>1</v>
      </c>
      <c r="E80" s="96">
        <v>15</v>
      </c>
      <c r="F80" s="139">
        <v>0</v>
      </c>
      <c r="G80" s="50">
        <f t="shared" si="3"/>
        <v>0</v>
      </c>
      <c r="H80" s="439" t="s">
        <v>986</v>
      </c>
      <c r="I80" s="438"/>
    </row>
    <row r="81" spans="1:9" x14ac:dyDescent="0.25">
      <c r="A81" s="92">
        <v>48</v>
      </c>
      <c r="B81" s="93" t="s">
        <v>977</v>
      </c>
      <c r="C81" s="94" t="s">
        <v>778</v>
      </c>
      <c r="D81" s="96">
        <v>1</v>
      </c>
      <c r="E81" s="96">
        <v>15</v>
      </c>
      <c r="F81" s="139">
        <v>0</v>
      </c>
      <c r="G81" s="50">
        <f t="shared" si="3"/>
        <v>0</v>
      </c>
      <c r="H81" s="439" t="s">
        <v>986</v>
      </c>
      <c r="I81" s="438"/>
    </row>
    <row r="82" spans="1:9" ht="26.25" x14ac:dyDescent="0.25">
      <c r="A82" s="92">
        <v>49</v>
      </c>
      <c r="B82" s="93" t="s">
        <v>977</v>
      </c>
      <c r="C82" s="94" t="s">
        <v>993</v>
      </c>
      <c r="D82" s="96">
        <v>2</v>
      </c>
      <c r="E82" s="96">
        <v>15</v>
      </c>
      <c r="F82" s="139">
        <v>0</v>
      </c>
      <c r="G82" s="50">
        <f t="shared" si="3"/>
        <v>0</v>
      </c>
      <c r="H82" s="437" t="s">
        <v>979</v>
      </c>
      <c r="I82" s="438"/>
    </row>
    <row r="83" spans="1:9" x14ac:dyDescent="0.25">
      <c r="A83" s="92">
        <v>50</v>
      </c>
      <c r="B83" s="93" t="s">
        <v>977</v>
      </c>
      <c r="C83" s="94" t="s">
        <v>781</v>
      </c>
      <c r="D83" s="96">
        <v>2</v>
      </c>
      <c r="E83" s="96">
        <v>15</v>
      </c>
      <c r="F83" s="139">
        <v>0</v>
      </c>
      <c r="G83" s="50">
        <f t="shared" si="3"/>
        <v>0</v>
      </c>
      <c r="H83" s="439" t="s">
        <v>979</v>
      </c>
      <c r="I83" s="438"/>
    </row>
    <row r="84" spans="1:9" x14ac:dyDescent="0.25">
      <c r="A84" s="92">
        <v>51</v>
      </c>
      <c r="B84" s="93" t="s">
        <v>977</v>
      </c>
      <c r="C84" s="94" t="s">
        <v>782</v>
      </c>
      <c r="D84" s="96">
        <v>2</v>
      </c>
      <c r="E84" s="96">
        <v>15</v>
      </c>
      <c r="F84" s="139">
        <v>0</v>
      </c>
      <c r="G84" s="50">
        <f t="shared" si="3"/>
        <v>0</v>
      </c>
      <c r="H84" s="437" t="s">
        <v>979</v>
      </c>
      <c r="I84" s="438"/>
    </row>
    <row r="85" spans="1:9" x14ac:dyDescent="0.25">
      <c r="A85" s="92">
        <v>52</v>
      </c>
      <c r="B85" s="93" t="s">
        <v>977</v>
      </c>
      <c r="C85" s="94" t="s">
        <v>994</v>
      </c>
      <c r="D85" s="96">
        <v>2</v>
      </c>
      <c r="E85" s="96">
        <v>15</v>
      </c>
      <c r="F85" s="139">
        <v>0</v>
      </c>
      <c r="G85" s="50">
        <f t="shared" si="3"/>
        <v>0</v>
      </c>
      <c r="H85" s="439" t="s">
        <v>979</v>
      </c>
      <c r="I85" s="438"/>
    </row>
    <row r="86" spans="1:9" x14ac:dyDescent="0.25">
      <c r="A86" s="92">
        <v>53</v>
      </c>
      <c r="B86" s="93" t="s">
        <v>977</v>
      </c>
      <c r="C86" s="94" t="s">
        <v>995</v>
      </c>
      <c r="D86" s="96">
        <v>1</v>
      </c>
      <c r="E86" s="96">
        <v>15</v>
      </c>
      <c r="F86" s="139">
        <v>0</v>
      </c>
      <c r="G86" s="50">
        <f t="shared" si="3"/>
        <v>0</v>
      </c>
      <c r="H86" s="439" t="s">
        <v>986</v>
      </c>
      <c r="I86" s="438"/>
    </row>
    <row r="87" spans="1:9" x14ac:dyDescent="0.25">
      <c r="A87" s="92">
        <v>54</v>
      </c>
      <c r="B87" s="93" t="s">
        <v>977</v>
      </c>
      <c r="C87" s="94" t="s">
        <v>996</v>
      </c>
      <c r="D87" s="96">
        <v>2</v>
      </c>
      <c r="E87" s="96">
        <v>15</v>
      </c>
      <c r="F87" s="139">
        <v>0</v>
      </c>
      <c r="G87" s="50">
        <f t="shared" si="3"/>
        <v>0</v>
      </c>
      <c r="H87" s="437" t="s">
        <v>979</v>
      </c>
      <c r="I87" s="438"/>
    </row>
    <row r="88" spans="1:9" x14ac:dyDescent="0.25">
      <c r="A88" s="92">
        <v>55</v>
      </c>
      <c r="B88" s="93" t="s">
        <v>998</v>
      </c>
      <c r="C88" s="94" t="s">
        <v>999</v>
      </c>
      <c r="D88" s="96">
        <v>2</v>
      </c>
      <c r="E88" s="97">
        <v>15</v>
      </c>
      <c r="F88" s="139">
        <v>0</v>
      </c>
      <c r="G88" s="50">
        <f t="shared" si="3"/>
        <v>0</v>
      </c>
      <c r="H88" s="439" t="s">
        <v>979</v>
      </c>
      <c r="I88" s="438"/>
    </row>
    <row r="89" spans="1:9" x14ac:dyDescent="0.25">
      <c r="A89" s="92">
        <v>56</v>
      </c>
      <c r="B89" s="93" t="s">
        <v>998</v>
      </c>
      <c r="C89" s="94" t="s">
        <v>1000</v>
      </c>
      <c r="D89" s="95">
        <v>2</v>
      </c>
      <c r="E89" s="97">
        <v>15</v>
      </c>
      <c r="F89" s="139">
        <v>0</v>
      </c>
      <c r="G89" s="50">
        <f t="shared" si="3"/>
        <v>0</v>
      </c>
      <c r="H89" s="439" t="s">
        <v>979</v>
      </c>
      <c r="I89" s="438"/>
    </row>
    <row r="90" spans="1:9" x14ac:dyDescent="0.25">
      <c r="A90" s="92">
        <v>57</v>
      </c>
      <c r="B90" s="93" t="s">
        <v>998</v>
      </c>
      <c r="C90" s="94" t="s">
        <v>1001</v>
      </c>
      <c r="D90" s="95">
        <v>2</v>
      </c>
      <c r="E90" s="97">
        <v>15</v>
      </c>
      <c r="F90" s="139">
        <v>0</v>
      </c>
      <c r="G90" s="50">
        <f t="shared" si="3"/>
        <v>0</v>
      </c>
      <c r="H90" s="439" t="s">
        <v>979</v>
      </c>
      <c r="I90" s="438"/>
    </row>
    <row r="91" spans="1:9" x14ac:dyDescent="0.25">
      <c r="A91" s="92">
        <v>58</v>
      </c>
      <c r="B91" s="93" t="s">
        <v>998</v>
      </c>
      <c r="C91" s="94" t="s">
        <v>1002</v>
      </c>
      <c r="D91" s="95">
        <v>2</v>
      </c>
      <c r="E91" s="97">
        <v>15</v>
      </c>
      <c r="F91" s="139">
        <v>0</v>
      </c>
      <c r="G91" s="50">
        <f t="shared" si="3"/>
        <v>0</v>
      </c>
      <c r="H91" s="439" t="s">
        <v>979</v>
      </c>
      <c r="I91" s="438"/>
    </row>
    <row r="92" spans="1:9" x14ac:dyDescent="0.25">
      <c r="A92" s="92">
        <v>59</v>
      </c>
      <c r="B92" s="93" t="s">
        <v>998</v>
      </c>
      <c r="C92" s="94" t="s">
        <v>1003</v>
      </c>
      <c r="D92" s="95">
        <v>2</v>
      </c>
      <c r="E92" s="97">
        <v>15</v>
      </c>
      <c r="F92" s="139">
        <v>0</v>
      </c>
      <c r="G92" s="50">
        <f t="shared" si="3"/>
        <v>0</v>
      </c>
      <c r="H92" s="439" t="s">
        <v>979</v>
      </c>
      <c r="I92" s="438"/>
    </row>
    <row r="93" spans="1:9" x14ac:dyDescent="0.25">
      <c r="A93" s="92">
        <v>60</v>
      </c>
      <c r="B93" s="93" t="s">
        <v>998</v>
      </c>
      <c r="C93" s="94" t="s">
        <v>768</v>
      </c>
      <c r="D93" s="95">
        <v>1</v>
      </c>
      <c r="E93" s="97">
        <v>15</v>
      </c>
      <c r="F93" s="139">
        <v>0</v>
      </c>
      <c r="G93" s="50">
        <f t="shared" si="3"/>
        <v>0</v>
      </c>
      <c r="H93" s="439" t="s">
        <v>986</v>
      </c>
      <c r="I93" s="438"/>
    </row>
    <row r="94" spans="1:9" ht="26.25" x14ac:dyDescent="0.25">
      <c r="A94" s="92">
        <v>61</v>
      </c>
      <c r="B94" s="93" t="s">
        <v>998</v>
      </c>
      <c r="C94" s="94" t="s">
        <v>1004</v>
      </c>
      <c r="D94" s="95">
        <v>1</v>
      </c>
      <c r="E94" s="97">
        <v>15</v>
      </c>
      <c r="F94" s="139">
        <v>0</v>
      </c>
      <c r="G94" s="50">
        <f t="shared" si="3"/>
        <v>0</v>
      </c>
      <c r="H94" s="439" t="s">
        <v>986</v>
      </c>
      <c r="I94" s="438"/>
    </row>
    <row r="95" spans="1:9" x14ac:dyDescent="0.25">
      <c r="A95" s="92">
        <v>62</v>
      </c>
      <c r="B95" s="93" t="s">
        <v>998</v>
      </c>
      <c r="C95" s="94" t="s">
        <v>1005</v>
      </c>
      <c r="D95" s="95">
        <v>1</v>
      </c>
      <c r="E95" s="97">
        <v>15</v>
      </c>
      <c r="F95" s="139">
        <v>0</v>
      </c>
      <c r="G95" s="50">
        <f t="shared" si="3"/>
        <v>0</v>
      </c>
      <c r="H95" s="439" t="s">
        <v>986</v>
      </c>
      <c r="I95" s="438"/>
    </row>
    <row r="96" spans="1:9" ht="25.5" x14ac:dyDescent="0.25">
      <c r="A96" s="92">
        <v>63</v>
      </c>
      <c r="B96" s="93" t="s">
        <v>998</v>
      </c>
      <c r="C96" s="74" t="s">
        <v>1006</v>
      </c>
      <c r="D96" s="95">
        <v>1</v>
      </c>
      <c r="E96" s="97">
        <v>15</v>
      </c>
      <c r="F96" s="139">
        <v>0</v>
      </c>
      <c r="G96" s="50">
        <f t="shared" ref="G96:G114" si="4">ROUND(SUM(D96*E96*F96),2)</f>
        <v>0</v>
      </c>
      <c r="H96" s="439" t="s">
        <v>986</v>
      </c>
      <c r="I96" s="438"/>
    </row>
    <row r="97" spans="1:9" x14ac:dyDescent="0.25">
      <c r="A97" s="92">
        <v>64</v>
      </c>
      <c r="B97" s="93" t="s">
        <v>998</v>
      </c>
      <c r="C97" s="94" t="s">
        <v>1007</v>
      </c>
      <c r="D97" s="95">
        <v>1</v>
      </c>
      <c r="E97" s="97">
        <v>15</v>
      </c>
      <c r="F97" s="139">
        <v>0</v>
      </c>
      <c r="G97" s="50">
        <f t="shared" si="4"/>
        <v>0</v>
      </c>
      <c r="H97" s="439" t="s">
        <v>986</v>
      </c>
      <c r="I97" s="438"/>
    </row>
    <row r="98" spans="1:9" x14ac:dyDescent="0.25">
      <c r="A98" s="92">
        <v>65</v>
      </c>
      <c r="B98" s="93" t="s">
        <v>1010</v>
      </c>
      <c r="C98" s="94" t="s">
        <v>999</v>
      </c>
      <c r="D98" s="95">
        <v>1</v>
      </c>
      <c r="E98" s="97">
        <v>12</v>
      </c>
      <c r="F98" s="139">
        <v>0</v>
      </c>
      <c r="G98" s="50">
        <f t="shared" si="4"/>
        <v>0</v>
      </c>
      <c r="H98" s="439" t="s">
        <v>1009</v>
      </c>
      <c r="I98" s="438"/>
    </row>
    <row r="99" spans="1:9" x14ac:dyDescent="0.25">
      <c r="A99" s="92">
        <v>66</v>
      </c>
      <c r="B99" s="93" t="s">
        <v>1010</v>
      </c>
      <c r="C99" s="94" t="s">
        <v>1008</v>
      </c>
      <c r="D99" s="95">
        <v>1</v>
      </c>
      <c r="E99" s="97">
        <v>12</v>
      </c>
      <c r="F99" s="139">
        <v>0</v>
      </c>
      <c r="G99" s="50">
        <f t="shared" si="4"/>
        <v>0</v>
      </c>
      <c r="H99" s="437" t="s">
        <v>1009</v>
      </c>
      <c r="I99" s="438"/>
    </row>
    <row r="100" spans="1:9" x14ac:dyDescent="0.25">
      <c r="A100" s="92">
        <v>67</v>
      </c>
      <c r="B100" s="93" t="s">
        <v>1010</v>
      </c>
      <c r="C100" s="94" t="s">
        <v>1011</v>
      </c>
      <c r="D100" s="95">
        <v>1</v>
      </c>
      <c r="E100" s="97">
        <v>12</v>
      </c>
      <c r="F100" s="139">
        <v>0</v>
      </c>
      <c r="G100" s="50">
        <f t="shared" si="4"/>
        <v>0</v>
      </c>
      <c r="H100" s="437" t="s">
        <v>1009</v>
      </c>
      <c r="I100" s="438"/>
    </row>
    <row r="101" spans="1:9" ht="25.5" x14ac:dyDescent="0.25">
      <c r="A101" s="92">
        <v>68</v>
      </c>
      <c r="B101" s="93" t="s">
        <v>1012</v>
      </c>
      <c r="C101" s="94" t="s">
        <v>1013</v>
      </c>
      <c r="D101" s="95">
        <v>2</v>
      </c>
      <c r="E101" s="97">
        <v>1</v>
      </c>
      <c r="F101" s="139">
        <v>0</v>
      </c>
      <c r="G101" s="50">
        <f t="shared" si="4"/>
        <v>0</v>
      </c>
      <c r="H101" s="437" t="s">
        <v>979</v>
      </c>
      <c r="I101" s="438"/>
    </row>
    <row r="102" spans="1:9" ht="25.5" x14ac:dyDescent="0.25">
      <c r="A102" s="92">
        <v>69</v>
      </c>
      <c r="B102" s="93" t="s">
        <v>1012</v>
      </c>
      <c r="C102" s="94" t="s">
        <v>1014</v>
      </c>
      <c r="D102" s="95">
        <v>2</v>
      </c>
      <c r="E102" s="97">
        <v>1</v>
      </c>
      <c r="F102" s="139">
        <v>0</v>
      </c>
      <c r="G102" s="50">
        <f t="shared" si="4"/>
        <v>0</v>
      </c>
      <c r="H102" s="437" t="s">
        <v>979</v>
      </c>
      <c r="I102" s="438"/>
    </row>
    <row r="103" spans="1:9" ht="25.5" x14ac:dyDescent="0.25">
      <c r="A103" s="92">
        <v>70</v>
      </c>
      <c r="B103" s="93" t="s">
        <v>1012</v>
      </c>
      <c r="C103" s="94" t="s">
        <v>1002</v>
      </c>
      <c r="D103" s="95">
        <v>2</v>
      </c>
      <c r="E103" s="97">
        <v>1</v>
      </c>
      <c r="F103" s="139">
        <v>0</v>
      </c>
      <c r="G103" s="50">
        <f t="shared" si="4"/>
        <v>0</v>
      </c>
      <c r="H103" s="437" t="s">
        <v>979</v>
      </c>
      <c r="I103" s="438"/>
    </row>
    <row r="104" spans="1:9" x14ac:dyDescent="0.25">
      <c r="A104" s="92">
        <v>71</v>
      </c>
      <c r="B104" s="93" t="s">
        <v>1015</v>
      </c>
      <c r="C104" s="94" t="s">
        <v>2494</v>
      </c>
      <c r="D104" s="95">
        <v>1</v>
      </c>
      <c r="E104" s="97">
        <v>1</v>
      </c>
      <c r="F104" s="139">
        <v>0</v>
      </c>
      <c r="G104" s="50">
        <f t="shared" si="4"/>
        <v>0</v>
      </c>
      <c r="H104" s="437" t="s">
        <v>1009</v>
      </c>
      <c r="I104" s="438"/>
    </row>
    <row r="105" spans="1:9" x14ac:dyDescent="0.25">
      <c r="A105" s="92">
        <v>72</v>
      </c>
      <c r="B105" s="93" t="s">
        <v>1015</v>
      </c>
      <c r="C105" s="98" t="s">
        <v>2495</v>
      </c>
      <c r="D105" s="99">
        <v>1</v>
      </c>
      <c r="E105" s="100">
        <v>1</v>
      </c>
      <c r="F105" s="139">
        <v>0</v>
      </c>
      <c r="G105" s="50">
        <f t="shared" si="4"/>
        <v>0</v>
      </c>
      <c r="H105" s="440" t="s">
        <v>1009</v>
      </c>
      <c r="I105" s="441"/>
    </row>
    <row r="106" spans="1:9" x14ac:dyDescent="0.25">
      <c r="A106" s="92">
        <v>73</v>
      </c>
      <c r="B106" s="93" t="s">
        <v>1015</v>
      </c>
      <c r="C106" s="98" t="s">
        <v>1016</v>
      </c>
      <c r="D106" s="99">
        <v>2</v>
      </c>
      <c r="E106" s="100">
        <v>15</v>
      </c>
      <c r="F106" s="139">
        <v>0</v>
      </c>
      <c r="G106" s="50">
        <f t="shared" si="4"/>
        <v>0</v>
      </c>
      <c r="H106" s="440" t="s">
        <v>979</v>
      </c>
      <c r="I106" s="441"/>
    </row>
    <row r="107" spans="1:9" x14ac:dyDescent="0.25">
      <c r="A107" s="92">
        <v>74</v>
      </c>
      <c r="B107" s="93" t="s">
        <v>1015</v>
      </c>
      <c r="C107" s="98" t="s">
        <v>1017</v>
      </c>
      <c r="D107" s="99">
        <v>2</v>
      </c>
      <c r="E107" s="100">
        <v>15</v>
      </c>
      <c r="F107" s="139">
        <v>0</v>
      </c>
      <c r="G107" s="50">
        <f t="shared" si="4"/>
        <v>0</v>
      </c>
      <c r="H107" s="440" t="s">
        <v>979</v>
      </c>
      <c r="I107" s="441"/>
    </row>
    <row r="108" spans="1:9" x14ac:dyDescent="0.25">
      <c r="A108" s="92">
        <v>75</v>
      </c>
      <c r="B108" s="93" t="s">
        <v>1015</v>
      </c>
      <c r="C108" s="98" t="s">
        <v>2496</v>
      </c>
      <c r="D108" s="99">
        <v>2</v>
      </c>
      <c r="E108" s="100">
        <v>15</v>
      </c>
      <c r="F108" s="139">
        <v>0</v>
      </c>
      <c r="G108" s="50">
        <f t="shared" si="4"/>
        <v>0</v>
      </c>
      <c r="H108" s="440" t="s">
        <v>979</v>
      </c>
      <c r="I108" s="441"/>
    </row>
    <row r="109" spans="1:9" x14ac:dyDescent="0.25">
      <c r="A109" s="92">
        <v>76</v>
      </c>
      <c r="B109" s="93" t="s">
        <v>1015</v>
      </c>
      <c r="C109" s="98" t="s">
        <v>2497</v>
      </c>
      <c r="D109" s="99">
        <v>2</v>
      </c>
      <c r="E109" s="100">
        <v>15</v>
      </c>
      <c r="F109" s="139">
        <v>0</v>
      </c>
      <c r="G109" s="50">
        <f t="shared" si="4"/>
        <v>0</v>
      </c>
      <c r="H109" s="440" t="s">
        <v>979</v>
      </c>
      <c r="I109" s="441"/>
    </row>
    <row r="110" spans="1:9" x14ac:dyDescent="0.25">
      <c r="A110" s="92">
        <v>77</v>
      </c>
      <c r="B110" s="93" t="s">
        <v>1015</v>
      </c>
      <c r="C110" s="98" t="s">
        <v>2498</v>
      </c>
      <c r="D110" s="99">
        <v>2</v>
      </c>
      <c r="E110" s="100">
        <v>15</v>
      </c>
      <c r="F110" s="139">
        <v>0</v>
      </c>
      <c r="G110" s="50">
        <f t="shared" si="4"/>
        <v>0</v>
      </c>
      <c r="H110" s="440" t="s">
        <v>979</v>
      </c>
      <c r="I110" s="441"/>
    </row>
    <row r="111" spans="1:9" x14ac:dyDescent="0.25">
      <c r="A111" s="92">
        <v>78</v>
      </c>
      <c r="B111" s="93" t="s">
        <v>1015</v>
      </c>
      <c r="C111" s="98" t="s">
        <v>2499</v>
      </c>
      <c r="D111" s="99">
        <v>2</v>
      </c>
      <c r="E111" s="100">
        <v>15</v>
      </c>
      <c r="F111" s="139">
        <v>0</v>
      </c>
      <c r="G111" s="50">
        <f t="shared" si="4"/>
        <v>0</v>
      </c>
      <c r="H111" s="440" t="s">
        <v>979</v>
      </c>
      <c r="I111" s="441"/>
    </row>
    <row r="112" spans="1:9" x14ac:dyDescent="0.25">
      <c r="A112" s="92">
        <v>79</v>
      </c>
      <c r="B112" s="93" t="s">
        <v>1015</v>
      </c>
      <c r="C112" s="98" t="s">
        <v>2500</v>
      </c>
      <c r="D112" s="99">
        <v>2</v>
      </c>
      <c r="E112" s="100">
        <v>15</v>
      </c>
      <c r="F112" s="139">
        <v>0</v>
      </c>
      <c r="G112" s="50">
        <f t="shared" si="4"/>
        <v>0</v>
      </c>
      <c r="H112" s="440" t="s">
        <v>979</v>
      </c>
      <c r="I112" s="441"/>
    </row>
    <row r="113" spans="1:9" x14ac:dyDescent="0.25">
      <c r="A113" s="92">
        <v>80</v>
      </c>
      <c r="B113" s="93" t="s">
        <v>1015</v>
      </c>
      <c r="C113" s="98" t="s">
        <v>2501</v>
      </c>
      <c r="D113" s="99">
        <v>2</v>
      </c>
      <c r="E113" s="100">
        <v>15</v>
      </c>
      <c r="F113" s="139">
        <v>0</v>
      </c>
      <c r="G113" s="50">
        <f t="shared" si="4"/>
        <v>0</v>
      </c>
      <c r="H113" s="440" t="s">
        <v>979</v>
      </c>
      <c r="I113" s="441"/>
    </row>
    <row r="114" spans="1:9" x14ac:dyDescent="0.25">
      <c r="A114" s="92">
        <v>81</v>
      </c>
      <c r="B114" s="93" t="s">
        <v>1015</v>
      </c>
      <c r="C114" s="98" t="s">
        <v>2502</v>
      </c>
      <c r="D114" s="99">
        <v>2</v>
      </c>
      <c r="E114" s="100">
        <v>15</v>
      </c>
      <c r="F114" s="139">
        <v>0</v>
      </c>
      <c r="G114" s="50">
        <f t="shared" si="4"/>
        <v>0</v>
      </c>
      <c r="H114" s="440" t="s">
        <v>979</v>
      </c>
      <c r="I114" s="441"/>
    </row>
    <row r="115" spans="1:9" x14ac:dyDescent="0.25">
      <c r="A115" s="92">
        <v>82</v>
      </c>
      <c r="B115" s="93" t="s">
        <v>1015</v>
      </c>
      <c r="C115" s="98" t="s">
        <v>2503</v>
      </c>
      <c r="D115" s="99">
        <v>2</v>
      </c>
      <c r="E115" s="100">
        <v>15</v>
      </c>
      <c r="F115" s="139">
        <v>0</v>
      </c>
      <c r="G115" s="50">
        <f t="shared" ref="G115:G146" si="5">ROUND(SUM(D115*E115*F115),2)</f>
        <v>0</v>
      </c>
      <c r="H115" s="440" t="s">
        <v>979</v>
      </c>
      <c r="I115" s="441"/>
    </row>
    <row r="116" spans="1:9" x14ac:dyDescent="0.25">
      <c r="A116" s="92">
        <v>83</v>
      </c>
      <c r="B116" s="93" t="s">
        <v>1015</v>
      </c>
      <c r="C116" s="98" t="s">
        <v>2504</v>
      </c>
      <c r="D116" s="99">
        <v>2</v>
      </c>
      <c r="E116" s="100">
        <v>15</v>
      </c>
      <c r="F116" s="139">
        <v>0</v>
      </c>
      <c r="G116" s="50">
        <f t="shared" si="5"/>
        <v>0</v>
      </c>
      <c r="H116" s="440" t="s">
        <v>979</v>
      </c>
      <c r="I116" s="441"/>
    </row>
    <row r="117" spans="1:9" x14ac:dyDescent="0.25">
      <c r="A117" s="92">
        <v>84</v>
      </c>
      <c r="B117" s="93" t="s">
        <v>1015</v>
      </c>
      <c r="C117" s="98" t="s">
        <v>2505</v>
      </c>
      <c r="D117" s="99">
        <v>2</v>
      </c>
      <c r="E117" s="100">
        <v>15</v>
      </c>
      <c r="F117" s="139">
        <v>0</v>
      </c>
      <c r="G117" s="50">
        <f t="shared" si="5"/>
        <v>0</v>
      </c>
      <c r="H117" s="440" t="s">
        <v>979</v>
      </c>
      <c r="I117" s="441"/>
    </row>
    <row r="118" spans="1:9" x14ac:dyDescent="0.25">
      <c r="A118" s="92">
        <v>85</v>
      </c>
      <c r="B118" s="93" t="s">
        <v>1015</v>
      </c>
      <c r="C118" s="98" t="s">
        <v>2506</v>
      </c>
      <c r="D118" s="99">
        <v>2</v>
      </c>
      <c r="E118" s="100">
        <v>15</v>
      </c>
      <c r="F118" s="139">
        <v>0</v>
      </c>
      <c r="G118" s="50">
        <f t="shared" si="5"/>
        <v>0</v>
      </c>
      <c r="H118" s="440" t="s">
        <v>979</v>
      </c>
      <c r="I118" s="441"/>
    </row>
    <row r="119" spans="1:9" x14ac:dyDescent="0.25">
      <c r="A119" s="92">
        <v>86</v>
      </c>
      <c r="B119" s="93" t="s">
        <v>1015</v>
      </c>
      <c r="C119" s="98" t="s">
        <v>1018</v>
      </c>
      <c r="D119" s="99">
        <v>1</v>
      </c>
      <c r="E119" s="100">
        <v>15</v>
      </c>
      <c r="F119" s="139">
        <v>0</v>
      </c>
      <c r="G119" s="50">
        <f t="shared" si="5"/>
        <v>0</v>
      </c>
      <c r="H119" s="440" t="s">
        <v>1009</v>
      </c>
      <c r="I119" s="441"/>
    </row>
    <row r="120" spans="1:9" x14ac:dyDescent="0.25">
      <c r="A120" s="92">
        <v>87</v>
      </c>
      <c r="B120" s="93" t="s">
        <v>1019</v>
      </c>
      <c r="C120" s="98" t="s">
        <v>2507</v>
      </c>
      <c r="D120" s="99">
        <v>1</v>
      </c>
      <c r="E120" s="100">
        <v>1</v>
      </c>
      <c r="F120" s="139">
        <v>0</v>
      </c>
      <c r="G120" s="50">
        <f t="shared" si="5"/>
        <v>0</v>
      </c>
      <c r="H120" s="440" t="s">
        <v>1009</v>
      </c>
      <c r="I120" s="441"/>
    </row>
    <row r="121" spans="1:9" x14ac:dyDescent="0.25">
      <c r="A121" s="92">
        <v>88</v>
      </c>
      <c r="B121" s="93" t="s">
        <v>1019</v>
      </c>
      <c r="C121" s="98" t="s">
        <v>2508</v>
      </c>
      <c r="D121" s="99">
        <v>1</v>
      </c>
      <c r="E121" s="100">
        <v>1</v>
      </c>
      <c r="F121" s="139">
        <v>0</v>
      </c>
      <c r="G121" s="50">
        <f t="shared" si="5"/>
        <v>0</v>
      </c>
      <c r="H121" s="440" t="s">
        <v>1009</v>
      </c>
      <c r="I121" s="441"/>
    </row>
    <row r="122" spans="1:9" x14ac:dyDescent="0.25">
      <c r="A122" s="92">
        <v>89</v>
      </c>
      <c r="B122" s="93" t="s">
        <v>1019</v>
      </c>
      <c r="C122" s="98" t="s">
        <v>2509</v>
      </c>
      <c r="D122" s="99">
        <v>1</v>
      </c>
      <c r="E122" s="100">
        <v>1</v>
      </c>
      <c r="F122" s="139">
        <v>0</v>
      </c>
      <c r="G122" s="50">
        <f t="shared" si="5"/>
        <v>0</v>
      </c>
      <c r="H122" s="440" t="s">
        <v>1009</v>
      </c>
      <c r="I122" s="441"/>
    </row>
    <row r="123" spans="1:9" x14ac:dyDescent="0.25">
      <c r="A123" s="92">
        <v>90</v>
      </c>
      <c r="B123" s="93" t="s">
        <v>1019</v>
      </c>
      <c r="C123" s="98" t="s">
        <v>2510</v>
      </c>
      <c r="D123" s="99">
        <v>1</v>
      </c>
      <c r="E123" s="100">
        <v>1</v>
      </c>
      <c r="F123" s="139">
        <v>0</v>
      </c>
      <c r="G123" s="50">
        <f t="shared" si="5"/>
        <v>0</v>
      </c>
      <c r="H123" s="440" t="s">
        <v>1009</v>
      </c>
      <c r="I123" s="441"/>
    </row>
    <row r="124" spans="1:9" x14ac:dyDescent="0.25">
      <c r="A124" s="92">
        <v>91</v>
      </c>
      <c r="B124" s="93" t="s">
        <v>1019</v>
      </c>
      <c r="C124" s="98" t="s">
        <v>2511</v>
      </c>
      <c r="D124" s="99">
        <v>1</v>
      </c>
      <c r="E124" s="100">
        <v>1</v>
      </c>
      <c r="F124" s="139">
        <v>0</v>
      </c>
      <c r="G124" s="50">
        <f t="shared" si="5"/>
        <v>0</v>
      </c>
      <c r="H124" s="440" t="s">
        <v>1009</v>
      </c>
      <c r="I124" s="441"/>
    </row>
    <row r="125" spans="1:9" x14ac:dyDescent="0.25">
      <c r="A125" s="92">
        <v>92</v>
      </c>
      <c r="B125" s="93" t="s">
        <v>1019</v>
      </c>
      <c r="C125" s="98" t="s">
        <v>2512</v>
      </c>
      <c r="D125" s="99">
        <v>1</v>
      </c>
      <c r="E125" s="100">
        <v>1</v>
      </c>
      <c r="F125" s="139">
        <v>0</v>
      </c>
      <c r="G125" s="50">
        <f t="shared" si="5"/>
        <v>0</v>
      </c>
      <c r="H125" s="440" t="s">
        <v>1009</v>
      </c>
      <c r="I125" s="441"/>
    </row>
    <row r="126" spans="1:9" x14ac:dyDescent="0.25">
      <c r="A126" s="92">
        <v>93</v>
      </c>
      <c r="B126" s="93" t="s">
        <v>1019</v>
      </c>
      <c r="C126" s="98" t="s">
        <v>2513</v>
      </c>
      <c r="D126" s="99">
        <v>1</v>
      </c>
      <c r="E126" s="100">
        <v>1</v>
      </c>
      <c r="F126" s="139">
        <v>0</v>
      </c>
      <c r="G126" s="50">
        <f t="shared" si="5"/>
        <v>0</v>
      </c>
      <c r="H126" s="440" t="s">
        <v>1009</v>
      </c>
      <c r="I126" s="441"/>
    </row>
    <row r="127" spans="1:9" x14ac:dyDescent="0.25">
      <c r="A127" s="92">
        <v>94</v>
      </c>
      <c r="B127" s="93" t="s">
        <v>1019</v>
      </c>
      <c r="C127" s="98" t="s">
        <v>2514</v>
      </c>
      <c r="D127" s="99">
        <v>1</v>
      </c>
      <c r="E127" s="100">
        <v>1</v>
      </c>
      <c r="F127" s="139">
        <v>0</v>
      </c>
      <c r="G127" s="50">
        <f t="shared" si="5"/>
        <v>0</v>
      </c>
      <c r="H127" s="440" t="s">
        <v>1009</v>
      </c>
      <c r="I127" s="441"/>
    </row>
    <row r="128" spans="1:9" x14ac:dyDescent="0.25">
      <c r="A128" s="92">
        <v>95</v>
      </c>
      <c r="B128" s="93" t="s">
        <v>1019</v>
      </c>
      <c r="C128" s="98" t="s">
        <v>1020</v>
      </c>
      <c r="D128" s="99">
        <v>1</v>
      </c>
      <c r="E128" s="100">
        <v>1</v>
      </c>
      <c r="F128" s="139">
        <v>0</v>
      </c>
      <c r="G128" s="50">
        <f t="shared" si="5"/>
        <v>0</v>
      </c>
      <c r="H128" s="440" t="s">
        <v>1009</v>
      </c>
      <c r="I128" s="441"/>
    </row>
    <row r="129" spans="1:9" x14ac:dyDescent="0.25">
      <c r="A129" s="92">
        <v>96</v>
      </c>
      <c r="B129" s="93" t="s">
        <v>1019</v>
      </c>
      <c r="C129" s="98" t="s">
        <v>1021</v>
      </c>
      <c r="D129" s="99">
        <v>1</v>
      </c>
      <c r="E129" s="100">
        <v>1</v>
      </c>
      <c r="F129" s="139">
        <v>0</v>
      </c>
      <c r="G129" s="50">
        <f t="shared" si="5"/>
        <v>0</v>
      </c>
      <c r="H129" s="440" t="s">
        <v>1009</v>
      </c>
      <c r="I129" s="441"/>
    </row>
    <row r="130" spans="1:9" x14ac:dyDescent="0.25">
      <c r="A130" s="92">
        <v>97</v>
      </c>
      <c r="B130" s="93" t="s">
        <v>1019</v>
      </c>
      <c r="C130" s="98" t="s">
        <v>1022</v>
      </c>
      <c r="D130" s="99">
        <v>1</v>
      </c>
      <c r="E130" s="100">
        <v>1</v>
      </c>
      <c r="F130" s="139">
        <v>0</v>
      </c>
      <c r="G130" s="50">
        <f t="shared" si="5"/>
        <v>0</v>
      </c>
      <c r="H130" s="440" t="s">
        <v>1009</v>
      </c>
      <c r="I130" s="441"/>
    </row>
    <row r="131" spans="1:9" x14ac:dyDescent="0.25">
      <c r="A131" s="92">
        <v>98</v>
      </c>
      <c r="B131" s="93" t="s">
        <v>1019</v>
      </c>
      <c r="C131" s="98" t="s">
        <v>1023</v>
      </c>
      <c r="D131" s="99">
        <v>1</v>
      </c>
      <c r="E131" s="100">
        <v>1</v>
      </c>
      <c r="F131" s="139">
        <v>0</v>
      </c>
      <c r="G131" s="50">
        <f t="shared" si="5"/>
        <v>0</v>
      </c>
      <c r="H131" s="440" t="s">
        <v>1009</v>
      </c>
      <c r="I131" s="441"/>
    </row>
    <row r="132" spans="1:9" x14ac:dyDescent="0.25">
      <c r="A132" s="92">
        <v>99</v>
      </c>
      <c r="B132" s="93" t="s">
        <v>1019</v>
      </c>
      <c r="C132" s="98" t="s">
        <v>1024</v>
      </c>
      <c r="D132" s="99">
        <v>1</v>
      </c>
      <c r="E132" s="100">
        <v>1</v>
      </c>
      <c r="F132" s="139">
        <v>0</v>
      </c>
      <c r="G132" s="50">
        <f t="shared" si="5"/>
        <v>0</v>
      </c>
      <c r="H132" s="440" t="s">
        <v>1009</v>
      </c>
      <c r="I132" s="441"/>
    </row>
    <row r="133" spans="1:9" x14ac:dyDescent="0.25">
      <c r="A133" s="92">
        <v>100</v>
      </c>
      <c r="B133" s="93" t="s">
        <v>1019</v>
      </c>
      <c r="C133" s="98" t="s">
        <v>1025</v>
      </c>
      <c r="D133" s="99">
        <v>1</v>
      </c>
      <c r="E133" s="100">
        <v>1</v>
      </c>
      <c r="F133" s="139">
        <v>0</v>
      </c>
      <c r="G133" s="50">
        <f t="shared" si="5"/>
        <v>0</v>
      </c>
      <c r="H133" s="440" t="s">
        <v>1009</v>
      </c>
      <c r="I133" s="441"/>
    </row>
    <row r="134" spans="1:9" x14ac:dyDescent="0.25">
      <c r="A134" s="92">
        <v>101</v>
      </c>
      <c r="B134" s="93" t="s">
        <v>1026</v>
      </c>
      <c r="C134" s="98" t="s">
        <v>2498</v>
      </c>
      <c r="D134" s="99">
        <v>1</v>
      </c>
      <c r="E134" s="100">
        <v>1</v>
      </c>
      <c r="F134" s="139">
        <v>0</v>
      </c>
      <c r="G134" s="50">
        <f t="shared" si="5"/>
        <v>0</v>
      </c>
      <c r="H134" s="440" t="s">
        <v>1009</v>
      </c>
      <c r="I134" s="441"/>
    </row>
    <row r="135" spans="1:9" x14ac:dyDescent="0.25">
      <c r="A135" s="92">
        <v>102</v>
      </c>
      <c r="B135" s="93" t="s">
        <v>1026</v>
      </c>
      <c r="C135" s="98" t="s">
        <v>2508</v>
      </c>
      <c r="D135" s="99">
        <v>1</v>
      </c>
      <c r="E135" s="100">
        <v>1</v>
      </c>
      <c r="F135" s="139">
        <v>0</v>
      </c>
      <c r="G135" s="50">
        <f t="shared" si="5"/>
        <v>0</v>
      </c>
      <c r="H135" s="440" t="s">
        <v>1009</v>
      </c>
      <c r="I135" s="441"/>
    </row>
    <row r="136" spans="1:9" x14ac:dyDescent="0.25">
      <c r="A136" s="92">
        <v>103</v>
      </c>
      <c r="B136" s="93" t="s">
        <v>1026</v>
      </c>
      <c r="C136" s="98" t="s">
        <v>2509</v>
      </c>
      <c r="D136" s="99">
        <v>1</v>
      </c>
      <c r="E136" s="100">
        <v>1</v>
      </c>
      <c r="F136" s="139">
        <v>0</v>
      </c>
      <c r="G136" s="50">
        <f t="shared" si="5"/>
        <v>0</v>
      </c>
      <c r="H136" s="440" t="s">
        <v>1009</v>
      </c>
      <c r="I136" s="441"/>
    </row>
    <row r="137" spans="1:9" x14ac:dyDescent="0.25">
      <c r="A137" s="92">
        <v>104</v>
      </c>
      <c r="B137" s="93" t="s">
        <v>1026</v>
      </c>
      <c r="C137" s="98" t="s">
        <v>2510</v>
      </c>
      <c r="D137" s="99">
        <v>1</v>
      </c>
      <c r="E137" s="100">
        <v>1</v>
      </c>
      <c r="F137" s="139">
        <v>0</v>
      </c>
      <c r="G137" s="50">
        <f t="shared" si="5"/>
        <v>0</v>
      </c>
      <c r="H137" s="440" t="s">
        <v>1009</v>
      </c>
      <c r="I137" s="441"/>
    </row>
    <row r="138" spans="1:9" x14ac:dyDescent="0.25">
      <c r="A138" s="92">
        <v>105</v>
      </c>
      <c r="B138" s="93" t="s">
        <v>1026</v>
      </c>
      <c r="C138" s="98" t="s">
        <v>2511</v>
      </c>
      <c r="D138" s="99">
        <v>1</v>
      </c>
      <c r="E138" s="100">
        <v>1</v>
      </c>
      <c r="F138" s="139">
        <v>0</v>
      </c>
      <c r="G138" s="50">
        <f t="shared" si="5"/>
        <v>0</v>
      </c>
      <c r="H138" s="440" t="s">
        <v>1009</v>
      </c>
      <c r="I138" s="441"/>
    </row>
    <row r="139" spans="1:9" x14ac:dyDescent="0.25">
      <c r="A139" s="92">
        <v>106</v>
      </c>
      <c r="B139" s="93" t="s">
        <v>1026</v>
      </c>
      <c r="C139" s="98" t="s">
        <v>2512</v>
      </c>
      <c r="D139" s="99">
        <v>1</v>
      </c>
      <c r="E139" s="100">
        <v>1</v>
      </c>
      <c r="F139" s="139">
        <v>0</v>
      </c>
      <c r="G139" s="50">
        <f t="shared" si="5"/>
        <v>0</v>
      </c>
      <c r="H139" s="440" t="s">
        <v>1009</v>
      </c>
      <c r="I139" s="441"/>
    </row>
    <row r="140" spans="1:9" x14ac:dyDescent="0.25">
      <c r="A140" s="92">
        <v>107</v>
      </c>
      <c r="B140" s="93" t="s">
        <v>1026</v>
      </c>
      <c r="C140" s="98" t="s">
        <v>2513</v>
      </c>
      <c r="D140" s="99">
        <v>1</v>
      </c>
      <c r="E140" s="100">
        <v>1</v>
      </c>
      <c r="F140" s="139">
        <v>0</v>
      </c>
      <c r="G140" s="50">
        <f t="shared" si="5"/>
        <v>0</v>
      </c>
      <c r="H140" s="440" t="s">
        <v>1009</v>
      </c>
      <c r="I140" s="441"/>
    </row>
    <row r="141" spans="1:9" x14ac:dyDescent="0.25">
      <c r="A141" s="92">
        <v>108</v>
      </c>
      <c r="B141" s="93" t="s">
        <v>1026</v>
      </c>
      <c r="C141" s="98" t="s">
        <v>1027</v>
      </c>
      <c r="D141" s="99">
        <v>1</v>
      </c>
      <c r="E141" s="100">
        <v>1</v>
      </c>
      <c r="F141" s="139">
        <v>0</v>
      </c>
      <c r="G141" s="50">
        <f t="shared" si="5"/>
        <v>0</v>
      </c>
      <c r="H141" s="440" t="s">
        <v>1009</v>
      </c>
      <c r="I141" s="441"/>
    </row>
    <row r="142" spans="1:9" x14ac:dyDescent="0.25">
      <c r="A142" s="92">
        <v>109</v>
      </c>
      <c r="B142" s="93" t="s">
        <v>1026</v>
      </c>
      <c r="C142" s="98" t="s">
        <v>1025</v>
      </c>
      <c r="D142" s="99">
        <v>1</v>
      </c>
      <c r="E142" s="100">
        <v>1</v>
      </c>
      <c r="F142" s="139">
        <v>0</v>
      </c>
      <c r="G142" s="50">
        <f t="shared" si="5"/>
        <v>0</v>
      </c>
      <c r="H142" s="440" t="s">
        <v>1009</v>
      </c>
      <c r="I142" s="441"/>
    </row>
    <row r="143" spans="1:9" x14ac:dyDescent="0.25">
      <c r="A143" s="92">
        <v>110</v>
      </c>
      <c r="B143" s="93" t="s">
        <v>1028</v>
      </c>
      <c r="C143" s="98" t="s">
        <v>2496</v>
      </c>
      <c r="D143" s="99">
        <v>1</v>
      </c>
      <c r="E143" s="100">
        <v>1</v>
      </c>
      <c r="F143" s="139">
        <v>0</v>
      </c>
      <c r="G143" s="50">
        <f t="shared" si="5"/>
        <v>0</v>
      </c>
      <c r="H143" s="440" t="s">
        <v>1009</v>
      </c>
      <c r="I143" s="441"/>
    </row>
    <row r="144" spans="1:9" x14ac:dyDescent="0.25">
      <c r="A144" s="92">
        <v>111</v>
      </c>
      <c r="B144" s="93" t="s">
        <v>1028</v>
      </c>
      <c r="C144" s="98" t="s">
        <v>2512</v>
      </c>
      <c r="D144" s="99">
        <v>1</v>
      </c>
      <c r="E144" s="100">
        <v>1</v>
      </c>
      <c r="F144" s="139">
        <v>0</v>
      </c>
      <c r="G144" s="50">
        <f t="shared" si="5"/>
        <v>0</v>
      </c>
      <c r="H144" s="440" t="s">
        <v>1009</v>
      </c>
      <c r="I144" s="441"/>
    </row>
    <row r="145" spans="1:9" x14ac:dyDescent="0.25">
      <c r="A145" s="92">
        <v>112</v>
      </c>
      <c r="B145" s="93" t="s">
        <v>1028</v>
      </c>
      <c r="C145" s="98" t="s">
        <v>2513</v>
      </c>
      <c r="D145" s="99">
        <v>1</v>
      </c>
      <c r="E145" s="100">
        <v>1</v>
      </c>
      <c r="F145" s="139">
        <v>0</v>
      </c>
      <c r="G145" s="50">
        <f t="shared" si="5"/>
        <v>0</v>
      </c>
      <c r="H145" s="440" t="s">
        <v>1009</v>
      </c>
      <c r="I145" s="441"/>
    </row>
    <row r="146" spans="1:9" x14ac:dyDescent="0.25">
      <c r="A146" s="92">
        <v>113</v>
      </c>
      <c r="B146" s="93" t="s">
        <v>1028</v>
      </c>
      <c r="C146" s="98" t="s">
        <v>2498</v>
      </c>
      <c r="D146" s="99">
        <v>1</v>
      </c>
      <c r="E146" s="100">
        <v>1</v>
      </c>
      <c r="F146" s="139">
        <v>0</v>
      </c>
      <c r="G146" s="50">
        <f t="shared" si="5"/>
        <v>0</v>
      </c>
      <c r="H146" s="440" t="s">
        <v>1009</v>
      </c>
      <c r="I146" s="441"/>
    </row>
    <row r="147" spans="1:9" x14ac:dyDescent="0.25">
      <c r="A147" s="92">
        <v>114</v>
      </c>
      <c r="B147" s="93" t="s">
        <v>1028</v>
      </c>
      <c r="C147" s="98" t="s">
        <v>2515</v>
      </c>
      <c r="D147" s="99">
        <v>1</v>
      </c>
      <c r="E147" s="100">
        <v>1</v>
      </c>
      <c r="F147" s="139">
        <v>0</v>
      </c>
      <c r="G147" s="50">
        <f t="shared" ref="G147:G163" si="6">ROUND(SUM(D147*E147*F147),2)</f>
        <v>0</v>
      </c>
      <c r="H147" s="440" t="s">
        <v>1009</v>
      </c>
      <c r="I147" s="441"/>
    </row>
    <row r="148" spans="1:9" x14ac:dyDescent="0.25">
      <c r="A148" s="92">
        <v>115</v>
      </c>
      <c r="B148" s="93" t="s">
        <v>1029</v>
      </c>
      <c r="C148" s="98" t="s">
        <v>2498</v>
      </c>
      <c r="D148" s="99">
        <v>1</v>
      </c>
      <c r="E148" s="100">
        <v>60</v>
      </c>
      <c r="F148" s="139">
        <v>0</v>
      </c>
      <c r="G148" s="50">
        <f t="shared" si="6"/>
        <v>0</v>
      </c>
      <c r="H148" s="440" t="s">
        <v>1009</v>
      </c>
      <c r="I148" s="441"/>
    </row>
    <row r="149" spans="1:9" x14ac:dyDescent="0.25">
      <c r="A149" s="92">
        <v>116</v>
      </c>
      <c r="B149" s="93" t="s">
        <v>1029</v>
      </c>
      <c r="C149" s="98" t="s">
        <v>2515</v>
      </c>
      <c r="D149" s="99">
        <v>1</v>
      </c>
      <c r="E149" s="100">
        <v>60</v>
      </c>
      <c r="F149" s="139">
        <v>0</v>
      </c>
      <c r="G149" s="50">
        <f t="shared" si="6"/>
        <v>0</v>
      </c>
      <c r="H149" s="440" t="s">
        <v>1009</v>
      </c>
      <c r="I149" s="441"/>
    </row>
    <row r="150" spans="1:9" x14ac:dyDescent="0.25">
      <c r="A150" s="92">
        <v>117</v>
      </c>
      <c r="B150" s="93" t="s">
        <v>1030</v>
      </c>
      <c r="C150" s="98" t="s">
        <v>2512</v>
      </c>
      <c r="D150" s="99">
        <v>1</v>
      </c>
      <c r="E150" s="100">
        <v>1</v>
      </c>
      <c r="F150" s="139">
        <v>0</v>
      </c>
      <c r="G150" s="50">
        <f t="shared" si="6"/>
        <v>0</v>
      </c>
      <c r="H150" s="440" t="s">
        <v>1009</v>
      </c>
      <c r="I150" s="441"/>
    </row>
    <row r="151" spans="1:9" x14ac:dyDescent="0.25">
      <c r="A151" s="92">
        <v>118</v>
      </c>
      <c r="B151" s="93" t="s">
        <v>1030</v>
      </c>
      <c r="C151" s="98" t="s">
        <v>2513</v>
      </c>
      <c r="D151" s="99">
        <v>1</v>
      </c>
      <c r="E151" s="100">
        <v>1</v>
      </c>
      <c r="F151" s="139">
        <v>0</v>
      </c>
      <c r="G151" s="50">
        <f t="shared" si="6"/>
        <v>0</v>
      </c>
      <c r="H151" s="440" t="s">
        <v>1009</v>
      </c>
      <c r="I151" s="441"/>
    </row>
    <row r="152" spans="1:9" x14ac:dyDescent="0.25">
      <c r="A152" s="92">
        <v>119</v>
      </c>
      <c r="B152" s="93" t="s">
        <v>1030</v>
      </c>
      <c r="C152" s="98" t="s">
        <v>2498</v>
      </c>
      <c r="D152" s="99">
        <v>1</v>
      </c>
      <c r="E152" s="100">
        <v>1</v>
      </c>
      <c r="F152" s="139">
        <v>0</v>
      </c>
      <c r="G152" s="50">
        <f t="shared" si="6"/>
        <v>0</v>
      </c>
      <c r="H152" s="440" t="s">
        <v>1009</v>
      </c>
      <c r="I152" s="441"/>
    </row>
    <row r="153" spans="1:9" x14ac:dyDescent="0.25">
      <c r="A153" s="92">
        <v>120</v>
      </c>
      <c r="B153" s="93" t="s">
        <v>1030</v>
      </c>
      <c r="C153" s="98" t="s">
        <v>2516</v>
      </c>
      <c r="D153" s="99">
        <v>1</v>
      </c>
      <c r="E153" s="100">
        <v>1</v>
      </c>
      <c r="F153" s="139">
        <v>0</v>
      </c>
      <c r="G153" s="50">
        <f t="shared" si="6"/>
        <v>0</v>
      </c>
      <c r="H153" s="440" t="s">
        <v>1009</v>
      </c>
      <c r="I153" s="441"/>
    </row>
    <row r="154" spans="1:9" x14ac:dyDescent="0.25">
      <c r="A154" s="92">
        <v>121</v>
      </c>
      <c r="B154" s="93" t="s">
        <v>1031</v>
      </c>
      <c r="C154" s="98" t="s">
        <v>2512</v>
      </c>
      <c r="D154" s="99">
        <v>1</v>
      </c>
      <c r="E154" s="100">
        <v>1</v>
      </c>
      <c r="F154" s="139">
        <v>0</v>
      </c>
      <c r="G154" s="50">
        <f t="shared" si="6"/>
        <v>0</v>
      </c>
      <c r="H154" s="440" t="s">
        <v>1009</v>
      </c>
      <c r="I154" s="441"/>
    </row>
    <row r="155" spans="1:9" x14ac:dyDescent="0.25">
      <c r="A155" s="92">
        <v>122</v>
      </c>
      <c r="B155" s="93" t="s">
        <v>1031</v>
      </c>
      <c r="C155" s="98" t="s">
        <v>2513</v>
      </c>
      <c r="D155" s="99">
        <v>1</v>
      </c>
      <c r="E155" s="100">
        <v>1</v>
      </c>
      <c r="F155" s="139">
        <v>0</v>
      </c>
      <c r="G155" s="50">
        <f t="shared" si="6"/>
        <v>0</v>
      </c>
      <c r="H155" s="440" t="s">
        <v>1009</v>
      </c>
      <c r="I155" s="441"/>
    </row>
    <row r="156" spans="1:9" x14ac:dyDescent="0.25">
      <c r="A156" s="92">
        <v>123</v>
      </c>
      <c r="B156" s="93" t="s">
        <v>1031</v>
      </c>
      <c r="C156" s="98" t="s">
        <v>2498</v>
      </c>
      <c r="D156" s="99">
        <v>1</v>
      </c>
      <c r="E156" s="100">
        <v>1</v>
      </c>
      <c r="F156" s="139">
        <v>0</v>
      </c>
      <c r="G156" s="50">
        <f t="shared" si="6"/>
        <v>0</v>
      </c>
      <c r="H156" s="440" t="s">
        <v>1009</v>
      </c>
      <c r="I156" s="441"/>
    </row>
    <row r="157" spans="1:9" x14ac:dyDescent="0.25">
      <c r="A157" s="92">
        <v>124</v>
      </c>
      <c r="B157" s="93" t="s">
        <v>1031</v>
      </c>
      <c r="C157" s="98" t="s">
        <v>2511</v>
      </c>
      <c r="D157" s="99">
        <v>1</v>
      </c>
      <c r="E157" s="100">
        <v>1</v>
      </c>
      <c r="F157" s="139">
        <v>0</v>
      </c>
      <c r="G157" s="50">
        <f t="shared" si="6"/>
        <v>0</v>
      </c>
      <c r="H157" s="440" t="s">
        <v>1009</v>
      </c>
      <c r="I157" s="441"/>
    </row>
    <row r="158" spans="1:9" x14ac:dyDescent="0.25">
      <c r="A158" s="92">
        <v>125</v>
      </c>
      <c r="B158" s="93" t="s">
        <v>1031</v>
      </c>
      <c r="C158" s="98" t="s">
        <v>2517</v>
      </c>
      <c r="D158" s="99">
        <v>1</v>
      </c>
      <c r="E158" s="100">
        <v>1</v>
      </c>
      <c r="F158" s="139">
        <v>0</v>
      </c>
      <c r="G158" s="50">
        <f t="shared" si="6"/>
        <v>0</v>
      </c>
      <c r="H158" s="440" t="s">
        <v>1009</v>
      </c>
      <c r="I158" s="441"/>
    </row>
    <row r="159" spans="1:9" x14ac:dyDescent="0.25">
      <c r="A159" s="92">
        <v>126</v>
      </c>
      <c r="B159" s="93" t="s">
        <v>1032</v>
      </c>
      <c r="C159" s="98" t="s">
        <v>1033</v>
      </c>
      <c r="D159" s="99">
        <v>1</v>
      </c>
      <c r="E159" s="100">
        <v>4</v>
      </c>
      <c r="F159" s="139">
        <v>0</v>
      </c>
      <c r="G159" s="50">
        <f t="shared" si="6"/>
        <v>0</v>
      </c>
      <c r="H159" s="440" t="s">
        <v>1009</v>
      </c>
      <c r="I159" s="441"/>
    </row>
    <row r="160" spans="1:9" x14ac:dyDescent="0.25">
      <c r="A160" s="92">
        <v>127</v>
      </c>
      <c r="B160" s="93" t="s">
        <v>1032</v>
      </c>
      <c r="C160" s="98" t="s">
        <v>2513</v>
      </c>
      <c r="D160" s="99">
        <v>1</v>
      </c>
      <c r="E160" s="100">
        <v>4</v>
      </c>
      <c r="F160" s="139">
        <v>0</v>
      </c>
      <c r="G160" s="50">
        <f t="shared" si="6"/>
        <v>0</v>
      </c>
      <c r="H160" s="440" t="s">
        <v>1009</v>
      </c>
      <c r="I160" s="441"/>
    </row>
    <row r="161" spans="1:9" x14ac:dyDescent="0.25">
      <c r="A161" s="92">
        <v>128</v>
      </c>
      <c r="B161" s="93" t="s">
        <v>1032</v>
      </c>
      <c r="C161" s="98" t="s">
        <v>2498</v>
      </c>
      <c r="D161" s="99">
        <v>1</v>
      </c>
      <c r="E161" s="100">
        <v>4</v>
      </c>
      <c r="F161" s="139">
        <v>0</v>
      </c>
      <c r="G161" s="50">
        <f t="shared" si="6"/>
        <v>0</v>
      </c>
      <c r="H161" s="440" t="s">
        <v>1009</v>
      </c>
      <c r="I161" s="441"/>
    </row>
    <row r="162" spans="1:9" x14ac:dyDescent="0.25">
      <c r="A162" s="92">
        <v>129</v>
      </c>
      <c r="B162" s="93" t="s">
        <v>1032</v>
      </c>
      <c r="C162" s="98" t="s">
        <v>2516</v>
      </c>
      <c r="D162" s="99">
        <v>1</v>
      </c>
      <c r="E162" s="100">
        <v>4</v>
      </c>
      <c r="F162" s="139">
        <v>0</v>
      </c>
      <c r="G162" s="50">
        <f t="shared" si="6"/>
        <v>0</v>
      </c>
      <c r="H162" s="440" t="s">
        <v>1009</v>
      </c>
      <c r="I162" s="441"/>
    </row>
    <row r="163" spans="1:9" ht="15.75" thickBot="1" x14ac:dyDescent="0.3">
      <c r="A163" s="101">
        <v>130</v>
      </c>
      <c r="B163" s="102" t="s">
        <v>77</v>
      </c>
      <c r="C163" s="103" t="s">
        <v>997</v>
      </c>
      <c r="D163" s="104">
        <v>0.25</v>
      </c>
      <c r="E163" s="105">
        <v>1</v>
      </c>
      <c r="F163" s="140">
        <v>0</v>
      </c>
      <c r="G163" s="53">
        <f t="shared" si="6"/>
        <v>0</v>
      </c>
      <c r="H163" s="442" t="s">
        <v>986</v>
      </c>
      <c r="I163" s="443"/>
    </row>
    <row r="164" spans="1:9" ht="17.25" customHeight="1" thickBot="1" x14ac:dyDescent="0.3">
      <c r="A164" s="494" t="s">
        <v>2969</v>
      </c>
      <c r="B164" s="495"/>
      <c r="C164" s="495"/>
      <c r="D164" s="495"/>
      <c r="E164" s="495"/>
      <c r="F164" s="495"/>
      <c r="G164" s="54">
        <f>SUM(G64:G163)</f>
        <v>0</v>
      </c>
      <c r="H164" s="509"/>
      <c r="I164" s="509"/>
    </row>
    <row r="165" spans="1:9" x14ac:dyDescent="0.25">
      <c r="F165" s="56"/>
    </row>
    <row r="166" spans="1:9" x14ac:dyDescent="0.25">
      <c r="A166" s="31" t="s">
        <v>757</v>
      </c>
      <c r="C166" s="31" t="s">
        <v>783</v>
      </c>
      <c r="F166" s="56"/>
    </row>
    <row r="167" spans="1:9" x14ac:dyDescent="0.25">
      <c r="A167" s="31" t="s">
        <v>758</v>
      </c>
      <c r="C167" s="32" t="s">
        <v>1068</v>
      </c>
      <c r="F167" s="56"/>
    </row>
    <row r="168" spans="1:9" x14ac:dyDescent="0.25">
      <c r="C168" s="32" t="s">
        <v>2520</v>
      </c>
      <c r="E168" s="106"/>
      <c r="F168" s="56"/>
    </row>
    <row r="169" spans="1:9" ht="15.75" thickBot="1" x14ac:dyDescent="0.3">
      <c r="A169" s="493" t="s">
        <v>759</v>
      </c>
      <c r="B169" s="493"/>
      <c r="C169" s="422"/>
      <c r="D169" s="85"/>
      <c r="E169" s="85"/>
      <c r="F169" s="86"/>
      <c r="G169" s="85"/>
      <c r="H169" s="85"/>
      <c r="I169" s="87"/>
    </row>
    <row r="170" spans="1:9" ht="50.25" thickBot="1" x14ac:dyDescent="0.3">
      <c r="A170" s="36" t="s">
        <v>760</v>
      </c>
      <c r="B170" s="37" t="s">
        <v>761</v>
      </c>
      <c r="C170" s="37" t="s">
        <v>762</v>
      </c>
      <c r="D170" s="37" t="s">
        <v>763</v>
      </c>
      <c r="E170" s="37" t="s">
        <v>764</v>
      </c>
      <c r="F170" s="38" t="s">
        <v>2482</v>
      </c>
      <c r="G170" s="39" t="s">
        <v>859</v>
      </c>
      <c r="H170" s="37" t="s">
        <v>765</v>
      </c>
      <c r="I170" s="40" t="s">
        <v>2963</v>
      </c>
    </row>
    <row r="171" spans="1:9" x14ac:dyDescent="0.25">
      <c r="A171" s="88">
        <v>131</v>
      </c>
      <c r="B171" s="89" t="s">
        <v>1035</v>
      </c>
      <c r="C171" s="107" t="s">
        <v>1036</v>
      </c>
      <c r="D171" s="108">
        <v>1</v>
      </c>
      <c r="E171" s="109">
        <v>1</v>
      </c>
      <c r="F171" s="138">
        <v>0</v>
      </c>
      <c r="G171" s="45">
        <f>ROUND(SUM(D171*E171*F171),2)</f>
        <v>0</v>
      </c>
      <c r="H171" s="435" t="s">
        <v>1037</v>
      </c>
      <c r="I171" s="436"/>
    </row>
    <row r="172" spans="1:9" x14ac:dyDescent="0.25">
      <c r="A172" s="110">
        <v>132</v>
      </c>
      <c r="B172" s="93" t="s">
        <v>1035</v>
      </c>
      <c r="C172" s="111" t="s">
        <v>1038</v>
      </c>
      <c r="D172" s="95">
        <v>1</v>
      </c>
      <c r="E172" s="97">
        <v>1</v>
      </c>
      <c r="F172" s="139">
        <v>0</v>
      </c>
      <c r="G172" s="50">
        <f>ROUND(SUM(D172*E172*F172),2)</f>
        <v>0</v>
      </c>
      <c r="H172" s="437" t="s">
        <v>1037</v>
      </c>
      <c r="I172" s="438"/>
    </row>
    <row r="173" spans="1:9" x14ac:dyDescent="0.25">
      <c r="A173" s="112">
        <v>133</v>
      </c>
      <c r="B173" s="93" t="s">
        <v>1035</v>
      </c>
      <c r="C173" s="111" t="s">
        <v>1039</v>
      </c>
      <c r="D173" s="95">
        <v>12</v>
      </c>
      <c r="E173" s="97">
        <v>1</v>
      </c>
      <c r="F173" s="139">
        <v>0</v>
      </c>
      <c r="G173" s="50">
        <f>ROUND(SUM(D173*E173*F173),2)</f>
        <v>0</v>
      </c>
      <c r="H173" s="437" t="s">
        <v>1037</v>
      </c>
      <c r="I173" s="438"/>
    </row>
    <row r="174" spans="1:9" ht="25.5" x14ac:dyDescent="0.25">
      <c r="A174" s="112">
        <v>134</v>
      </c>
      <c r="B174" s="93" t="s">
        <v>1035</v>
      </c>
      <c r="C174" s="111" t="s">
        <v>1040</v>
      </c>
      <c r="D174" s="95">
        <v>0.25</v>
      </c>
      <c r="E174" s="97">
        <v>1</v>
      </c>
      <c r="F174" s="139">
        <v>0</v>
      </c>
      <c r="G174" s="50">
        <f>ROUND(SUM(D174*E174*F174),2)</f>
        <v>0</v>
      </c>
      <c r="H174" s="437" t="s">
        <v>1037</v>
      </c>
      <c r="I174" s="438"/>
    </row>
    <row r="175" spans="1:9" ht="26.25" thickBot="1" x14ac:dyDescent="0.3">
      <c r="A175" s="101">
        <v>135</v>
      </c>
      <c r="B175" s="102" t="s">
        <v>1035</v>
      </c>
      <c r="C175" s="113" t="s">
        <v>1041</v>
      </c>
      <c r="D175" s="105">
        <v>0.25</v>
      </c>
      <c r="E175" s="114">
        <v>1</v>
      </c>
      <c r="F175" s="140">
        <v>0</v>
      </c>
      <c r="G175" s="53">
        <f>ROUND(SUM(D175*E175*F175),2)</f>
        <v>0</v>
      </c>
      <c r="H175" s="442" t="s">
        <v>1037</v>
      </c>
      <c r="I175" s="443"/>
    </row>
    <row r="176" spans="1:9" ht="17.25" customHeight="1" thickBot="1" x14ac:dyDescent="0.3">
      <c r="A176" s="494" t="s">
        <v>2970</v>
      </c>
      <c r="B176" s="495"/>
      <c r="C176" s="495"/>
      <c r="D176" s="495"/>
      <c r="E176" s="495"/>
      <c r="F176" s="495"/>
      <c r="G176" s="54">
        <f>SUM(G171:G175)</f>
        <v>0</v>
      </c>
      <c r="H176" s="509"/>
      <c r="I176" s="509"/>
    </row>
    <row r="178" spans="1:9" x14ac:dyDescent="0.25">
      <c r="A178" s="31" t="s">
        <v>757</v>
      </c>
      <c r="C178" s="31" t="s">
        <v>1419</v>
      </c>
      <c r="F178" s="56"/>
    </row>
    <row r="179" spans="1:9" x14ac:dyDescent="0.25">
      <c r="A179" s="31" t="s">
        <v>758</v>
      </c>
      <c r="C179" s="32" t="s">
        <v>2521</v>
      </c>
      <c r="F179" s="56"/>
    </row>
    <row r="180" spans="1:9" x14ac:dyDescent="0.25">
      <c r="C180" s="32" t="s">
        <v>2520</v>
      </c>
      <c r="E180" s="106"/>
      <c r="F180" s="56"/>
    </row>
    <row r="181" spans="1:9" ht="15.75" thickBot="1" x14ac:dyDescent="0.3">
      <c r="A181" s="493" t="s">
        <v>759</v>
      </c>
      <c r="B181" s="493"/>
      <c r="C181" s="422"/>
      <c r="D181" s="85"/>
      <c r="E181" s="85"/>
      <c r="F181" s="86"/>
      <c r="G181" s="85"/>
      <c r="H181" s="85"/>
      <c r="I181" s="87"/>
    </row>
    <row r="182" spans="1:9" ht="50.25" thickBot="1" x14ac:dyDescent="0.3">
      <c r="A182" s="36" t="s">
        <v>760</v>
      </c>
      <c r="B182" s="37" t="s">
        <v>761</v>
      </c>
      <c r="C182" s="37" t="s">
        <v>762</v>
      </c>
      <c r="D182" s="37" t="s">
        <v>763</v>
      </c>
      <c r="E182" s="37" t="s">
        <v>764</v>
      </c>
      <c r="F182" s="38" t="s">
        <v>2482</v>
      </c>
      <c r="G182" s="39" t="s">
        <v>859</v>
      </c>
      <c r="H182" s="37" t="s">
        <v>765</v>
      </c>
      <c r="I182" s="40" t="s">
        <v>2963</v>
      </c>
    </row>
    <row r="183" spans="1:9" x14ac:dyDescent="0.25">
      <c r="A183" s="88">
        <v>136</v>
      </c>
      <c r="B183" s="89" t="s">
        <v>1042</v>
      </c>
      <c r="C183" s="107" t="s">
        <v>1043</v>
      </c>
      <c r="D183" s="108">
        <v>2</v>
      </c>
      <c r="E183" s="109">
        <v>2</v>
      </c>
      <c r="F183" s="138">
        <v>0</v>
      </c>
      <c r="G183" s="45">
        <f t="shared" ref="G183:G202" si="7">ROUND(SUM(D183*E183*F183),2)</f>
        <v>0</v>
      </c>
      <c r="H183" s="435" t="s">
        <v>979</v>
      </c>
      <c r="I183" s="436"/>
    </row>
    <row r="184" spans="1:9" x14ac:dyDescent="0.25">
      <c r="A184" s="110">
        <v>137</v>
      </c>
      <c r="B184" s="93"/>
      <c r="C184" s="111" t="s">
        <v>1044</v>
      </c>
      <c r="D184" s="95">
        <v>2</v>
      </c>
      <c r="E184" s="97">
        <v>2</v>
      </c>
      <c r="F184" s="139">
        <v>0</v>
      </c>
      <c r="G184" s="50">
        <f t="shared" si="7"/>
        <v>0</v>
      </c>
      <c r="H184" s="437" t="s">
        <v>979</v>
      </c>
      <c r="I184" s="438"/>
    </row>
    <row r="185" spans="1:9" x14ac:dyDescent="0.25">
      <c r="A185" s="110">
        <v>138</v>
      </c>
      <c r="B185" s="93" t="s">
        <v>1045</v>
      </c>
      <c r="C185" s="111" t="s">
        <v>1046</v>
      </c>
      <c r="D185" s="95">
        <v>2</v>
      </c>
      <c r="E185" s="97">
        <v>5</v>
      </c>
      <c r="F185" s="139">
        <v>0</v>
      </c>
      <c r="G185" s="50">
        <f t="shared" si="7"/>
        <v>0</v>
      </c>
      <c r="H185" s="437" t="s">
        <v>979</v>
      </c>
      <c r="I185" s="438"/>
    </row>
    <row r="186" spans="1:9" x14ac:dyDescent="0.25">
      <c r="A186" s="110">
        <v>139</v>
      </c>
      <c r="B186" s="93"/>
      <c r="C186" s="115" t="s">
        <v>1047</v>
      </c>
      <c r="D186" s="95">
        <v>2</v>
      </c>
      <c r="E186" s="97">
        <v>5</v>
      </c>
      <c r="F186" s="139">
        <v>0</v>
      </c>
      <c r="G186" s="50">
        <f t="shared" si="7"/>
        <v>0</v>
      </c>
      <c r="H186" s="437" t="s">
        <v>979</v>
      </c>
      <c r="I186" s="438"/>
    </row>
    <row r="187" spans="1:9" x14ac:dyDescent="0.25">
      <c r="A187" s="110">
        <v>140</v>
      </c>
      <c r="B187" s="93" t="s">
        <v>1048</v>
      </c>
      <c r="C187" s="111" t="s">
        <v>1049</v>
      </c>
      <c r="D187" s="95">
        <v>2</v>
      </c>
      <c r="E187" s="97">
        <v>5</v>
      </c>
      <c r="F187" s="139">
        <v>0</v>
      </c>
      <c r="G187" s="50">
        <f t="shared" si="7"/>
        <v>0</v>
      </c>
      <c r="H187" s="437" t="s">
        <v>979</v>
      </c>
      <c r="I187" s="438"/>
    </row>
    <row r="188" spans="1:9" x14ac:dyDescent="0.25">
      <c r="A188" s="110">
        <v>141</v>
      </c>
      <c r="B188" s="93"/>
      <c r="C188" s="115" t="s">
        <v>1050</v>
      </c>
      <c r="D188" s="95">
        <v>2</v>
      </c>
      <c r="E188" s="97">
        <v>5</v>
      </c>
      <c r="F188" s="139">
        <v>0</v>
      </c>
      <c r="G188" s="50">
        <f t="shared" si="7"/>
        <v>0</v>
      </c>
      <c r="H188" s="437" t="s">
        <v>979</v>
      </c>
      <c r="I188" s="438"/>
    </row>
    <row r="189" spans="1:9" x14ac:dyDescent="0.25">
      <c r="A189" s="110">
        <v>142</v>
      </c>
      <c r="B189" s="93" t="s">
        <v>1051</v>
      </c>
      <c r="C189" s="111" t="s">
        <v>1052</v>
      </c>
      <c r="D189" s="95">
        <v>2</v>
      </c>
      <c r="E189" s="97">
        <v>20</v>
      </c>
      <c r="F189" s="139">
        <v>0</v>
      </c>
      <c r="G189" s="50">
        <f t="shared" si="7"/>
        <v>0</v>
      </c>
      <c r="H189" s="439" t="s">
        <v>979</v>
      </c>
      <c r="I189" s="438"/>
    </row>
    <row r="190" spans="1:9" ht="28.5" customHeight="1" x14ac:dyDescent="0.25">
      <c r="A190" s="110">
        <v>143</v>
      </c>
      <c r="B190" s="93"/>
      <c r="C190" s="111" t="s">
        <v>1053</v>
      </c>
      <c r="D190" s="95">
        <v>2</v>
      </c>
      <c r="E190" s="97">
        <v>20</v>
      </c>
      <c r="F190" s="139">
        <v>0</v>
      </c>
      <c r="G190" s="50">
        <f t="shared" si="7"/>
        <v>0</v>
      </c>
      <c r="H190" s="437" t="s">
        <v>979</v>
      </c>
      <c r="I190" s="438"/>
    </row>
    <row r="191" spans="1:9" ht="24.75" customHeight="1" x14ac:dyDescent="0.25">
      <c r="A191" s="110">
        <v>144</v>
      </c>
      <c r="B191" s="93" t="s">
        <v>1054</v>
      </c>
      <c r="C191" s="111" t="s">
        <v>1055</v>
      </c>
      <c r="D191" s="95">
        <v>2</v>
      </c>
      <c r="E191" s="97">
        <v>5</v>
      </c>
      <c r="F191" s="139">
        <v>0</v>
      </c>
      <c r="G191" s="50">
        <f t="shared" si="7"/>
        <v>0</v>
      </c>
      <c r="H191" s="439" t="s">
        <v>979</v>
      </c>
      <c r="I191" s="438"/>
    </row>
    <row r="192" spans="1:9" x14ac:dyDescent="0.25">
      <c r="A192" s="110">
        <v>145</v>
      </c>
      <c r="B192" s="93"/>
      <c r="C192" s="115" t="s">
        <v>1056</v>
      </c>
      <c r="D192" s="95">
        <v>2</v>
      </c>
      <c r="E192" s="97">
        <v>5</v>
      </c>
      <c r="F192" s="139">
        <v>0</v>
      </c>
      <c r="G192" s="50">
        <f t="shared" si="7"/>
        <v>0</v>
      </c>
      <c r="H192" s="439" t="s">
        <v>979</v>
      </c>
      <c r="I192" s="438"/>
    </row>
    <row r="193" spans="1:9" x14ac:dyDescent="0.25">
      <c r="A193" s="110">
        <v>146</v>
      </c>
      <c r="B193" s="93"/>
      <c r="C193" s="111" t="s">
        <v>1057</v>
      </c>
      <c r="D193" s="95">
        <v>2</v>
      </c>
      <c r="E193" s="97">
        <v>5</v>
      </c>
      <c r="F193" s="139">
        <v>0</v>
      </c>
      <c r="G193" s="50">
        <f t="shared" si="7"/>
        <v>0</v>
      </c>
      <c r="H193" s="439" t="s">
        <v>979</v>
      </c>
      <c r="I193" s="438"/>
    </row>
    <row r="194" spans="1:9" x14ac:dyDescent="0.25">
      <c r="A194" s="110">
        <v>147</v>
      </c>
      <c r="B194" s="93"/>
      <c r="C194" s="111" t="s">
        <v>1058</v>
      </c>
      <c r="D194" s="95">
        <v>2</v>
      </c>
      <c r="E194" s="97">
        <v>5</v>
      </c>
      <c r="F194" s="139">
        <v>0</v>
      </c>
      <c r="G194" s="50">
        <f t="shared" si="7"/>
        <v>0</v>
      </c>
      <c r="H194" s="437" t="s">
        <v>979</v>
      </c>
      <c r="I194" s="438"/>
    </row>
    <row r="195" spans="1:9" x14ac:dyDescent="0.25">
      <c r="A195" s="110">
        <v>148</v>
      </c>
      <c r="B195" s="93"/>
      <c r="C195" s="111" t="s">
        <v>1059</v>
      </c>
      <c r="D195" s="95">
        <v>2</v>
      </c>
      <c r="E195" s="97">
        <v>5</v>
      </c>
      <c r="F195" s="139">
        <v>0</v>
      </c>
      <c r="G195" s="50">
        <f t="shared" si="7"/>
        <v>0</v>
      </c>
      <c r="H195" s="437" t="s">
        <v>979</v>
      </c>
      <c r="I195" s="438"/>
    </row>
    <row r="196" spans="1:9" ht="25.5" x14ac:dyDescent="0.25">
      <c r="A196" s="110">
        <v>149</v>
      </c>
      <c r="B196" s="93"/>
      <c r="C196" s="111" t="s">
        <v>1060</v>
      </c>
      <c r="D196" s="95">
        <v>2</v>
      </c>
      <c r="E196" s="97">
        <v>5</v>
      </c>
      <c r="F196" s="139">
        <v>0</v>
      </c>
      <c r="G196" s="50">
        <f t="shared" si="7"/>
        <v>0</v>
      </c>
      <c r="H196" s="437" t="s">
        <v>979</v>
      </c>
      <c r="I196" s="438"/>
    </row>
    <row r="197" spans="1:9" x14ac:dyDescent="0.25">
      <c r="A197" s="110">
        <v>150</v>
      </c>
      <c r="B197" s="93"/>
      <c r="C197" s="111" t="s">
        <v>1061</v>
      </c>
      <c r="D197" s="95">
        <v>2</v>
      </c>
      <c r="E197" s="97">
        <v>5</v>
      </c>
      <c r="F197" s="139">
        <v>0</v>
      </c>
      <c r="G197" s="50">
        <f t="shared" si="7"/>
        <v>0</v>
      </c>
      <c r="H197" s="439" t="s">
        <v>979</v>
      </c>
      <c r="I197" s="438"/>
    </row>
    <row r="198" spans="1:9" x14ac:dyDescent="0.25">
      <c r="A198" s="110">
        <v>151</v>
      </c>
      <c r="B198" s="93" t="s">
        <v>1066</v>
      </c>
      <c r="C198" s="111" t="s">
        <v>1067</v>
      </c>
      <c r="D198" s="95">
        <v>2</v>
      </c>
      <c r="E198" s="97">
        <v>1</v>
      </c>
      <c r="F198" s="139">
        <v>0</v>
      </c>
      <c r="G198" s="50">
        <f t="shared" si="7"/>
        <v>0</v>
      </c>
      <c r="H198" s="439" t="s">
        <v>979</v>
      </c>
      <c r="I198" s="438"/>
    </row>
    <row r="199" spans="1:9" x14ac:dyDescent="0.25">
      <c r="A199" s="110">
        <v>152</v>
      </c>
      <c r="B199" s="93"/>
      <c r="C199" s="111" t="s">
        <v>1062</v>
      </c>
      <c r="D199" s="95">
        <v>2</v>
      </c>
      <c r="E199" s="96">
        <v>5</v>
      </c>
      <c r="F199" s="139">
        <v>0</v>
      </c>
      <c r="G199" s="50">
        <f t="shared" si="7"/>
        <v>0</v>
      </c>
      <c r="H199" s="439" t="s">
        <v>979</v>
      </c>
      <c r="I199" s="438"/>
    </row>
    <row r="200" spans="1:9" x14ac:dyDescent="0.25">
      <c r="A200" s="110">
        <v>153</v>
      </c>
      <c r="B200" s="93" t="s">
        <v>1063</v>
      </c>
      <c r="C200" s="111" t="s">
        <v>1064</v>
      </c>
      <c r="D200" s="95">
        <v>2</v>
      </c>
      <c r="E200" s="96">
        <v>16</v>
      </c>
      <c r="F200" s="139">
        <v>0</v>
      </c>
      <c r="G200" s="50">
        <f t="shared" si="7"/>
        <v>0</v>
      </c>
      <c r="H200" s="437" t="s">
        <v>979</v>
      </c>
      <c r="I200" s="438"/>
    </row>
    <row r="201" spans="1:9" x14ac:dyDescent="0.25">
      <c r="A201" s="110">
        <v>154</v>
      </c>
      <c r="B201" s="93"/>
      <c r="C201" s="111" t="s">
        <v>1065</v>
      </c>
      <c r="D201" s="95">
        <v>2</v>
      </c>
      <c r="E201" s="97">
        <v>16</v>
      </c>
      <c r="F201" s="139">
        <v>0</v>
      </c>
      <c r="G201" s="50">
        <f t="shared" si="7"/>
        <v>0</v>
      </c>
      <c r="H201" s="439" t="s">
        <v>979</v>
      </c>
      <c r="I201" s="438"/>
    </row>
    <row r="202" spans="1:9" ht="15.75" thickBot="1" x14ac:dyDescent="0.3">
      <c r="A202" s="101">
        <v>155</v>
      </c>
      <c r="B202" s="102"/>
      <c r="C202" s="116" t="s">
        <v>997</v>
      </c>
      <c r="D202" s="104">
        <v>0.25</v>
      </c>
      <c r="E202" s="105">
        <v>1</v>
      </c>
      <c r="F202" s="140">
        <v>0</v>
      </c>
      <c r="G202" s="53">
        <f t="shared" si="7"/>
        <v>0</v>
      </c>
      <c r="H202" s="442" t="s">
        <v>986</v>
      </c>
      <c r="I202" s="443"/>
    </row>
    <row r="203" spans="1:9" ht="17.25" customHeight="1" thickBot="1" x14ac:dyDescent="0.3">
      <c r="A203" s="494" t="s">
        <v>2971</v>
      </c>
      <c r="B203" s="495"/>
      <c r="C203" s="495"/>
      <c r="D203" s="495"/>
      <c r="E203" s="495"/>
      <c r="F203" s="495"/>
      <c r="G203" s="54">
        <f>SUM(G183:G202)</f>
        <v>0</v>
      </c>
      <c r="H203" s="509"/>
      <c r="I203" s="509"/>
    </row>
    <row r="205" spans="1:9" x14ac:dyDescent="0.25">
      <c r="A205" s="31" t="s">
        <v>757</v>
      </c>
      <c r="C205" s="31" t="s">
        <v>1418</v>
      </c>
      <c r="F205" s="56"/>
    </row>
    <row r="206" spans="1:9" x14ac:dyDescent="0.25">
      <c r="A206" s="31" t="s">
        <v>758</v>
      </c>
      <c r="C206" s="32" t="s">
        <v>1424</v>
      </c>
      <c r="F206" s="56"/>
    </row>
    <row r="207" spans="1:9" x14ac:dyDescent="0.25">
      <c r="C207" s="32" t="s">
        <v>2520</v>
      </c>
      <c r="E207" s="106"/>
      <c r="F207" s="56"/>
    </row>
    <row r="208" spans="1:9" ht="15.75" thickBot="1" x14ac:dyDescent="0.3">
      <c r="A208" s="493" t="s">
        <v>759</v>
      </c>
      <c r="B208" s="493"/>
      <c r="C208" s="422"/>
      <c r="D208" s="85"/>
      <c r="E208" s="85"/>
      <c r="F208" s="86"/>
      <c r="G208" s="85"/>
      <c r="H208" s="85"/>
      <c r="I208" s="87"/>
    </row>
    <row r="209" spans="1:9" ht="50.25" thickBot="1" x14ac:dyDescent="0.3">
      <c r="A209" s="117" t="s">
        <v>760</v>
      </c>
      <c r="B209" s="118" t="s">
        <v>761</v>
      </c>
      <c r="C209" s="118" t="s">
        <v>762</v>
      </c>
      <c r="D209" s="118" t="s">
        <v>763</v>
      </c>
      <c r="E209" s="118" t="s">
        <v>764</v>
      </c>
      <c r="F209" s="38" t="s">
        <v>2482</v>
      </c>
      <c r="G209" s="119" t="s">
        <v>859</v>
      </c>
      <c r="H209" s="118" t="s">
        <v>765</v>
      </c>
      <c r="I209" s="40" t="s">
        <v>2963</v>
      </c>
    </row>
    <row r="210" spans="1:9" ht="15.75" thickBot="1" x14ac:dyDescent="0.3">
      <c r="A210" s="499" t="s">
        <v>1069</v>
      </c>
      <c r="B210" s="500"/>
      <c r="C210" s="500"/>
      <c r="D210" s="500"/>
      <c r="E210" s="500"/>
      <c r="F210" s="500"/>
      <c r="G210" s="500"/>
      <c r="H210" s="500"/>
      <c r="I210" s="501"/>
    </row>
    <row r="211" spans="1:9" x14ac:dyDescent="0.25">
      <c r="A211" s="88">
        <v>156</v>
      </c>
      <c r="B211" s="89" t="s">
        <v>772</v>
      </c>
      <c r="C211" s="107" t="s">
        <v>1070</v>
      </c>
      <c r="D211" s="108">
        <v>1</v>
      </c>
      <c r="E211" s="109">
        <v>1</v>
      </c>
      <c r="F211" s="138">
        <v>0</v>
      </c>
      <c r="G211" s="45">
        <f t="shared" ref="G211:G216" si="8">ROUND(SUM(D211*E211*F211),2)</f>
        <v>0</v>
      </c>
      <c r="H211" s="444" t="s">
        <v>986</v>
      </c>
      <c r="I211" s="445"/>
    </row>
    <row r="212" spans="1:9" x14ac:dyDescent="0.25">
      <c r="A212" s="110">
        <v>157</v>
      </c>
      <c r="B212" s="93" t="s">
        <v>772</v>
      </c>
      <c r="C212" s="111" t="s">
        <v>1071</v>
      </c>
      <c r="D212" s="95">
        <v>1</v>
      </c>
      <c r="E212" s="97">
        <v>1</v>
      </c>
      <c r="F212" s="139">
        <v>0</v>
      </c>
      <c r="G212" s="50">
        <f t="shared" si="8"/>
        <v>0</v>
      </c>
      <c r="H212" s="439" t="s">
        <v>986</v>
      </c>
      <c r="I212" s="446"/>
    </row>
    <row r="213" spans="1:9" x14ac:dyDescent="0.25">
      <c r="A213" s="110">
        <v>158</v>
      </c>
      <c r="B213" s="93" t="s">
        <v>772</v>
      </c>
      <c r="C213" s="111" t="s">
        <v>1072</v>
      </c>
      <c r="D213" s="95">
        <v>1</v>
      </c>
      <c r="E213" s="97">
        <v>1</v>
      </c>
      <c r="F213" s="139">
        <v>0</v>
      </c>
      <c r="G213" s="50">
        <f t="shared" si="8"/>
        <v>0</v>
      </c>
      <c r="H213" s="439" t="s">
        <v>986</v>
      </c>
      <c r="I213" s="446"/>
    </row>
    <row r="214" spans="1:9" x14ac:dyDescent="0.25">
      <c r="A214" s="110">
        <v>159</v>
      </c>
      <c r="B214" s="93" t="s">
        <v>772</v>
      </c>
      <c r="C214" s="111" t="s">
        <v>994</v>
      </c>
      <c r="D214" s="95">
        <v>1</v>
      </c>
      <c r="E214" s="97">
        <v>1</v>
      </c>
      <c r="F214" s="139">
        <v>0</v>
      </c>
      <c r="G214" s="50">
        <f t="shared" si="8"/>
        <v>0</v>
      </c>
      <c r="H214" s="439" t="s">
        <v>986</v>
      </c>
      <c r="I214" s="446"/>
    </row>
    <row r="215" spans="1:9" x14ac:dyDescent="0.25">
      <c r="A215" s="110">
        <v>160</v>
      </c>
      <c r="B215" s="93" t="s">
        <v>772</v>
      </c>
      <c r="C215" s="111" t="s">
        <v>1073</v>
      </c>
      <c r="D215" s="95">
        <v>1</v>
      </c>
      <c r="E215" s="97">
        <v>1</v>
      </c>
      <c r="F215" s="139">
        <v>0</v>
      </c>
      <c r="G215" s="50">
        <f t="shared" si="8"/>
        <v>0</v>
      </c>
      <c r="H215" s="439" t="s">
        <v>986</v>
      </c>
      <c r="I215" s="446"/>
    </row>
    <row r="216" spans="1:9" ht="26.25" thickBot="1" x14ac:dyDescent="0.3">
      <c r="A216" s="120">
        <v>161</v>
      </c>
      <c r="B216" s="121" t="s">
        <v>772</v>
      </c>
      <c r="C216" s="122" t="s">
        <v>2493</v>
      </c>
      <c r="D216" s="99">
        <v>1</v>
      </c>
      <c r="E216" s="100">
        <v>1</v>
      </c>
      <c r="F216" s="141">
        <v>0</v>
      </c>
      <c r="G216" s="123">
        <f t="shared" si="8"/>
        <v>0</v>
      </c>
      <c r="H216" s="447" t="s">
        <v>986</v>
      </c>
      <c r="I216" s="448"/>
    </row>
    <row r="217" spans="1:9" ht="15.75" thickBot="1" x14ac:dyDescent="0.3">
      <c r="A217" s="496" t="s">
        <v>1921</v>
      </c>
      <c r="B217" s="497"/>
      <c r="C217" s="497"/>
      <c r="D217" s="497"/>
      <c r="E217" s="497"/>
      <c r="F217" s="497"/>
      <c r="G217" s="497"/>
      <c r="H217" s="497"/>
      <c r="I217" s="498"/>
    </row>
    <row r="218" spans="1:9" ht="25.5" x14ac:dyDescent="0.25">
      <c r="A218" s="112">
        <v>162</v>
      </c>
      <c r="B218" s="124" t="s">
        <v>772</v>
      </c>
      <c r="C218" s="125" t="s">
        <v>1074</v>
      </c>
      <c r="D218" s="126">
        <v>1</v>
      </c>
      <c r="E218" s="127">
        <v>1</v>
      </c>
      <c r="F218" s="142">
        <v>0</v>
      </c>
      <c r="G218" s="128">
        <f>ROUND(SUM(D218*E218*F218),2)</f>
        <v>0</v>
      </c>
      <c r="H218" s="449" t="s">
        <v>986</v>
      </c>
      <c r="I218" s="450"/>
    </row>
    <row r="219" spans="1:9" ht="15.75" thickBot="1" x14ac:dyDescent="0.3">
      <c r="A219" s="101">
        <v>163</v>
      </c>
      <c r="B219" s="102" t="s">
        <v>772</v>
      </c>
      <c r="C219" s="116" t="s">
        <v>1075</v>
      </c>
      <c r="D219" s="104">
        <v>1</v>
      </c>
      <c r="E219" s="114">
        <v>1</v>
      </c>
      <c r="F219" s="140">
        <v>0</v>
      </c>
      <c r="G219" s="53">
        <f>ROUND(SUM(D219*E219*F219),2)</f>
        <v>0</v>
      </c>
      <c r="H219" s="451" t="s">
        <v>986</v>
      </c>
      <c r="I219" s="452"/>
    </row>
    <row r="220" spans="1:9" ht="17.25" customHeight="1" thickBot="1" x14ac:dyDescent="0.3">
      <c r="A220" s="494" t="s">
        <v>2972</v>
      </c>
      <c r="B220" s="495"/>
      <c r="C220" s="495"/>
      <c r="D220" s="495"/>
      <c r="E220" s="495"/>
      <c r="F220" s="495"/>
      <c r="G220" s="54">
        <f>SUM(G211:G219)</f>
        <v>0</v>
      </c>
      <c r="H220" s="509"/>
      <c r="I220" s="509"/>
    </row>
    <row r="222" spans="1:9" x14ac:dyDescent="0.25">
      <c r="A222" s="31" t="s">
        <v>757</v>
      </c>
      <c r="C222" s="31" t="s">
        <v>1427</v>
      </c>
      <c r="F222" s="56"/>
    </row>
    <row r="223" spans="1:9" x14ac:dyDescent="0.25">
      <c r="A223" s="31" t="s">
        <v>758</v>
      </c>
      <c r="C223" s="32" t="s">
        <v>1428</v>
      </c>
      <c r="F223" s="56"/>
    </row>
    <row r="224" spans="1:9" x14ac:dyDescent="0.25">
      <c r="C224" s="32" t="s">
        <v>2520</v>
      </c>
      <c r="E224" s="106"/>
      <c r="F224" s="56"/>
    </row>
    <row r="225" spans="1:9" ht="15.75" thickBot="1" x14ac:dyDescent="0.3">
      <c r="A225" s="493" t="s">
        <v>759</v>
      </c>
      <c r="B225" s="493"/>
      <c r="C225" s="422"/>
      <c r="D225" s="85"/>
      <c r="E225" s="85"/>
      <c r="F225" s="86"/>
      <c r="G225" s="85"/>
      <c r="H225" s="85"/>
      <c r="I225" s="87"/>
    </row>
    <row r="226" spans="1:9" ht="50.25" thickBot="1" x14ac:dyDescent="0.3">
      <c r="A226" s="36" t="s">
        <v>760</v>
      </c>
      <c r="B226" s="37" t="s">
        <v>761</v>
      </c>
      <c r="C226" s="37" t="s">
        <v>762</v>
      </c>
      <c r="D226" s="37" t="s">
        <v>763</v>
      </c>
      <c r="E226" s="37" t="s">
        <v>764</v>
      </c>
      <c r="F226" s="38" t="s">
        <v>2482</v>
      </c>
      <c r="G226" s="39" t="s">
        <v>859</v>
      </c>
      <c r="H226" s="37" t="s">
        <v>765</v>
      </c>
      <c r="I226" s="40" t="s">
        <v>2963</v>
      </c>
    </row>
    <row r="227" spans="1:9" x14ac:dyDescent="0.25">
      <c r="A227" s="88">
        <v>164</v>
      </c>
      <c r="B227" s="89" t="s">
        <v>1429</v>
      </c>
      <c r="C227" s="107" t="s">
        <v>956</v>
      </c>
      <c r="D227" s="91">
        <v>2</v>
      </c>
      <c r="E227" s="108">
        <v>22</v>
      </c>
      <c r="F227" s="138">
        <v>0</v>
      </c>
      <c r="G227" s="45">
        <f t="shared" ref="G227:G244" si="9">ROUND(SUM(D227*E227*F227),2)</f>
        <v>0</v>
      </c>
      <c r="H227" s="435" t="s">
        <v>979</v>
      </c>
      <c r="I227" s="436"/>
    </row>
    <row r="228" spans="1:9" x14ac:dyDescent="0.25">
      <c r="A228" s="110">
        <v>165</v>
      </c>
      <c r="B228" s="93" t="s">
        <v>1429</v>
      </c>
      <c r="C228" s="111" t="s">
        <v>962</v>
      </c>
      <c r="D228" s="96">
        <v>2</v>
      </c>
      <c r="E228" s="95">
        <v>22</v>
      </c>
      <c r="F228" s="139">
        <v>0</v>
      </c>
      <c r="G228" s="50">
        <f t="shared" si="9"/>
        <v>0</v>
      </c>
      <c r="H228" s="437" t="s">
        <v>979</v>
      </c>
      <c r="I228" s="438"/>
    </row>
    <row r="229" spans="1:9" x14ac:dyDescent="0.25">
      <c r="A229" s="110">
        <v>166</v>
      </c>
      <c r="B229" s="93" t="s">
        <v>1429</v>
      </c>
      <c r="C229" s="111" t="s">
        <v>771</v>
      </c>
      <c r="D229" s="96">
        <v>2</v>
      </c>
      <c r="E229" s="95">
        <v>22</v>
      </c>
      <c r="F229" s="139">
        <v>0</v>
      </c>
      <c r="G229" s="50">
        <f t="shared" si="9"/>
        <v>0</v>
      </c>
      <c r="H229" s="437" t="s">
        <v>979</v>
      </c>
      <c r="I229" s="438"/>
    </row>
    <row r="230" spans="1:9" x14ac:dyDescent="0.25">
      <c r="A230" s="110">
        <v>167</v>
      </c>
      <c r="B230" s="93" t="s">
        <v>1429</v>
      </c>
      <c r="C230" s="115" t="s">
        <v>963</v>
      </c>
      <c r="D230" s="96">
        <v>2</v>
      </c>
      <c r="E230" s="95">
        <v>22</v>
      </c>
      <c r="F230" s="139">
        <v>0</v>
      </c>
      <c r="G230" s="50">
        <f t="shared" si="9"/>
        <v>0</v>
      </c>
      <c r="H230" s="437" t="s">
        <v>979</v>
      </c>
      <c r="I230" s="438"/>
    </row>
    <row r="231" spans="1:9" x14ac:dyDescent="0.25">
      <c r="A231" s="110">
        <v>168</v>
      </c>
      <c r="B231" s="93" t="s">
        <v>1429</v>
      </c>
      <c r="C231" s="111" t="s">
        <v>964</v>
      </c>
      <c r="D231" s="96">
        <v>2</v>
      </c>
      <c r="E231" s="95">
        <v>22</v>
      </c>
      <c r="F231" s="139">
        <v>0</v>
      </c>
      <c r="G231" s="50">
        <f t="shared" si="9"/>
        <v>0</v>
      </c>
      <c r="H231" s="437" t="s">
        <v>979</v>
      </c>
      <c r="I231" s="438"/>
    </row>
    <row r="232" spans="1:9" x14ac:dyDescent="0.25">
      <c r="A232" s="110">
        <v>169</v>
      </c>
      <c r="B232" s="93" t="s">
        <v>1429</v>
      </c>
      <c r="C232" s="115" t="s">
        <v>965</v>
      </c>
      <c r="D232" s="96">
        <v>2</v>
      </c>
      <c r="E232" s="95">
        <v>22</v>
      </c>
      <c r="F232" s="139">
        <v>0</v>
      </c>
      <c r="G232" s="50">
        <f t="shared" si="9"/>
        <v>0</v>
      </c>
      <c r="H232" s="437" t="s">
        <v>979</v>
      </c>
      <c r="I232" s="438"/>
    </row>
    <row r="233" spans="1:9" x14ac:dyDescent="0.25">
      <c r="A233" s="110">
        <v>170</v>
      </c>
      <c r="B233" s="93" t="s">
        <v>1429</v>
      </c>
      <c r="C233" s="111" t="s">
        <v>966</v>
      </c>
      <c r="D233" s="96">
        <v>2</v>
      </c>
      <c r="E233" s="95">
        <v>22</v>
      </c>
      <c r="F233" s="139">
        <v>0</v>
      </c>
      <c r="G233" s="50">
        <f t="shared" si="9"/>
        <v>0</v>
      </c>
      <c r="H233" s="439" t="s">
        <v>979</v>
      </c>
      <c r="I233" s="438"/>
    </row>
    <row r="234" spans="1:9" ht="25.5" x14ac:dyDescent="0.25">
      <c r="A234" s="110">
        <v>171</v>
      </c>
      <c r="B234" s="93" t="s">
        <v>1429</v>
      </c>
      <c r="C234" s="111" t="s">
        <v>967</v>
      </c>
      <c r="D234" s="96">
        <v>2</v>
      </c>
      <c r="E234" s="95">
        <v>22</v>
      </c>
      <c r="F234" s="139">
        <v>0</v>
      </c>
      <c r="G234" s="50">
        <f t="shared" si="9"/>
        <v>0</v>
      </c>
      <c r="H234" s="437" t="s">
        <v>979</v>
      </c>
      <c r="I234" s="438"/>
    </row>
    <row r="235" spans="1:9" ht="40.5" customHeight="1" x14ac:dyDescent="0.25">
      <c r="A235" s="110">
        <v>172</v>
      </c>
      <c r="B235" s="93" t="s">
        <v>1429</v>
      </c>
      <c r="C235" s="111" t="s">
        <v>968</v>
      </c>
      <c r="D235" s="96">
        <v>2</v>
      </c>
      <c r="E235" s="95">
        <v>22</v>
      </c>
      <c r="F235" s="139">
        <v>0</v>
      </c>
      <c r="G235" s="50">
        <f t="shared" si="9"/>
        <v>0</v>
      </c>
      <c r="H235" s="439" t="s">
        <v>979</v>
      </c>
      <c r="I235" s="438"/>
    </row>
    <row r="236" spans="1:9" ht="39.75" customHeight="1" x14ac:dyDescent="0.25">
      <c r="A236" s="110">
        <v>173</v>
      </c>
      <c r="B236" s="93" t="s">
        <v>1429</v>
      </c>
      <c r="C236" s="115" t="s">
        <v>969</v>
      </c>
      <c r="D236" s="96">
        <v>2</v>
      </c>
      <c r="E236" s="95">
        <v>22</v>
      </c>
      <c r="F236" s="139">
        <v>0</v>
      </c>
      <c r="G236" s="50">
        <f t="shared" si="9"/>
        <v>0</v>
      </c>
      <c r="H236" s="439" t="s">
        <v>979</v>
      </c>
      <c r="I236" s="438"/>
    </row>
    <row r="237" spans="1:9" x14ac:dyDescent="0.25">
      <c r="A237" s="110">
        <v>174</v>
      </c>
      <c r="B237" s="93" t="s">
        <v>1429</v>
      </c>
      <c r="C237" s="111" t="s">
        <v>970</v>
      </c>
      <c r="D237" s="96">
        <v>2</v>
      </c>
      <c r="E237" s="95">
        <v>22</v>
      </c>
      <c r="F237" s="139">
        <v>0</v>
      </c>
      <c r="G237" s="50">
        <f t="shared" si="9"/>
        <v>0</v>
      </c>
      <c r="H237" s="439" t="s">
        <v>979</v>
      </c>
      <c r="I237" s="438"/>
    </row>
    <row r="238" spans="1:9" x14ac:dyDescent="0.25">
      <c r="A238" s="110">
        <v>175</v>
      </c>
      <c r="B238" s="93" t="s">
        <v>1429</v>
      </c>
      <c r="C238" s="111" t="s">
        <v>971</v>
      </c>
      <c r="D238" s="96">
        <v>2</v>
      </c>
      <c r="E238" s="95">
        <v>22</v>
      </c>
      <c r="F238" s="139">
        <v>0</v>
      </c>
      <c r="G238" s="50">
        <f t="shared" si="9"/>
        <v>0</v>
      </c>
      <c r="H238" s="437" t="s">
        <v>979</v>
      </c>
      <c r="I238" s="438"/>
    </row>
    <row r="239" spans="1:9" x14ac:dyDescent="0.25">
      <c r="A239" s="110">
        <v>176</v>
      </c>
      <c r="B239" s="93" t="s">
        <v>1429</v>
      </c>
      <c r="C239" s="111" t="s">
        <v>1430</v>
      </c>
      <c r="D239" s="96">
        <v>2</v>
      </c>
      <c r="E239" s="95">
        <v>6</v>
      </c>
      <c r="F239" s="139">
        <v>0</v>
      </c>
      <c r="G239" s="50">
        <f t="shared" si="9"/>
        <v>0</v>
      </c>
      <c r="H239" s="437" t="s">
        <v>979</v>
      </c>
      <c r="I239" s="438"/>
    </row>
    <row r="240" spans="1:9" x14ac:dyDescent="0.25">
      <c r="A240" s="110">
        <v>177</v>
      </c>
      <c r="B240" s="93" t="s">
        <v>1429</v>
      </c>
      <c r="C240" s="111" t="s">
        <v>2518</v>
      </c>
      <c r="D240" s="96">
        <v>2</v>
      </c>
      <c r="E240" s="95">
        <v>2</v>
      </c>
      <c r="F240" s="139">
        <v>0</v>
      </c>
      <c r="G240" s="50">
        <f t="shared" si="9"/>
        <v>0</v>
      </c>
      <c r="H240" s="437" t="s">
        <v>979</v>
      </c>
      <c r="I240" s="438"/>
    </row>
    <row r="241" spans="1:9" x14ac:dyDescent="0.25">
      <c r="A241" s="110">
        <v>178</v>
      </c>
      <c r="B241" s="93" t="s">
        <v>1429</v>
      </c>
      <c r="C241" s="111" t="s">
        <v>1431</v>
      </c>
      <c r="D241" s="96">
        <v>2</v>
      </c>
      <c r="E241" s="95">
        <v>22</v>
      </c>
      <c r="F241" s="139">
        <v>0</v>
      </c>
      <c r="G241" s="50">
        <f t="shared" si="9"/>
        <v>0</v>
      </c>
      <c r="H241" s="439" t="s">
        <v>979</v>
      </c>
      <c r="I241" s="438"/>
    </row>
    <row r="242" spans="1:9" x14ac:dyDescent="0.25">
      <c r="A242" s="110">
        <v>179</v>
      </c>
      <c r="B242" s="93" t="s">
        <v>1429</v>
      </c>
      <c r="C242" s="111" t="s">
        <v>974</v>
      </c>
      <c r="D242" s="96">
        <v>2</v>
      </c>
      <c r="E242" s="95">
        <v>22</v>
      </c>
      <c r="F242" s="139">
        <v>0</v>
      </c>
      <c r="G242" s="50">
        <f t="shared" si="9"/>
        <v>0</v>
      </c>
      <c r="H242" s="437" t="s">
        <v>979</v>
      </c>
      <c r="I242" s="438"/>
    </row>
    <row r="243" spans="1:9" x14ac:dyDescent="0.25">
      <c r="A243" s="110">
        <v>180</v>
      </c>
      <c r="B243" s="93" t="s">
        <v>1429</v>
      </c>
      <c r="C243" s="111" t="s">
        <v>1432</v>
      </c>
      <c r="D243" s="96">
        <v>2</v>
      </c>
      <c r="E243" s="95">
        <v>1</v>
      </c>
      <c r="F243" s="139">
        <v>0</v>
      </c>
      <c r="G243" s="50">
        <f t="shared" si="9"/>
        <v>0</v>
      </c>
      <c r="H243" s="437" t="s">
        <v>979</v>
      </c>
      <c r="I243" s="438"/>
    </row>
    <row r="244" spans="1:9" ht="15.75" thickBot="1" x14ac:dyDescent="0.3">
      <c r="A244" s="101">
        <v>181</v>
      </c>
      <c r="B244" s="102" t="s">
        <v>1429</v>
      </c>
      <c r="C244" s="116" t="s">
        <v>955</v>
      </c>
      <c r="D244" s="105">
        <v>0.25</v>
      </c>
      <c r="E244" s="104">
        <v>1</v>
      </c>
      <c r="F244" s="140">
        <v>0</v>
      </c>
      <c r="G244" s="53">
        <f t="shared" si="9"/>
        <v>0</v>
      </c>
      <c r="H244" s="442" t="s">
        <v>986</v>
      </c>
      <c r="I244" s="443"/>
    </row>
    <row r="245" spans="1:9" ht="17.25" customHeight="1" thickBot="1" x14ac:dyDescent="0.3">
      <c r="A245" s="494" t="s">
        <v>2973</v>
      </c>
      <c r="B245" s="495"/>
      <c r="C245" s="495"/>
      <c r="D245" s="495"/>
      <c r="E245" s="495"/>
      <c r="F245" s="495"/>
      <c r="G245" s="54">
        <f>SUM(G227:G244)</f>
        <v>0</v>
      </c>
      <c r="H245" s="509"/>
      <c r="I245" s="509"/>
    </row>
    <row r="247" spans="1:9" x14ac:dyDescent="0.25">
      <c r="A247" s="31" t="s">
        <v>757</v>
      </c>
      <c r="C247" s="31" t="s">
        <v>1433</v>
      </c>
      <c r="F247" s="56"/>
    </row>
    <row r="248" spans="1:9" x14ac:dyDescent="0.25">
      <c r="A248" s="31" t="s">
        <v>758</v>
      </c>
      <c r="C248" s="32" t="s">
        <v>1428</v>
      </c>
      <c r="F248" s="56"/>
    </row>
    <row r="249" spans="1:9" x14ac:dyDescent="0.25">
      <c r="C249" s="32" t="s">
        <v>2520</v>
      </c>
      <c r="E249" s="106"/>
      <c r="F249" s="56"/>
    </row>
    <row r="250" spans="1:9" ht="15.75" thickBot="1" x14ac:dyDescent="0.3">
      <c r="A250" s="493" t="s">
        <v>759</v>
      </c>
      <c r="B250" s="493"/>
      <c r="C250" s="422"/>
      <c r="D250" s="85"/>
      <c r="E250" s="85"/>
      <c r="F250" s="86"/>
      <c r="G250" s="85"/>
      <c r="H250" s="85"/>
      <c r="I250" s="87"/>
    </row>
    <row r="251" spans="1:9" ht="50.25" thickBot="1" x14ac:dyDescent="0.3">
      <c r="A251" s="36" t="s">
        <v>760</v>
      </c>
      <c r="B251" s="37" t="s">
        <v>761</v>
      </c>
      <c r="C251" s="37" t="s">
        <v>762</v>
      </c>
      <c r="D251" s="37" t="s">
        <v>763</v>
      </c>
      <c r="E251" s="37" t="s">
        <v>764</v>
      </c>
      <c r="F251" s="38" t="s">
        <v>2482</v>
      </c>
      <c r="G251" s="39" t="s">
        <v>859</v>
      </c>
      <c r="H251" s="37" t="s">
        <v>765</v>
      </c>
      <c r="I251" s="40" t="s">
        <v>2963</v>
      </c>
    </row>
    <row r="252" spans="1:9" x14ac:dyDescent="0.25">
      <c r="A252" s="88">
        <v>182</v>
      </c>
      <c r="B252" s="89" t="s">
        <v>1433</v>
      </c>
      <c r="C252" s="107" t="s">
        <v>1434</v>
      </c>
      <c r="D252" s="108">
        <v>2</v>
      </c>
      <c r="E252" s="109">
        <v>1</v>
      </c>
      <c r="F252" s="138">
        <v>0</v>
      </c>
      <c r="G252" s="45">
        <f t="shared" ref="G252:G263" si="10">ROUND(SUM(D252*E252*F252),2)</f>
        <v>0</v>
      </c>
      <c r="H252" s="435" t="s">
        <v>979</v>
      </c>
      <c r="I252" s="436"/>
    </row>
    <row r="253" spans="1:9" x14ac:dyDescent="0.25">
      <c r="A253" s="110">
        <v>183</v>
      </c>
      <c r="B253" s="93" t="s">
        <v>1433</v>
      </c>
      <c r="C253" s="111" t="s">
        <v>771</v>
      </c>
      <c r="D253" s="95">
        <v>2</v>
      </c>
      <c r="E253" s="97">
        <v>1</v>
      </c>
      <c r="F253" s="139">
        <v>0</v>
      </c>
      <c r="G253" s="50">
        <f t="shared" si="10"/>
        <v>0</v>
      </c>
      <c r="H253" s="437" t="s">
        <v>979</v>
      </c>
      <c r="I253" s="438"/>
    </row>
    <row r="254" spans="1:9" x14ac:dyDescent="0.25">
      <c r="A254" s="110">
        <v>184</v>
      </c>
      <c r="B254" s="93" t="s">
        <v>1433</v>
      </c>
      <c r="C254" s="111" t="s">
        <v>1435</v>
      </c>
      <c r="D254" s="95">
        <v>2</v>
      </c>
      <c r="E254" s="97">
        <v>1</v>
      </c>
      <c r="F254" s="139">
        <v>0</v>
      </c>
      <c r="G254" s="50">
        <f t="shared" si="10"/>
        <v>0</v>
      </c>
      <c r="H254" s="437" t="s">
        <v>979</v>
      </c>
      <c r="I254" s="438"/>
    </row>
    <row r="255" spans="1:9" x14ac:dyDescent="0.25">
      <c r="A255" s="110">
        <v>185</v>
      </c>
      <c r="B255" s="93" t="s">
        <v>1433</v>
      </c>
      <c r="C255" s="115" t="s">
        <v>1436</v>
      </c>
      <c r="D255" s="95">
        <v>2</v>
      </c>
      <c r="E255" s="97">
        <v>1</v>
      </c>
      <c r="F255" s="139">
        <v>0</v>
      </c>
      <c r="G255" s="50">
        <f t="shared" si="10"/>
        <v>0</v>
      </c>
      <c r="H255" s="437" t="s">
        <v>979</v>
      </c>
      <c r="I255" s="438"/>
    </row>
    <row r="256" spans="1:9" x14ac:dyDescent="0.25">
      <c r="A256" s="110">
        <v>186</v>
      </c>
      <c r="B256" s="93" t="s">
        <v>1433</v>
      </c>
      <c r="C256" s="111" t="s">
        <v>1437</v>
      </c>
      <c r="D256" s="95">
        <v>2</v>
      </c>
      <c r="E256" s="97">
        <v>1</v>
      </c>
      <c r="F256" s="139">
        <v>0</v>
      </c>
      <c r="G256" s="50">
        <f t="shared" si="10"/>
        <v>0</v>
      </c>
      <c r="H256" s="437" t="s">
        <v>979</v>
      </c>
      <c r="I256" s="438"/>
    </row>
    <row r="257" spans="1:9" x14ac:dyDescent="0.25">
      <c r="A257" s="110">
        <v>187</v>
      </c>
      <c r="B257" s="93" t="s">
        <v>1433</v>
      </c>
      <c r="C257" s="115" t="s">
        <v>1438</v>
      </c>
      <c r="D257" s="95">
        <v>2</v>
      </c>
      <c r="E257" s="97">
        <v>1</v>
      </c>
      <c r="F257" s="139">
        <v>0</v>
      </c>
      <c r="G257" s="50">
        <f t="shared" si="10"/>
        <v>0</v>
      </c>
      <c r="H257" s="437" t="s">
        <v>979</v>
      </c>
      <c r="I257" s="438"/>
    </row>
    <row r="258" spans="1:9" x14ac:dyDescent="0.25">
      <c r="A258" s="110">
        <v>188</v>
      </c>
      <c r="B258" s="93" t="s">
        <v>1433</v>
      </c>
      <c r="C258" s="111" t="s">
        <v>1439</v>
      </c>
      <c r="D258" s="95">
        <v>2</v>
      </c>
      <c r="E258" s="97">
        <v>1</v>
      </c>
      <c r="F258" s="139">
        <v>0</v>
      </c>
      <c r="G258" s="50">
        <f t="shared" si="10"/>
        <v>0</v>
      </c>
      <c r="H258" s="439" t="s">
        <v>979</v>
      </c>
      <c r="I258" s="438"/>
    </row>
    <row r="259" spans="1:9" x14ac:dyDescent="0.25">
      <c r="A259" s="110">
        <v>189</v>
      </c>
      <c r="B259" s="93" t="s">
        <v>1433</v>
      </c>
      <c r="C259" s="111" t="s">
        <v>1440</v>
      </c>
      <c r="D259" s="95">
        <v>2</v>
      </c>
      <c r="E259" s="97">
        <v>1</v>
      </c>
      <c r="F259" s="139">
        <v>0</v>
      </c>
      <c r="G259" s="50">
        <f t="shared" si="10"/>
        <v>0</v>
      </c>
      <c r="H259" s="437" t="s">
        <v>979</v>
      </c>
      <c r="I259" s="438"/>
    </row>
    <row r="260" spans="1:9" x14ac:dyDescent="0.25">
      <c r="A260" s="110">
        <v>190</v>
      </c>
      <c r="B260" s="93" t="s">
        <v>1433</v>
      </c>
      <c r="C260" s="111" t="s">
        <v>1441</v>
      </c>
      <c r="D260" s="95">
        <v>2</v>
      </c>
      <c r="E260" s="97">
        <v>1</v>
      </c>
      <c r="F260" s="139">
        <v>0</v>
      </c>
      <c r="G260" s="50">
        <f t="shared" si="10"/>
        <v>0</v>
      </c>
      <c r="H260" s="439" t="s">
        <v>979</v>
      </c>
      <c r="I260" s="438"/>
    </row>
    <row r="261" spans="1:9" x14ac:dyDescent="0.25">
      <c r="A261" s="110">
        <v>191</v>
      </c>
      <c r="B261" s="93" t="s">
        <v>1433</v>
      </c>
      <c r="C261" s="115" t="s">
        <v>1442</v>
      </c>
      <c r="D261" s="95">
        <v>2</v>
      </c>
      <c r="E261" s="97">
        <v>1</v>
      </c>
      <c r="F261" s="139">
        <v>0</v>
      </c>
      <c r="G261" s="50">
        <f t="shared" si="10"/>
        <v>0</v>
      </c>
      <c r="H261" s="439" t="s">
        <v>979</v>
      </c>
      <c r="I261" s="438"/>
    </row>
    <row r="262" spans="1:9" ht="25.5" x14ac:dyDescent="0.25">
      <c r="A262" s="110">
        <v>192</v>
      </c>
      <c r="B262" s="93" t="s">
        <v>1433</v>
      </c>
      <c r="C262" s="111" t="s">
        <v>1443</v>
      </c>
      <c r="D262" s="95">
        <v>2</v>
      </c>
      <c r="E262" s="97">
        <v>1</v>
      </c>
      <c r="F262" s="139">
        <v>0</v>
      </c>
      <c r="G262" s="50">
        <f t="shared" si="10"/>
        <v>0</v>
      </c>
      <c r="H262" s="439" t="s">
        <v>979</v>
      </c>
      <c r="I262" s="438"/>
    </row>
    <row r="263" spans="1:9" ht="15.75" thickBot="1" x14ac:dyDescent="0.3">
      <c r="A263" s="101">
        <v>193</v>
      </c>
      <c r="B263" s="102" t="s">
        <v>1433</v>
      </c>
      <c r="C263" s="116" t="s">
        <v>1432</v>
      </c>
      <c r="D263" s="104">
        <v>2</v>
      </c>
      <c r="E263" s="114">
        <v>1</v>
      </c>
      <c r="F263" s="140">
        <v>0</v>
      </c>
      <c r="G263" s="53">
        <f t="shared" si="10"/>
        <v>0</v>
      </c>
      <c r="H263" s="442" t="s">
        <v>979</v>
      </c>
      <c r="I263" s="443"/>
    </row>
    <row r="264" spans="1:9" ht="17.25" customHeight="1" thickBot="1" x14ac:dyDescent="0.3">
      <c r="A264" s="494" t="s">
        <v>2974</v>
      </c>
      <c r="B264" s="495"/>
      <c r="C264" s="495"/>
      <c r="D264" s="495"/>
      <c r="E264" s="495"/>
      <c r="F264" s="495"/>
      <c r="G264" s="54">
        <f>SUM(G252:G263)</f>
        <v>0</v>
      </c>
      <c r="H264" s="509"/>
      <c r="I264" s="509"/>
    </row>
    <row r="266" spans="1:9" x14ac:dyDescent="0.25">
      <c r="A266" s="31" t="s">
        <v>757</v>
      </c>
      <c r="C266" s="31" t="s">
        <v>1446</v>
      </c>
      <c r="F266" s="56"/>
    </row>
    <row r="267" spans="1:9" x14ac:dyDescent="0.25">
      <c r="A267" s="31" t="s">
        <v>758</v>
      </c>
      <c r="C267" s="32" t="s">
        <v>1428</v>
      </c>
      <c r="F267" s="56"/>
    </row>
    <row r="268" spans="1:9" x14ac:dyDescent="0.25">
      <c r="C268" s="32" t="s">
        <v>2520</v>
      </c>
      <c r="E268" s="106"/>
      <c r="F268" s="56"/>
    </row>
    <row r="269" spans="1:9" ht="15.75" thickBot="1" x14ac:dyDescent="0.3">
      <c r="A269" s="493" t="s">
        <v>759</v>
      </c>
      <c r="B269" s="493"/>
      <c r="C269" s="422"/>
      <c r="D269" s="85"/>
      <c r="E269" s="85"/>
      <c r="F269" s="86"/>
      <c r="G269" s="85"/>
      <c r="H269" s="85"/>
      <c r="I269" s="87"/>
    </row>
    <row r="270" spans="1:9" ht="50.25" thickBot="1" x14ac:dyDescent="0.3">
      <c r="A270" s="36" t="s">
        <v>760</v>
      </c>
      <c r="B270" s="37" t="s">
        <v>761</v>
      </c>
      <c r="C270" s="37" t="s">
        <v>762</v>
      </c>
      <c r="D270" s="37" t="s">
        <v>763</v>
      </c>
      <c r="E270" s="37" t="s">
        <v>764</v>
      </c>
      <c r="F270" s="38" t="s">
        <v>2482</v>
      </c>
      <c r="G270" s="39" t="s">
        <v>859</v>
      </c>
      <c r="H270" s="37" t="s">
        <v>765</v>
      </c>
      <c r="I270" s="40" t="s">
        <v>2963</v>
      </c>
    </row>
    <row r="271" spans="1:9" x14ac:dyDescent="0.25">
      <c r="A271" s="88">
        <v>194</v>
      </c>
      <c r="B271" s="89" t="s">
        <v>1447</v>
      </c>
      <c r="C271" s="107" t="s">
        <v>1448</v>
      </c>
      <c r="D271" s="91">
        <v>2</v>
      </c>
      <c r="E271" s="108">
        <v>18</v>
      </c>
      <c r="F271" s="138">
        <v>0</v>
      </c>
      <c r="G271" s="45">
        <f t="shared" ref="G271:G288" si="11">ROUND(SUM(D271*E271*F271),2)</f>
        <v>0</v>
      </c>
      <c r="H271" s="435" t="s">
        <v>979</v>
      </c>
      <c r="I271" s="436"/>
    </row>
    <row r="272" spans="1:9" x14ac:dyDescent="0.25">
      <c r="A272" s="110">
        <v>195</v>
      </c>
      <c r="B272" s="93" t="s">
        <v>1447</v>
      </c>
      <c r="C272" s="111" t="s">
        <v>1449</v>
      </c>
      <c r="D272" s="96">
        <v>2</v>
      </c>
      <c r="E272" s="95">
        <v>18</v>
      </c>
      <c r="F272" s="139">
        <v>0</v>
      </c>
      <c r="G272" s="50">
        <f t="shared" si="11"/>
        <v>0</v>
      </c>
      <c r="H272" s="437" t="s">
        <v>979</v>
      </c>
      <c r="I272" s="438"/>
    </row>
    <row r="273" spans="1:9" x14ac:dyDescent="0.25">
      <c r="A273" s="110">
        <v>196</v>
      </c>
      <c r="B273" s="93" t="s">
        <v>1447</v>
      </c>
      <c r="C273" s="111" t="s">
        <v>1450</v>
      </c>
      <c r="D273" s="96">
        <v>2</v>
      </c>
      <c r="E273" s="95">
        <v>18</v>
      </c>
      <c r="F273" s="139">
        <v>0</v>
      </c>
      <c r="G273" s="50">
        <f t="shared" si="11"/>
        <v>0</v>
      </c>
      <c r="H273" s="437" t="s">
        <v>979</v>
      </c>
      <c r="I273" s="438"/>
    </row>
    <row r="274" spans="1:9" x14ac:dyDescent="0.25">
      <c r="A274" s="110">
        <v>197</v>
      </c>
      <c r="B274" s="93" t="s">
        <v>1447</v>
      </c>
      <c r="C274" s="115" t="s">
        <v>1451</v>
      </c>
      <c r="D274" s="96">
        <v>2</v>
      </c>
      <c r="E274" s="95">
        <v>18</v>
      </c>
      <c r="F274" s="139">
        <v>0</v>
      </c>
      <c r="G274" s="50">
        <f t="shared" si="11"/>
        <v>0</v>
      </c>
      <c r="H274" s="437" t="s">
        <v>979</v>
      </c>
      <c r="I274" s="438"/>
    </row>
    <row r="275" spans="1:9" x14ac:dyDescent="0.25">
      <c r="A275" s="110">
        <v>198</v>
      </c>
      <c r="B275" s="93" t="s">
        <v>1447</v>
      </c>
      <c r="C275" s="111" t="s">
        <v>1452</v>
      </c>
      <c r="D275" s="96">
        <v>2</v>
      </c>
      <c r="E275" s="95">
        <v>18</v>
      </c>
      <c r="F275" s="139">
        <v>0</v>
      </c>
      <c r="G275" s="50">
        <f t="shared" si="11"/>
        <v>0</v>
      </c>
      <c r="H275" s="437" t="s">
        <v>979</v>
      </c>
      <c r="I275" s="438"/>
    </row>
    <row r="276" spans="1:9" x14ac:dyDescent="0.25">
      <c r="A276" s="110">
        <v>199</v>
      </c>
      <c r="B276" s="93" t="s">
        <v>1447</v>
      </c>
      <c r="C276" s="115" t="s">
        <v>1453</v>
      </c>
      <c r="D276" s="96">
        <v>2</v>
      </c>
      <c r="E276" s="95">
        <v>18</v>
      </c>
      <c r="F276" s="139">
        <v>0</v>
      </c>
      <c r="G276" s="50">
        <f t="shared" si="11"/>
        <v>0</v>
      </c>
      <c r="H276" s="437" t="s">
        <v>979</v>
      </c>
      <c r="I276" s="438"/>
    </row>
    <row r="277" spans="1:9" x14ac:dyDescent="0.25">
      <c r="A277" s="110">
        <v>200</v>
      </c>
      <c r="B277" s="93" t="s">
        <v>1447</v>
      </c>
      <c r="C277" s="111" t="s">
        <v>1454</v>
      </c>
      <c r="D277" s="96">
        <v>2</v>
      </c>
      <c r="E277" s="95">
        <v>18</v>
      </c>
      <c r="F277" s="139">
        <v>0</v>
      </c>
      <c r="G277" s="50">
        <f t="shared" si="11"/>
        <v>0</v>
      </c>
      <c r="H277" s="439" t="s">
        <v>979</v>
      </c>
      <c r="I277" s="438"/>
    </row>
    <row r="278" spans="1:9" x14ac:dyDescent="0.25">
      <c r="A278" s="110">
        <v>201</v>
      </c>
      <c r="B278" s="93" t="s">
        <v>1447</v>
      </c>
      <c r="C278" s="111" t="s">
        <v>1455</v>
      </c>
      <c r="D278" s="96">
        <v>2</v>
      </c>
      <c r="E278" s="95">
        <v>18</v>
      </c>
      <c r="F278" s="139">
        <v>0</v>
      </c>
      <c r="G278" s="50">
        <f t="shared" si="11"/>
        <v>0</v>
      </c>
      <c r="H278" s="437" t="s">
        <v>979</v>
      </c>
      <c r="I278" s="438"/>
    </row>
    <row r="279" spans="1:9" x14ac:dyDescent="0.25">
      <c r="A279" s="110">
        <v>202</v>
      </c>
      <c r="B279" s="93" t="s">
        <v>1458</v>
      </c>
      <c r="C279" s="111" t="s">
        <v>1448</v>
      </c>
      <c r="D279" s="96">
        <v>2</v>
      </c>
      <c r="E279" s="95">
        <v>7</v>
      </c>
      <c r="F279" s="139">
        <v>0</v>
      </c>
      <c r="G279" s="50">
        <f t="shared" si="11"/>
        <v>0</v>
      </c>
      <c r="H279" s="439" t="s">
        <v>979</v>
      </c>
      <c r="I279" s="438"/>
    </row>
    <row r="280" spans="1:9" x14ac:dyDescent="0.25">
      <c r="A280" s="110">
        <v>203</v>
      </c>
      <c r="B280" s="93" t="s">
        <v>1458</v>
      </c>
      <c r="C280" s="115" t="s">
        <v>1449</v>
      </c>
      <c r="D280" s="96">
        <v>2</v>
      </c>
      <c r="E280" s="95">
        <v>7</v>
      </c>
      <c r="F280" s="139">
        <v>0</v>
      </c>
      <c r="G280" s="50">
        <f t="shared" si="11"/>
        <v>0</v>
      </c>
      <c r="H280" s="439" t="s">
        <v>979</v>
      </c>
      <c r="I280" s="438"/>
    </row>
    <row r="281" spans="1:9" x14ac:dyDescent="0.25">
      <c r="A281" s="110">
        <v>204</v>
      </c>
      <c r="B281" s="93" t="s">
        <v>1458</v>
      </c>
      <c r="C281" s="111" t="s">
        <v>1450</v>
      </c>
      <c r="D281" s="96">
        <v>2</v>
      </c>
      <c r="E281" s="95">
        <v>7</v>
      </c>
      <c r="F281" s="139">
        <v>0</v>
      </c>
      <c r="G281" s="50">
        <f t="shared" si="11"/>
        <v>0</v>
      </c>
      <c r="H281" s="439" t="s">
        <v>979</v>
      </c>
      <c r="I281" s="438"/>
    </row>
    <row r="282" spans="1:9" x14ac:dyDescent="0.25">
      <c r="A282" s="110">
        <v>205</v>
      </c>
      <c r="B282" s="93" t="s">
        <v>1458</v>
      </c>
      <c r="C282" s="111" t="s">
        <v>1451</v>
      </c>
      <c r="D282" s="96">
        <v>2</v>
      </c>
      <c r="E282" s="95">
        <v>7</v>
      </c>
      <c r="F282" s="139">
        <v>0</v>
      </c>
      <c r="G282" s="50">
        <f t="shared" si="11"/>
        <v>0</v>
      </c>
      <c r="H282" s="437" t="s">
        <v>979</v>
      </c>
      <c r="I282" s="438"/>
    </row>
    <row r="283" spans="1:9" x14ac:dyDescent="0.25">
      <c r="A283" s="110">
        <v>206</v>
      </c>
      <c r="B283" s="93" t="s">
        <v>1458</v>
      </c>
      <c r="C283" s="111" t="s">
        <v>1452</v>
      </c>
      <c r="D283" s="96">
        <v>2</v>
      </c>
      <c r="E283" s="95">
        <v>7</v>
      </c>
      <c r="F283" s="139">
        <v>0</v>
      </c>
      <c r="G283" s="50">
        <f t="shared" si="11"/>
        <v>0</v>
      </c>
      <c r="H283" s="437" t="s">
        <v>979</v>
      </c>
      <c r="I283" s="438"/>
    </row>
    <row r="284" spans="1:9" x14ac:dyDescent="0.25">
      <c r="A284" s="110">
        <v>207</v>
      </c>
      <c r="B284" s="93" t="s">
        <v>1458</v>
      </c>
      <c r="C284" s="111" t="s">
        <v>1453</v>
      </c>
      <c r="D284" s="96">
        <v>2</v>
      </c>
      <c r="E284" s="95">
        <v>7</v>
      </c>
      <c r="F284" s="139">
        <v>0</v>
      </c>
      <c r="G284" s="50">
        <f t="shared" si="11"/>
        <v>0</v>
      </c>
      <c r="H284" s="437" t="s">
        <v>979</v>
      </c>
      <c r="I284" s="438"/>
    </row>
    <row r="285" spans="1:9" x14ac:dyDescent="0.25">
      <c r="A285" s="110">
        <v>208</v>
      </c>
      <c r="B285" s="93" t="s">
        <v>1458</v>
      </c>
      <c r="C285" s="111" t="s">
        <v>1456</v>
      </c>
      <c r="D285" s="96">
        <v>2</v>
      </c>
      <c r="E285" s="95">
        <v>7</v>
      </c>
      <c r="F285" s="139">
        <v>0</v>
      </c>
      <c r="G285" s="50">
        <f t="shared" si="11"/>
        <v>0</v>
      </c>
      <c r="H285" s="439" t="s">
        <v>979</v>
      </c>
      <c r="I285" s="438"/>
    </row>
    <row r="286" spans="1:9" x14ac:dyDescent="0.25">
      <c r="A286" s="110">
        <v>209</v>
      </c>
      <c r="B286" s="93" t="s">
        <v>1458</v>
      </c>
      <c r="C286" s="111" t="s">
        <v>1457</v>
      </c>
      <c r="D286" s="96">
        <v>2</v>
      </c>
      <c r="E286" s="95">
        <v>7</v>
      </c>
      <c r="F286" s="139">
        <v>0</v>
      </c>
      <c r="G286" s="50">
        <f t="shared" si="11"/>
        <v>0</v>
      </c>
      <c r="H286" s="437" t="s">
        <v>979</v>
      </c>
      <c r="I286" s="438"/>
    </row>
    <row r="287" spans="1:9" x14ac:dyDescent="0.25">
      <c r="A287" s="110">
        <v>210</v>
      </c>
      <c r="B287" s="93" t="s">
        <v>1458</v>
      </c>
      <c r="C287" s="111" t="s">
        <v>1432</v>
      </c>
      <c r="D287" s="96">
        <v>2</v>
      </c>
      <c r="E287" s="95">
        <v>1</v>
      </c>
      <c r="F287" s="139">
        <v>0</v>
      </c>
      <c r="G287" s="50">
        <f t="shared" si="11"/>
        <v>0</v>
      </c>
      <c r="H287" s="437" t="s">
        <v>979</v>
      </c>
      <c r="I287" s="438"/>
    </row>
    <row r="288" spans="1:9" ht="15.75" thickBot="1" x14ac:dyDescent="0.3">
      <c r="A288" s="101">
        <v>211</v>
      </c>
      <c r="B288" s="102" t="s">
        <v>1458</v>
      </c>
      <c r="C288" s="116" t="s">
        <v>955</v>
      </c>
      <c r="D288" s="105">
        <v>0.25</v>
      </c>
      <c r="E288" s="104">
        <v>1</v>
      </c>
      <c r="F288" s="140">
        <v>0</v>
      </c>
      <c r="G288" s="53">
        <f t="shared" si="11"/>
        <v>0</v>
      </c>
      <c r="H288" s="442" t="s">
        <v>986</v>
      </c>
      <c r="I288" s="443"/>
    </row>
    <row r="289" spans="1:9" ht="17.25" customHeight="1" thickBot="1" x14ac:dyDescent="0.3">
      <c r="A289" s="494" t="s">
        <v>2975</v>
      </c>
      <c r="B289" s="495"/>
      <c r="C289" s="495"/>
      <c r="D289" s="495"/>
      <c r="E289" s="495"/>
      <c r="F289" s="495"/>
      <c r="G289" s="54">
        <f>SUM(G271:G288)</f>
        <v>0</v>
      </c>
      <c r="H289" s="509"/>
      <c r="I289" s="509"/>
    </row>
    <row r="291" spans="1:9" x14ac:dyDescent="0.25">
      <c r="A291" s="31" t="s">
        <v>757</v>
      </c>
      <c r="C291" s="31" t="s">
        <v>77</v>
      </c>
      <c r="F291" s="56"/>
    </row>
    <row r="292" spans="1:9" x14ac:dyDescent="0.25">
      <c r="A292" s="31" t="s">
        <v>758</v>
      </c>
      <c r="C292" s="32" t="s">
        <v>1428</v>
      </c>
      <c r="F292" s="56"/>
    </row>
    <row r="293" spans="1:9" x14ac:dyDescent="0.25">
      <c r="C293" s="32" t="s">
        <v>2520</v>
      </c>
      <c r="E293" s="106"/>
      <c r="F293" s="56"/>
    </row>
    <row r="294" spans="1:9" ht="15.75" thickBot="1" x14ac:dyDescent="0.3">
      <c r="A294" s="493" t="s">
        <v>759</v>
      </c>
      <c r="B294" s="493"/>
      <c r="C294" s="422"/>
      <c r="D294" s="85"/>
      <c r="E294" s="85"/>
      <c r="F294" s="86"/>
      <c r="G294" s="85"/>
      <c r="H294" s="85"/>
      <c r="I294" s="87"/>
    </row>
    <row r="295" spans="1:9" ht="50.25" thickBot="1" x14ac:dyDescent="0.3">
      <c r="A295" s="36" t="s">
        <v>760</v>
      </c>
      <c r="B295" s="37" t="s">
        <v>761</v>
      </c>
      <c r="C295" s="37" t="s">
        <v>762</v>
      </c>
      <c r="D295" s="37" t="s">
        <v>763</v>
      </c>
      <c r="E295" s="37" t="s">
        <v>764</v>
      </c>
      <c r="F295" s="38" t="s">
        <v>2482</v>
      </c>
      <c r="G295" s="39" t="s">
        <v>859</v>
      </c>
      <c r="H295" s="37" t="s">
        <v>765</v>
      </c>
      <c r="I295" s="40" t="s">
        <v>2963</v>
      </c>
    </row>
    <row r="296" spans="1:9" x14ac:dyDescent="0.25">
      <c r="A296" s="88">
        <v>212</v>
      </c>
      <c r="B296" s="89" t="s">
        <v>977</v>
      </c>
      <c r="C296" s="107" t="s">
        <v>978</v>
      </c>
      <c r="D296" s="108">
        <v>2</v>
      </c>
      <c r="E296" s="109">
        <v>53</v>
      </c>
      <c r="F296" s="138">
        <v>0</v>
      </c>
      <c r="G296" s="45">
        <f t="shared" ref="G296:G327" si="12">ROUND(SUM(D296*E296*F296),2)</f>
        <v>0</v>
      </c>
      <c r="H296" s="435" t="s">
        <v>979</v>
      </c>
      <c r="I296" s="436"/>
    </row>
    <row r="297" spans="1:9" x14ac:dyDescent="0.25">
      <c r="A297" s="110">
        <v>213</v>
      </c>
      <c r="B297" s="93" t="s">
        <v>977</v>
      </c>
      <c r="C297" s="111" t="s">
        <v>776</v>
      </c>
      <c r="D297" s="95">
        <v>2</v>
      </c>
      <c r="E297" s="97">
        <v>53</v>
      </c>
      <c r="F297" s="139">
        <v>0</v>
      </c>
      <c r="G297" s="50">
        <f t="shared" si="12"/>
        <v>0</v>
      </c>
      <c r="H297" s="437" t="s">
        <v>979</v>
      </c>
      <c r="I297" s="438"/>
    </row>
    <row r="298" spans="1:9" x14ac:dyDescent="0.25">
      <c r="A298" s="110">
        <v>214</v>
      </c>
      <c r="B298" s="93" t="s">
        <v>977</v>
      </c>
      <c r="C298" s="111" t="s">
        <v>980</v>
      </c>
      <c r="D298" s="95">
        <v>2</v>
      </c>
      <c r="E298" s="97">
        <v>53</v>
      </c>
      <c r="F298" s="139">
        <v>0</v>
      </c>
      <c r="G298" s="50">
        <f t="shared" si="12"/>
        <v>0</v>
      </c>
      <c r="H298" s="437" t="s">
        <v>979</v>
      </c>
      <c r="I298" s="438"/>
    </row>
    <row r="299" spans="1:9" ht="25.5" x14ac:dyDescent="0.25">
      <c r="A299" s="110">
        <v>215</v>
      </c>
      <c r="B299" s="93" t="s">
        <v>977</v>
      </c>
      <c r="C299" s="115" t="s">
        <v>981</v>
      </c>
      <c r="D299" s="95">
        <v>2</v>
      </c>
      <c r="E299" s="97">
        <v>53</v>
      </c>
      <c r="F299" s="139">
        <v>0</v>
      </c>
      <c r="G299" s="50">
        <f t="shared" si="12"/>
        <v>0</v>
      </c>
      <c r="H299" s="437" t="s">
        <v>979</v>
      </c>
      <c r="I299" s="438"/>
    </row>
    <row r="300" spans="1:9" ht="25.5" x14ac:dyDescent="0.25">
      <c r="A300" s="110">
        <v>216</v>
      </c>
      <c r="B300" s="93" t="s">
        <v>977</v>
      </c>
      <c r="C300" s="111" t="s">
        <v>982</v>
      </c>
      <c r="D300" s="95">
        <v>2</v>
      </c>
      <c r="E300" s="97">
        <v>53</v>
      </c>
      <c r="F300" s="139">
        <v>0</v>
      </c>
      <c r="G300" s="50">
        <f t="shared" si="12"/>
        <v>0</v>
      </c>
      <c r="H300" s="437" t="s">
        <v>979</v>
      </c>
      <c r="I300" s="438"/>
    </row>
    <row r="301" spans="1:9" ht="25.5" x14ac:dyDescent="0.25">
      <c r="A301" s="110">
        <v>217</v>
      </c>
      <c r="B301" s="93" t="s">
        <v>977</v>
      </c>
      <c r="C301" s="115" t="s">
        <v>983</v>
      </c>
      <c r="D301" s="95">
        <v>2</v>
      </c>
      <c r="E301" s="97">
        <v>53</v>
      </c>
      <c r="F301" s="139">
        <v>0</v>
      </c>
      <c r="G301" s="50">
        <f t="shared" si="12"/>
        <v>0</v>
      </c>
      <c r="H301" s="437" t="s">
        <v>979</v>
      </c>
      <c r="I301" s="438"/>
    </row>
    <row r="302" spans="1:9" ht="25.5" x14ac:dyDescent="0.25">
      <c r="A302" s="110">
        <v>218</v>
      </c>
      <c r="B302" s="93" t="s">
        <v>977</v>
      </c>
      <c r="C302" s="111" t="s">
        <v>984</v>
      </c>
      <c r="D302" s="95">
        <v>2</v>
      </c>
      <c r="E302" s="97">
        <v>53</v>
      </c>
      <c r="F302" s="139">
        <v>0</v>
      </c>
      <c r="G302" s="50">
        <f t="shared" si="12"/>
        <v>0</v>
      </c>
      <c r="H302" s="439" t="s">
        <v>979</v>
      </c>
      <c r="I302" s="438"/>
    </row>
    <row r="303" spans="1:9" x14ac:dyDescent="0.25">
      <c r="A303" s="110">
        <v>219</v>
      </c>
      <c r="B303" s="93" t="s">
        <v>977</v>
      </c>
      <c r="C303" s="111" t="s">
        <v>985</v>
      </c>
      <c r="D303" s="95">
        <v>2</v>
      </c>
      <c r="E303" s="97">
        <v>53</v>
      </c>
      <c r="F303" s="139">
        <v>0</v>
      </c>
      <c r="G303" s="50">
        <f t="shared" si="12"/>
        <v>0</v>
      </c>
      <c r="H303" s="437" t="s">
        <v>979</v>
      </c>
      <c r="I303" s="438"/>
    </row>
    <row r="304" spans="1:9" x14ac:dyDescent="0.25">
      <c r="A304" s="110">
        <v>220</v>
      </c>
      <c r="B304" s="93" t="s">
        <v>977</v>
      </c>
      <c r="C304" s="111" t="s">
        <v>780</v>
      </c>
      <c r="D304" s="95">
        <v>1</v>
      </c>
      <c r="E304" s="97">
        <v>53</v>
      </c>
      <c r="F304" s="139">
        <v>0</v>
      </c>
      <c r="G304" s="50">
        <f t="shared" si="12"/>
        <v>0</v>
      </c>
      <c r="H304" s="439" t="s">
        <v>986</v>
      </c>
      <c r="I304" s="438"/>
    </row>
    <row r="305" spans="1:9" ht="25.5" x14ac:dyDescent="0.25">
      <c r="A305" s="110">
        <v>221</v>
      </c>
      <c r="B305" s="93" t="s">
        <v>977</v>
      </c>
      <c r="C305" s="115" t="s">
        <v>987</v>
      </c>
      <c r="D305" s="95">
        <v>1</v>
      </c>
      <c r="E305" s="97">
        <v>53</v>
      </c>
      <c r="F305" s="139">
        <v>0</v>
      </c>
      <c r="G305" s="50">
        <f t="shared" si="12"/>
        <v>0</v>
      </c>
      <c r="H305" s="439" t="s">
        <v>986</v>
      </c>
      <c r="I305" s="438"/>
    </row>
    <row r="306" spans="1:9" x14ac:dyDescent="0.25">
      <c r="A306" s="110">
        <v>222</v>
      </c>
      <c r="B306" s="93" t="s">
        <v>977</v>
      </c>
      <c r="C306" s="111" t="s">
        <v>988</v>
      </c>
      <c r="D306" s="95">
        <v>1</v>
      </c>
      <c r="E306" s="97">
        <v>53</v>
      </c>
      <c r="F306" s="139">
        <v>0</v>
      </c>
      <c r="G306" s="50">
        <f t="shared" si="12"/>
        <v>0</v>
      </c>
      <c r="H306" s="439" t="s">
        <v>986</v>
      </c>
      <c r="I306" s="438"/>
    </row>
    <row r="307" spans="1:9" x14ac:dyDescent="0.25">
      <c r="A307" s="110">
        <v>223</v>
      </c>
      <c r="B307" s="93" t="s">
        <v>977</v>
      </c>
      <c r="C307" s="111" t="s">
        <v>779</v>
      </c>
      <c r="D307" s="95">
        <v>2</v>
      </c>
      <c r="E307" s="97">
        <v>53</v>
      </c>
      <c r="F307" s="139">
        <v>0</v>
      </c>
      <c r="G307" s="50">
        <f t="shared" si="12"/>
        <v>0</v>
      </c>
      <c r="H307" s="437" t="s">
        <v>979</v>
      </c>
      <c r="I307" s="438"/>
    </row>
    <row r="308" spans="1:9" x14ac:dyDescent="0.25">
      <c r="A308" s="110">
        <v>224</v>
      </c>
      <c r="B308" s="93" t="s">
        <v>977</v>
      </c>
      <c r="C308" s="111" t="s">
        <v>989</v>
      </c>
      <c r="D308" s="95">
        <v>1</v>
      </c>
      <c r="E308" s="97">
        <v>53</v>
      </c>
      <c r="F308" s="139">
        <v>0</v>
      </c>
      <c r="G308" s="50">
        <f t="shared" si="12"/>
        <v>0</v>
      </c>
      <c r="H308" s="437" t="s">
        <v>986</v>
      </c>
      <c r="I308" s="438"/>
    </row>
    <row r="309" spans="1:9" x14ac:dyDescent="0.25">
      <c r="A309" s="110">
        <v>225</v>
      </c>
      <c r="B309" s="93" t="s">
        <v>977</v>
      </c>
      <c r="C309" s="111" t="s">
        <v>990</v>
      </c>
      <c r="D309" s="95">
        <v>2</v>
      </c>
      <c r="E309" s="97">
        <v>53</v>
      </c>
      <c r="F309" s="139">
        <v>0</v>
      </c>
      <c r="G309" s="50">
        <f t="shared" si="12"/>
        <v>0</v>
      </c>
      <c r="H309" s="437" t="s">
        <v>979</v>
      </c>
      <c r="I309" s="438"/>
    </row>
    <row r="310" spans="1:9" x14ac:dyDescent="0.25">
      <c r="A310" s="110">
        <v>226</v>
      </c>
      <c r="B310" s="93" t="s">
        <v>977</v>
      </c>
      <c r="C310" s="111" t="s">
        <v>991</v>
      </c>
      <c r="D310" s="95">
        <v>1</v>
      </c>
      <c r="E310" s="97">
        <v>53</v>
      </c>
      <c r="F310" s="139">
        <v>0</v>
      </c>
      <c r="G310" s="50">
        <f t="shared" si="12"/>
        <v>0</v>
      </c>
      <c r="H310" s="439" t="s">
        <v>986</v>
      </c>
      <c r="I310" s="438"/>
    </row>
    <row r="311" spans="1:9" ht="27.75" customHeight="1" x14ac:dyDescent="0.25">
      <c r="A311" s="110">
        <v>227</v>
      </c>
      <c r="B311" s="93" t="s">
        <v>977</v>
      </c>
      <c r="C311" s="111" t="s">
        <v>992</v>
      </c>
      <c r="D311" s="95">
        <v>2</v>
      </c>
      <c r="E311" s="97">
        <v>53</v>
      </c>
      <c r="F311" s="139">
        <v>0</v>
      </c>
      <c r="G311" s="50">
        <f t="shared" si="12"/>
        <v>0</v>
      </c>
      <c r="H311" s="437" t="s">
        <v>979</v>
      </c>
      <c r="I311" s="438"/>
    </row>
    <row r="312" spans="1:9" x14ac:dyDescent="0.25">
      <c r="A312" s="110">
        <v>228</v>
      </c>
      <c r="B312" s="93" t="s">
        <v>977</v>
      </c>
      <c r="C312" s="111" t="s">
        <v>777</v>
      </c>
      <c r="D312" s="95">
        <v>1</v>
      </c>
      <c r="E312" s="97">
        <v>53</v>
      </c>
      <c r="F312" s="139">
        <v>0</v>
      </c>
      <c r="G312" s="50">
        <f t="shared" si="12"/>
        <v>0</v>
      </c>
      <c r="H312" s="437" t="s">
        <v>986</v>
      </c>
      <c r="I312" s="438"/>
    </row>
    <row r="313" spans="1:9" x14ac:dyDescent="0.25">
      <c r="A313" s="110">
        <v>229</v>
      </c>
      <c r="B313" s="93" t="s">
        <v>977</v>
      </c>
      <c r="C313" s="111" t="s">
        <v>778</v>
      </c>
      <c r="D313" s="95">
        <v>1</v>
      </c>
      <c r="E313" s="97">
        <v>53</v>
      </c>
      <c r="F313" s="139">
        <v>0</v>
      </c>
      <c r="G313" s="50">
        <f t="shared" si="12"/>
        <v>0</v>
      </c>
      <c r="H313" s="437" t="s">
        <v>986</v>
      </c>
      <c r="I313" s="438"/>
    </row>
    <row r="314" spans="1:9" ht="25.5" x14ac:dyDescent="0.25">
      <c r="A314" s="110">
        <v>230</v>
      </c>
      <c r="B314" s="93" t="s">
        <v>977</v>
      </c>
      <c r="C314" s="111" t="s">
        <v>993</v>
      </c>
      <c r="D314" s="95">
        <v>2</v>
      </c>
      <c r="E314" s="97">
        <v>53</v>
      </c>
      <c r="F314" s="139">
        <v>0</v>
      </c>
      <c r="G314" s="50">
        <f t="shared" si="12"/>
        <v>0</v>
      </c>
      <c r="H314" s="439" t="s">
        <v>979</v>
      </c>
      <c r="I314" s="438"/>
    </row>
    <row r="315" spans="1:9" x14ac:dyDescent="0.25">
      <c r="A315" s="110">
        <v>231</v>
      </c>
      <c r="B315" s="93" t="s">
        <v>977</v>
      </c>
      <c r="C315" s="111" t="s">
        <v>781</v>
      </c>
      <c r="D315" s="95">
        <v>2</v>
      </c>
      <c r="E315" s="97">
        <v>53</v>
      </c>
      <c r="F315" s="139">
        <v>0</v>
      </c>
      <c r="G315" s="50">
        <f t="shared" si="12"/>
        <v>0</v>
      </c>
      <c r="H315" s="437" t="s">
        <v>979</v>
      </c>
      <c r="I315" s="438"/>
    </row>
    <row r="316" spans="1:9" x14ac:dyDescent="0.25">
      <c r="A316" s="110">
        <v>232</v>
      </c>
      <c r="B316" s="93" t="s">
        <v>977</v>
      </c>
      <c r="C316" s="111" t="s">
        <v>782</v>
      </c>
      <c r="D316" s="95">
        <v>2</v>
      </c>
      <c r="E316" s="97">
        <v>53</v>
      </c>
      <c r="F316" s="139">
        <v>0</v>
      </c>
      <c r="G316" s="50">
        <f t="shared" si="12"/>
        <v>0</v>
      </c>
      <c r="H316" s="437" t="s">
        <v>979</v>
      </c>
      <c r="I316" s="438"/>
    </row>
    <row r="317" spans="1:9" x14ac:dyDescent="0.25">
      <c r="A317" s="110">
        <v>233</v>
      </c>
      <c r="B317" s="93" t="s">
        <v>977</v>
      </c>
      <c r="C317" s="111" t="s">
        <v>994</v>
      </c>
      <c r="D317" s="95">
        <v>2</v>
      </c>
      <c r="E317" s="97">
        <v>53</v>
      </c>
      <c r="F317" s="139">
        <v>0</v>
      </c>
      <c r="G317" s="50">
        <f t="shared" si="12"/>
        <v>0</v>
      </c>
      <c r="H317" s="437" t="s">
        <v>979</v>
      </c>
      <c r="I317" s="438"/>
    </row>
    <row r="318" spans="1:9" x14ac:dyDescent="0.25">
      <c r="A318" s="110">
        <v>234</v>
      </c>
      <c r="B318" s="93" t="s">
        <v>977</v>
      </c>
      <c r="C318" s="111" t="s">
        <v>995</v>
      </c>
      <c r="D318" s="95">
        <v>1</v>
      </c>
      <c r="E318" s="97">
        <v>53</v>
      </c>
      <c r="F318" s="139">
        <v>0</v>
      </c>
      <c r="G318" s="50">
        <f t="shared" si="12"/>
        <v>0</v>
      </c>
      <c r="H318" s="439" t="s">
        <v>986</v>
      </c>
      <c r="I318" s="438"/>
    </row>
    <row r="319" spans="1:9" x14ac:dyDescent="0.25">
      <c r="A319" s="110">
        <v>235</v>
      </c>
      <c r="B319" s="93" t="s">
        <v>977</v>
      </c>
      <c r="C319" s="111" t="s">
        <v>996</v>
      </c>
      <c r="D319" s="95">
        <v>2</v>
      </c>
      <c r="E319" s="97">
        <v>53</v>
      </c>
      <c r="F319" s="139">
        <v>0</v>
      </c>
      <c r="G319" s="50">
        <f t="shared" si="12"/>
        <v>0</v>
      </c>
      <c r="H319" s="437" t="s">
        <v>979</v>
      </c>
      <c r="I319" s="438"/>
    </row>
    <row r="320" spans="1:9" x14ac:dyDescent="0.25">
      <c r="A320" s="110">
        <v>236</v>
      </c>
      <c r="B320" s="93" t="s">
        <v>977</v>
      </c>
      <c r="C320" s="111" t="s">
        <v>1432</v>
      </c>
      <c r="D320" s="95">
        <v>2</v>
      </c>
      <c r="E320" s="97">
        <v>53</v>
      </c>
      <c r="F320" s="139">
        <v>0</v>
      </c>
      <c r="G320" s="50">
        <f t="shared" si="12"/>
        <v>0</v>
      </c>
      <c r="H320" s="439" t="s">
        <v>979</v>
      </c>
      <c r="I320" s="438"/>
    </row>
    <row r="321" spans="1:9" x14ac:dyDescent="0.25">
      <c r="A321" s="110">
        <v>237</v>
      </c>
      <c r="B321" s="93" t="s">
        <v>998</v>
      </c>
      <c r="C321" s="111" t="s">
        <v>999</v>
      </c>
      <c r="D321" s="95">
        <v>2</v>
      </c>
      <c r="E321" s="96">
        <v>49</v>
      </c>
      <c r="F321" s="139">
        <v>0</v>
      </c>
      <c r="G321" s="50">
        <f t="shared" si="12"/>
        <v>0</v>
      </c>
      <c r="H321" s="439" t="s">
        <v>979</v>
      </c>
      <c r="I321" s="438"/>
    </row>
    <row r="322" spans="1:9" x14ac:dyDescent="0.25">
      <c r="A322" s="110">
        <v>238</v>
      </c>
      <c r="B322" s="93" t="s">
        <v>998</v>
      </c>
      <c r="C322" s="111" t="s">
        <v>1000</v>
      </c>
      <c r="D322" s="95">
        <v>2</v>
      </c>
      <c r="E322" s="96">
        <v>49</v>
      </c>
      <c r="F322" s="139">
        <v>0</v>
      </c>
      <c r="G322" s="50">
        <f t="shared" si="12"/>
        <v>0</v>
      </c>
      <c r="H322" s="439" t="s">
        <v>979</v>
      </c>
      <c r="I322" s="438"/>
    </row>
    <row r="323" spans="1:9" x14ac:dyDescent="0.25">
      <c r="A323" s="110">
        <v>239</v>
      </c>
      <c r="B323" s="93" t="s">
        <v>998</v>
      </c>
      <c r="C323" s="111" t="s">
        <v>1001</v>
      </c>
      <c r="D323" s="95">
        <v>2</v>
      </c>
      <c r="E323" s="96">
        <v>49</v>
      </c>
      <c r="F323" s="139">
        <v>0</v>
      </c>
      <c r="G323" s="50">
        <f t="shared" si="12"/>
        <v>0</v>
      </c>
      <c r="H323" s="439" t="s">
        <v>979</v>
      </c>
      <c r="I323" s="438"/>
    </row>
    <row r="324" spans="1:9" x14ac:dyDescent="0.25">
      <c r="A324" s="110">
        <v>240</v>
      </c>
      <c r="B324" s="93" t="s">
        <v>998</v>
      </c>
      <c r="C324" s="111" t="s">
        <v>1002</v>
      </c>
      <c r="D324" s="95">
        <v>2</v>
      </c>
      <c r="E324" s="96">
        <v>49</v>
      </c>
      <c r="F324" s="139">
        <v>0</v>
      </c>
      <c r="G324" s="50">
        <f t="shared" si="12"/>
        <v>0</v>
      </c>
      <c r="H324" s="439" t="s">
        <v>979</v>
      </c>
      <c r="I324" s="438"/>
    </row>
    <row r="325" spans="1:9" x14ac:dyDescent="0.25">
      <c r="A325" s="110">
        <v>241</v>
      </c>
      <c r="B325" s="93" t="s">
        <v>998</v>
      </c>
      <c r="C325" s="111" t="s">
        <v>1003</v>
      </c>
      <c r="D325" s="95">
        <v>2</v>
      </c>
      <c r="E325" s="96">
        <v>49</v>
      </c>
      <c r="F325" s="139">
        <v>0</v>
      </c>
      <c r="G325" s="50">
        <f t="shared" si="12"/>
        <v>0</v>
      </c>
      <c r="H325" s="439" t="s">
        <v>979</v>
      </c>
      <c r="I325" s="438"/>
    </row>
    <row r="326" spans="1:9" x14ac:dyDescent="0.25">
      <c r="A326" s="110">
        <v>242</v>
      </c>
      <c r="B326" s="93" t="s">
        <v>998</v>
      </c>
      <c r="C326" s="111" t="s">
        <v>768</v>
      </c>
      <c r="D326" s="95">
        <v>1</v>
      </c>
      <c r="E326" s="96">
        <v>49</v>
      </c>
      <c r="F326" s="139">
        <v>0</v>
      </c>
      <c r="G326" s="50">
        <f t="shared" si="12"/>
        <v>0</v>
      </c>
      <c r="H326" s="439" t="s">
        <v>986</v>
      </c>
      <c r="I326" s="438"/>
    </row>
    <row r="327" spans="1:9" ht="25.5" x14ac:dyDescent="0.25">
      <c r="A327" s="110">
        <v>243</v>
      </c>
      <c r="B327" s="93" t="s">
        <v>998</v>
      </c>
      <c r="C327" s="111" t="s">
        <v>1004</v>
      </c>
      <c r="D327" s="95">
        <v>1</v>
      </c>
      <c r="E327" s="96">
        <v>49</v>
      </c>
      <c r="F327" s="139">
        <v>0</v>
      </c>
      <c r="G327" s="50">
        <f t="shared" si="12"/>
        <v>0</v>
      </c>
      <c r="H327" s="439" t="s">
        <v>986</v>
      </c>
      <c r="I327" s="438"/>
    </row>
    <row r="328" spans="1:9" x14ac:dyDescent="0.25">
      <c r="A328" s="110">
        <v>244</v>
      </c>
      <c r="B328" s="93" t="s">
        <v>998</v>
      </c>
      <c r="C328" s="111" t="s">
        <v>1005</v>
      </c>
      <c r="D328" s="95">
        <v>1</v>
      </c>
      <c r="E328" s="96">
        <v>49</v>
      </c>
      <c r="F328" s="139">
        <v>0</v>
      </c>
      <c r="G328" s="50">
        <f t="shared" ref="G328:G359" si="13">ROUND(SUM(D328*E328*F328),2)</f>
        <v>0</v>
      </c>
      <c r="H328" s="439" t="s">
        <v>986</v>
      </c>
      <c r="I328" s="438"/>
    </row>
    <row r="329" spans="1:9" x14ac:dyDescent="0.25">
      <c r="A329" s="110">
        <v>245</v>
      </c>
      <c r="B329" s="93" t="s">
        <v>998</v>
      </c>
      <c r="C329" s="111" t="s">
        <v>1932</v>
      </c>
      <c r="D329" s="95">
        <v>2</v>
      </c>
      <c r="E329" s="96">
        <v>49</v>
      </c>
      <c r="F329" s="139">
        <v>0</v>
      </c>
      <c r="G329" s="50">
        <f t="shared" si="13"/>
        <v>0</v>
      </c>
      <c r="H329" s="439" t="s">
        <v>979</v>
      </c>
      <c r="I329" s="438"/>
    </row>
    <row r="330" spans="1:9" x14ac:dyDescent="0.25">
      <c r="A330" s="110">
        <v>246</v>
      </c>
      <c r="B330" s="93" t="s">
        <v>998</v>
      </c>
      <c r="C330" s="111" t="s">
        <v>1476</v>
      </c>
      <c r="D330" s="95">
        <v>2</v>
      </c>
      <c r="E330" s="96">
        <v>49</v>
      </c>
      <c r="F330" s="139">
        <v>0</v>
      </c>
      <c r="G330" s="50">
        <f t="shared" si="13"/>
        <v>0</v>
      </c>
      <c r="H330" s="439" t="s">
        <v>979</v>
      </c>
      <c r="I330" s="438"/>
    </row>
    <row r="331" spans="1:9" x14ac:dyDescent="0.25">
      <c r="A331" s="110">
        <v>247</v>
      </c>
      <c r="B331" s="93" t="s">
        <v>998</v>
      </c>
      <c r="C331" s="111" t="s">
        <v>1933</v>
      </c>
      <c r="D331" s="95">
        <v>1</v>
      </c>
      <c r="E331" s="96">
        <v>49</v>
      </c>
      <c r="F331" s="139">
        <v>0</v>
      </c>
      <c r="G331" s="50">
        <f t="shared" si="13"/>
        <v>0</v>
      </c>
      <c r="H331" s="439" t="s">
        <v>986</v>
      </c>
      <c r="I331" s="438"/>
    </row>
    <row r="332" spans="1:9" x14ac:dyDescent="0.25">
      <c r="A332" s="110">
        <v>248</v>
      </c>
      <c r="B332" s="93" t="s">
        <v>998</v>
      </c>
      <c r="C332" s="111" t="s">
        <v>1934</v>
      </c>
      <c r="D332" s="95">
        <v>1</v>
      </c>
      <c r="E332" s="96">
        <v>49</v>
      </c>
      <c r="F332" s="139">
        <v>0</v>
      </c>
      <c r="G332" s="50">
        <f t="shared" si="13"/>
        <v>0</v>
      </c>
      <c r="H332" s="439" t="s">
        <v>986</v>
      </c>
      <c r="I332" s="438"/>
    </row>
    <row r="333" spans="1:9" x14ac:dyDescent="0.25">
      <c r="A333" s="110">
        <v>249</v>
      </c>
      <c r="B333" s="93" t="s">
        <v>998</v>
      </c>
      <c r="C333" s="111" t="s">
        <v>1935</v>
      </c>
      <c r="D333" s="95">
        <v>2</v>
      </c>
      <c r="E333" s="96">
        <v>49</v>
      </c>
      <c r="F333" s="139">
        <v>0</v>
      </c>
      <c r="G333" s="50">
        <f t="shared" si="13"/>
        <v>0</v>
      </c>
      <c r="H333" s="439" t="s">
        <v>979</v>
      </c>
      <c r="I333" s="438"/>
    </row>
    <row r="334" spans="1:9" ht="25.5" x14ac:dyDescent="0.25">
      <c r="A334" s="110">
        <v>250</v>
      </c>
      <c r="B334" s="93" t="s">
        <v>998</v>
      </c>
      <c r="C334" s="111" t="s">
        <v>1459</v>
      </c>
      <c r="D334" s="95">
        <v>1</v>
      </c>
      <c r="E334" s="96">
        <v>49</v>
      </c>
      <c r="F334" s="139">
        <v>0</v>
      </c>
      <c r="G334" s="50">
        <f t="shared" si="13"/>
        <v>0</v>
      </c>
      <c r="H334" s="439" t="s">
        <v>986</v>
      </c>
      <c r="I334" s="438"/>
    </row>
    <row r="335" spans="1:9" x14ac:dyDescent="0.25">
      <c r="A335" s="110">
        <v>251</v>
      </c>
      <c r="B335" s="93" t="s">
        <v>998</v>
      </c>
      <c r="C335" s="111" t="s">
        <v>1007</v>
      </c>
      <c r="D335" s="95">
        <v>1</v>
      </c>
      <c r="E335" s="96">
        <v>49</v>
      </c>
      <c r="F335" s="139">
        <v>0</v>
      </c>
      <c r="G335" s="50">
        <f t="shared" si="13"/>
        <v>0</v>
      </c>
      <c r="H335" s="439" t="s">
        <v>986</v>
      </c>
      <c r="I335" s="438"/>
    </row>
    <row r="336" spans="1:9" x14ac:dyDescent="0.25">
      <c r="A336" s="110">
        <v>252</v>
      </c>
      <c r="B336" s="93" t="s">
        <v>998</v>
      </c>
      <c r="C336" s="111" t="s">
        <v>1432</v>
      </c>
      <c r="D336" s="95">
        <v>2</v>
      </c>
      <c r="E336" s="96">
        <v>49</v>
      </c>
      <c r="F336" s="139">
        <v>0</v>
      </c>
      <c r="G336" s="50">
        <f t="shared" si="13"/>
        <v>0</v>
      </c>
      <c r="H336" s="439" t="s">
        <v>979</v>
      </c>
      <c r="I336" s="438"/>
    </row>
    <row r="337" spans="1:9" x14ac:dyDescent="0.25">
      <c r="A337" s="110">
        <v>253</v>
      </c>
      <c r="B337" s="93" t="s">
        <v>1480</v>
      </c>
      <c r="C337" s="111" t="s">
        <v>999</v>
      </c>
      <c r="D337" s="95">
        <v>2</v>
      </c>
      <c r="E337" s="96">
        <v>2</v>
      </c>
      <c r="F337" s="139">
        <v>0</v>
      </c>
      <c r="G337" s="50">
        <f t="shared" si="13"/>
        <v>0</v>
      </c>
      <c r="H337" s="439" t="s">
        <v>979</v>
      </c>
      <c r="I337" s="438"/>
    </row>
    <row r="338" spans="1:9" x14ac:dyDescent="0.25">
      <c r="A338" s="110">
        <v>254</v>
      </c>
      <c r="B338" s="93" t="s">
        <v>1480</v>
      </c>
      <c r="C338" s="111" t="s">
        <v>1000</v>
      </c>
      <c r="D338" s="95">
        <v>2</v>
      </c>
      <c r="E338" s="96">
        <v>2</v>
      </c>
      <c r="F338" s="139">
        <v>0</v>
      </c>
      <c r="G338" s="50">
        <f t="shared" si="13"/>
        <v>0</v>
      </c>
      <c r="H338" s="439" t="s">
        <v>979</v>
      </c>
      <c r="I338" s="438"/>
    </row>
    <row r="339" spans="1:9" x14ac:dyDescent="0.25">
      <c r="A339" s="110">
        <v>255</v>
      </c>
      <c r="B339" s="93" t="s">
        <v>1480</v>
      </c>
      <c r="C339" s="111" t="s">
        <v>1001</v>
      </c>
      <c r="D339" s="95">
        <v>2</v>
      </c>
      <c r="E339" s="96">
        <v>2</v>
      </c>
      <c r="F339" s="139">
        <v>0</v>
      </c>
      <c r="G339" s="50">
        <f t="shared" si="13"/>
        <v>0</v>
      </c>
      <c r="H339" s="439" t="s">
        <v>979</v>
      </c>
      <c r="I339" s="438"/>
    </row>
    <row r="340" spans="1:9" x14ac:dyDescent="0.25">
      <c r="A340" s="110">
        <v>256</v>
      </c>
      <c r="B340" s="93" t="s">
        <v>1480</v>
      </c>
      <c r="C340" s="111" t="s">
        <v>1002</v>
      </c>
      <c r="D340" s="95">
        <v>2</v>
      </c>
      <c r="E340" s="96">
        <v>2</v>
      </c>
      <c r="F340" s="139">
        <v>0</v>
      </c>
      <c r="G340" s="50">
        <f t="shared" si="13"/>
        <v>0</v>
      </c>
      <c r="H340" s="439" t="s">
        <v>979</v>
      </c>
      <c r="I340" s="438"/>
    </row>
    <row r="341" spans="1:9" ht="25.5" x14ac:dyDescent="0.25">
      <c r="A341" s="110">
        <v>257</v>
      </c>
      <c r="B341" s="93" t="s">
        <v>1480</v>
      </c>
      <c r="C341" s="111" t="s">
        <v>1460</v>
      </c>
      <c r="D341" s="95">
        <v>2</v>
      </c>
      <c r="E341" s="96">
        <v>2</v>
      </c>
      <c r="F341" s="139">
        <v>0</v>
      </c>
      <c r="G341" s="50">
        <f t="shared" si="13"/>
        <v>0</v>
      </c>
      <c r="H341" s="439" t="s">
        <v>979</v>
      </c>
      <c r="I341" s="438"/>
    </row>
    <row r="342" spans="1:9" ht="25.5" x14ac:dyDescent="0.25">
      <c r="A342" s="110">
        <v>258</v>
      </c>
      <c r="B342" s="93" t="s">
        <v>1480</v>
      </c>
      <c r="C342" s="111" t="s">
        <v>1461</v>
      </c>
      <c r="D342" s="95">
        <v>1</v>
      </c>
      <c r="E342" s="96">
        <v>2</v>
      </c>
      <c r="F342" s="139">
        <v>0</v>
      </c>
      <c r="G342" s="50">
        <f t="shared" si="13"/>
        <v>0</v>
      </c>
      <c r="H342" s="439" t="s">
        <v>986</v>
      </c>
      <c r="I342" s="438"/>
    </row>
    <row r="343" spans="1:9" ht="25.5" x14ac:dyDescent="0.25">
      <c r="A343" s="110">
        <v>259</v>
      </c>
      <c r="B343" s="93" t="s">
        <v>1480</v>
      </c>
      <c r="C343" s="111" t="s">
        <v>1004</v>
      </c>
      <c r="D343" s="95">
        <v>1</v>
      </c>
      <c r="E343" s="96">
        <v>2</v>
      </c>
      <c r="F343" s="139">
        <v>0</v>
      </c>
      <c r="G343" s="50">
        <f t="shared" si="13"/>
        <v>0</v>
      </c>
      <c r="H343" s="439" t="s">
        <v>986</v>
      </c>
      <c r="I343" s="438"/>
    </row>
    <row r="344" spans="1:9" x14ac:dyDescent="0.25">
      <c r="A344" s="110">
        <v>260</v>
      </c>
      <c r="B344" s="93" t="s">
        <v>1480</v>
      </c>
      <c r="C344" s="111" t="s">
        <v>1005</v>
      </c>
      <c r="D344" s="95">
        <v>1</v>
      </c>
      <c r="E344" s="96">
        <v>2</v>
      </c>
      <c r="F344" s="139">
        <v>0</v>
      </c>
      <c r="G344" s="50">
        <f t="shared" si="13"/>
        <v>0</v>
      </c>
      <c r="H344" s="439" t="s">
        <v>986</v>
      </c>
      <c r="I344" s="438"/>
    </row>
    <row r="345" spans="1:9" ht="25.5" x14ac:dyDescent="0.25">
      <c r="A345" s="110">
        <v>261</v>
      </c>
      <c r="B345" s="93" t="s">
        <v>1480</v>
      </c>
      <c r="C345" s="111" t="s">
        <v>1462</v>
      </c>
      <c r="D345" s="95">
        <v>1</v>
      </c>
      <c r="E345" s="96">
        <v>2</v>
      </c>
      <c r="F345" s="139">
        <v>0</v>
      </c>
      <c r="G345" s="50">
        <f t="shared" si="13"/>
        <v>0</v>
      </c>
      <c r="H345" s="439" t="s">
        <v>986</v>
      </c>
      <c r="I345" s="438"/>
    </row>
    <row r="346" spans="1:9" ht="25.5" x14ac:dyDescent="0.25">
      <c r="A346" s="110">
        <v>262</v>
      </c>
      <c r="B346" s="93" t="s">
        <v>1480</v>
      </c>
      <c r="C346" s="111" t="s">
        <v>1463</v>
      </c>
      <c r="D346" s="95">
        <v>1</v>
      </c>
      <c r="E346" s="96">
        <v>2</v>
      </c>
      <c r="F346" s="139">
        <v>0</v>
      </c>
      <c r="G346" s="50">
        <f t="shared" si="13"/>
        <v>0</v>
      </c>
      <c r="H346" s="439" t="s">
        <v>986</v>
      </c>
      <c r="I346" s="438"/>
    </row>
    <row r="347" spans="1:9" x14ac:dyDescent="0.25">
      <c r="A347" s="110">
        <v>263</v>
      </c>
      <c r="B347" s="93" t="s">
        <v>1480</v>
      </c>
      <c r="C347" s="111" t="s">
        <v>1007</v>
      </c>
      <c r="D347" s="95">
        <v>1</v>
      </c>
      <c r="E347" s="96">
        <v>2</v>
      </c>
      <c r="F347" s="139">
        <v>0</v>
      </c>
      <c r="G347" s="50">
        <f t="shared" si="13"/>
        <v>0</v>
      </c>
      <c r="H347" s="439" t="s">
        <v>986</v>
      </c>
      <c r="I347" s="438"/>
    </row>
    <row r="348" spans="1:9" x14ac:dyDescent="0.25">
      <c r="A348" s="110">
        <v>264</v>
      </c>
      <c r="B348" s="93" t="s">
        <v>1480</v>
      </c>
      <c r="C348" s="111" t="s">
        <v>1464</v>
      </c>
      <c r="D348" s="95">
        <v>2</v>
      </c>
      <c r="E348" s="96">
        <v>2</v>
      </c>
      <c r="F348" s="139">
        <v>0</v>
      </c>
      <c r="G348" s="50">
        <f t="shared" si="13"/>
        <v>0</v>
      </c>
      <c r="H348" s="439" t="s">
        <v>979</v>
      </c>
      <c r="I348" s="438"/>
    </row>
    <row r="349" spans="1:9" x14ac:dyDescent="0.25">
      <c r="A349" s="110">
        <v>265</v>
      </c>
      <c r="B349" s="93" t="s">
        <v>1481</v>
      </c>
      <c r="C349" s="111" t="s">
        <v>999</v>
      </c>
      <c r="D349" s="95">
        <v>2</v>
      </c>
      <c r="E349" s="96">
        <v>1</v>
      </c>
      <c r="F349" s="139">
        <v>0</v>
      </c>
      <c r="G349" s="50">
        <f t="shared" si="13"/>
        <v>0</v>
      </c>
      <c r="H349" s="439" t="s">
        <v>979</v>
      </c>
      <c r="I349" s="438"/>
    </row>
    <row r="350" spans="1:9" x14ac:dyDescent="0.25">
      <c r="A350" s="110">
        <v>266</v>
      </c>
      <c r="B350" s="93" t="s">
        <v>1481</v>
      </c>
      <c r="C350" s="111" t="s">
        <v>1000</v>
      </c>
      <c r="D350" s="95">
        <v>2</v>
      </c>
      <c r="E350" s="96">
        <v>1</v>
      </c>
      <c r="F350" s="139">
        <v>0</v>
      </c>
      <c r="G350" s="50">
        <f t="shared" si="13"/>
        <v>0</v>
      </c>
      <c r="H350" s="439" t="s">
        <v>979</v>
      </c>
      <c r="I350" s="438"/>
    </row>
    <row r="351" spans="1:9" ht="25.5" x14ac:dyDescent="0.25">
      <c r="A351" s="110">
        <v>267</v>
      </c>
      <c r="B351" s="93" t="s">
        <v>1481</v>
      </c>
      <c r="C351" s="111" t="s">
        <v>1465</v>
      </c>
      <c r="D351" s="95">
        <v>2</v>
      </c>
      <c r="E351" s="96">
        <v>1</v>
      </c>
      <c r="F351" s="139">
        <v>0</v>
      </c>
      <c r="G351" s="50">
        <f t="shared" si="13"/>
        <v>0</v>
      </c>
      <c r="H351" s="439" t="s">
        <v>979</v>
      </c>
      <c r="I351" s="438"/>
    </row>
    <row r="352" spans="1:9" x14ac:dyDescent="0.25">
      <c r="A352" s="110">
        <v>268</v>
      </c>
      <c r="B352" s="93" t="s">
        <v>1481</v>
      </c>
      <c r="C352" s="111" t="s">
        <v>1002</v>
      </c>
      <c r="D352" s="95">
        <v>2</v>
      </c>
      <c r="E352" s="96">
        <v>1</v>
      </c>
      <c r="F352" s="139">
        <v>0</v>
      </c>
      <c r="G352" s="50">
        <f t="shared" si="13"/>
        <v>0</v>
      </c>
      <c r="H352" s="439" t="s">
        <v>979</v>
      </c>
      <c r="I352" s="438"/>
    </row>
    <row r="353" spans="1:9" ht="25.5" x14ac:dyDescent="0.25">
      <c r="A353" s="110">
        <v>269</v>
      </c>
      <c r="B353" s="93" t="s">
        <v>1481</v>
      </c>
      <c r="C353" s="111" t="s">
        <v>1460</v>
      </c>
      <c r="D353" s="95">
        <v>1</v>
      </c>
      <c r="E353" s="96">
        <v>1</v>
      </c>
      <c r="F353" s="139">
        <v>0</v>
      </c>
      <c r="G353" s="50">
        <f t="shared" si="13"/>
        <v>0</v>
      </c>
      <c r="H353" s="439" t="s">
        <v>986</v>
      </c>
      <c r="I353" s="438"/>
    </row>
    <row r="354" spans="1:9" ht="25.5" x14ac:dyDescent="0.25">
      <c r="A354" s="110">
        <v>270</v>
      </c>
      <c r="B354" s="93" t="s">
        <v>1481</v>
      </c>
      <c r="C354" s="111" t="s">
        <v>1466</v>
      </c>
      <c r="D354" s="95">
        <v>1</v>
      </c>
      <c r="E354" s="96">
        <v>1</v>
      </c>
      <c r="F354" s="139">
        <v>0</v>
      </c>
      <c r="G354" s="50">
        <f t="shared" si="13"/>
        <v>0</v>
      </c>
      <c r="H354" s="439" t="s">
        <v>986</v>
      </c>
      <c r="I354" s="438"/>
    </row>
    <row r="355" spans="1:9" x14ac:dyDescent="0.25">
      <c r="A355" s="110">
        <v>271</v>
      </c>
      <c r="B355" s="93" t="s">
        <v>1481</v>
      </c>
      <c r="C355" s="111" t="s">
        <v>1467</v>
      </c>
      <c r="D355" s="95">
        <v>1</v>
      </c>
      <c r="E355" s="96">
        <v>1</v>
      </c>
      <c r="F355" s="139">
        <v>0</v>
      </c>
      <c r="G355" s="50">
        <f t="shared" si="13"/>
        <v>0</v>
      </c>
      <c r="H355" s="439" t="s">
        <v>986</v>
      </c>
      <c r="I355" s="438"/>
    </row>
    <row r="356" spans="1:9" ht="25.5" x14ac:dyDescent="0.25">
      <c r="A356" s="110">
        <v>272</v>
      </c>
      <c r="B356" s="93" t="s">
        <v>1481</v>
      </c>
      <c r="C356" s="111" t="s">
        <v>1468</v>
      </c>
      <c r="D356" s="95">
        <v>1</v>
      </c>
      <c r="E356" s="96">
        <v>1</v>
      </c>
      <c r="F356" s="139">
        <v>0</v>
      </c>
      <c r="G356" s="50">
        <f t="shared" si="13"/>
        <v>0</v>
      </c>
      <c r="H356" s="439" t="s">
        <v>986</v>
      </c>
      <c r="I356" s="438"/>
    </row>
    <row r="357" spans="1:9" ht="25.5" x14ac:dyDescent="0.25">
      <c r="A357" s="110">
        <v>273</v>
      </c>
      <c r="B357" s="93" t="s">
        <v>1481</v>
      </c>
      <c r="C357" s="111" t="s">
        <v>1469</v>
      </c>
      <c r="D357" s="95">
        <v>1</v>
      </c>
      <c r="E357" s="96">
        <v>1</v>
      </c>
      <c r="F357" s="139">
        <v>0</v>
      </c>
      <c r="G357" s="50">
        <f t="shared" si="13"/>
        <v>0</v>
      </c>
      <c r="H357" s="439" t="s">
        <v>986</v>
      </c>
      <c r="I357" s="438"/>
    </row>
    <row r="358" spans="1:9" ht="25.5" x14ac:dyDescent="0.25">
      <c r="A358" s="110">
        <v>274</v>
      </c>
      <c r="B358" s="93" t="s">
        <v>1481</v>
      </c>
      <c r="C358" s="111" t="s">
        <v>1462</v>
      </c>
      <c r="D358" s="95">
        <v>1</v>
      </c>
      <c r="E358" s="96">
        <v>1</v>
      </c>
      <c r="F358" s="139">
        <v>0</v>
      </c>
      <c r="G358" s="50">
        <f t="shared" si="13"/>
        <v>0</v>
      </c>
      <c r="H358" s="439" t="s">
        <v>986</v>
      </c>
      <c r="I358" s="438"/>
    </row>
    <row r="359" spans="1:9" ht="25.5" x14ac:dyDescent="0.25">
      <c r="A359" s="110">
        <v>275</v>
      </c>
      <c r="B359" s="93" t="s">
        <v>1482</v>
      </c>
      <c r="C359" s="111" t="s">
        <v>1470</v>
      </c>
      <c r="D359" s="95">
        <v>4</v>
      </c>
      <c r="E359" s="96">
        <v>3</v>
      </c>
      <c r="F359" s="139">
        <v>0</v>
      </c>
      <c r="G359" s="50">
        <f t="shared" si="13"/>
        <v>0</v>
      </c>
      <c r="H359" s="439" t="s">
        <v>1927</v>
      </c>
      <c r="I359" s="438"/>
    </row>
    <row r="360" spans="1:9" ht="25.5" x14ac:dyDescent="0.25">
      <c r="A360" s="110">
        <v>276</v>
      </c>
      <c r="B360" s="93" t="s">
        <v>1482</v>
      </c>
      <c r="C360" s="111" t="s">
        <v>1471</v>
      </c>
      <c r="D360" s="95">
        <v>4</v>
      </c>
      <c r="E360" s="96">
        <v>3</v>
      </c>
      <c r="F360" s="139">
        <v>0</v>
      </c>
      <c r="G360" s="50">
        <f t="shared" ref="G360:G391" si="14">ROUND(SUM(D360*E360*F360),2)</f>
        <v>0</v>
      </c>
      <c r="H360" s="439" t="s">
        <v>1927</v>
      </c>
      <c r="I360" s="438"/>
    </row>
    <row r="361" spans="1:9" ht="25.5" x14ac:dyDescent="0.25">
      <c r="A361" s="110">
        <v>277</v>
      </c>
      <c r="B361" s="93" t="s">
        <v>1482</v>
      </c>
      <c r="C361" s="111" t="s">
        <v>1472</v>
      </c>
      <c r="D361" s="95">
        <v>4</v>
      </c>
      <c r="E361" s="96">
        <v>3</v>
      </c>
      <c r="F361" s="139">
        <v>0</v>
      </c>
      <c r="G361" s="50">
        <f t="shared" si="14"/>
        <v>0</v>
      </c>
      <c r="H361" s="439" t="s">
        <v>1927</v>
      </c>
      <c r="I361" s="438"/>
    </row>
    <row r="362" spans="1:9" ht="25.5" x14ac:dyDescent="0.25">
      <c r="A362" s="110">
        <v>278</v>
      </c>
      <c r="B362" s="93" t="s">
        <v>1482</v>
      </c>
      <c r="C362" s="111" t="s">
        <v>1473</v>
      </c>
      <c r="D362" s="95">
        <v>2</v>
      </c>
      <c r="E362" s="96">
        <v>3</v>
      </c>
      <c r="F362" s="139">
        <v>0</v>
      </c>
      <c r="G362" s="50">
        <f t="shared" si="14"/>
        <v>0</v>
      </c>
      <c r="H362" s="439" t="s">
        <v>979</v>
      </c>
      <c r="I362" s="438"/>
    </row>
    <row r="363" spans="1:9" ht="25.5" x14ac:dyDescent="0.25">
      <c r="A363" s="110">
        <v>279</v>
      </c>
      <c r="B363" s="93" t="s">
        <v>1482</v>
      </c>
      <c r="C363" s="111" t="s">
        <v>1474</v>
      </c>
      <c r="D363" s="95">
        <v>1</v>
      </c>
      <c r="E363" s="96">
        <v>3</v>
      </c>
      <c r="F363" s="139">
        <v>0</v>
      </c>
      <c r="G363" s="50">
        <f t="shared" si="14"/>
        <v>0</v>
      </c>
      <c r="H363" s="439" t="s">
        <v>986</v>
      </c>
      <c r="I363" s="438"/>
    </row>
    <row r="364" spans="1:9" ht="25.5" x14ac:dyDescent="0.25">
      <c r="A364" s="110">
        <v>280</v>
      </c>
      <c r="B364" s="93" t="s">
        <v>1482</v>
      </c>
      <c r="C364" s="111" t="s">
        <v>1475</v>
      </c>
      <c r="D364" s="95">
        <v>2</v>
      </c>
      <c r="E364" s="96">
        <v>3</v>
      </c>
      <c r="F364" s="139">
        <v>0</v>
      </c>
      <c r="G364" s="50">
        <f t="shared" si="14"/>
        <v>0</v>
      </c>
      <c r="H364" s="439" t="s">
        <v>979</v>
      </c>
      <c r="I364" s="438"/>
    </row>
    <row r="365" spans="1:9" ht="25.5" x14ac:dyDescent="0.25">
      <c r="A365" s="110">
        <v>281</v>
      </c>
      <c r="B365" s="93" t="s">
        <v>1482</v>
      </c>
      <c r="C365" s="111" t="s">
        <v>1476</v>
      </c>
      <c r="D365" s="95">
        <v>2</v>
      </c>
      <c r="E365" s="96">
        <v>3</v>
      </c>
      <c r="F365" s="139">
        <v>0</v>
      </c>
      <c r="G365" s="50">
        <f t="shared" si="14"/>
        <v>0</v>
      </c>
      <c r="H365" s="439" t="s">
        <v>979</v>
      </c>
      <c r="I365" s="438"/>
    </row>
    <row r="366" spans="1:9" ht="25.5" x14ac:dyDescent="0.25">
      <c r="A366" s="110">
        <v>282</v>
      </c>
      <c r="B366" s="93" t="s">
        <v>1482</v>
      </c>
      <c r="C366" s="111" t="s">
        <v>1477</v>
      </c>
      <c r="D366" s="95">
        <v>4</v>
      </c>
      <c r="E366" s="96">
        <v>3</v>
      </c>
      <c r="F366" s="139">
        <v>0</v>
      </c>
      <c r="G366" s="50">
        <f t="shared" si="14"/>
        <v>0</v>
      </c>
      <c r="H366" s="439" t="s">
        <v>1927</v>
      </c>
      <c r="I366" s="438"/>
    </row>
    <row r="367" spans="1:9" ht="25.5" x14ac:dyDescent="0.25">
      <c r="A367" s="110">
        <v>283</v>
      </c>
      <c r="B367" s="93" t="s">
        <v>1482</v>
      </c>
      <c r="C367" s="111" t="s">
        <v>1478</v>
      </c>
      <c r="D367" s="95">
        <v>4</v>
      </c>
      <c r="E367" s="96">
        <v>3</v>
      </c>
      <c r="F367" s="139">
        <v>0</v>
      </c>
      <c r="G367" s="50">
        <f t="shared" si="14"/>
        <v>0</v>
      </c>
      <c r="H367" s="439" t="s">
        <v>1927</v>
      </c>
      <c r="I367" s="438"/>
    </row>
    <row r="368" spans="1:9" ht="25.5" x14ac:dyDescent="0.25">
      <c r="A368" s="110">
        <v>284</v>
      </c>
      <c r="B368" s="93" t="s">
        <v>1482</v>
      </c>
      <c r="C368" s="111" t="s">
        <v>1479</v>
      </c>
      <c r="D368" s="95">
        <v>4</v>
      </c>
      <c r="E368" s="96">
        <v>3</v>
      </c>
      <c r="F368" s="139">
        <v>0</v>
      </c>
      <c r="G368" s="50">
        <f t="shared" si="14"/>
        <v>0</v>
      </c>
      <c r="H368" s="439" t="s">
        <v>1927</v>
      </c>
      <c r="I368" s="438"/>
    </row>
    <row r="369" spans="1:9" x14ac:dyDescent="0.25">
      <c r="A369" s="110">
        <v>285</v>
      </c>
      <c r="B369" s="93" t="s">
        <v>1936</v>
      </c>
      <c r="C369" s="111" t="s">
        <v>1007</v>
      </c>
      <c r="D369" s="95">
        <v>1</v>
      </c>
      <c r="E369" s="96">
        <v>1</v>
      </c>
      <c r="F369" s="139">
        <v>0</v>
      </c>
      <c r="G369" s="50">
        <f t="shared" si="14"/>
        <v>0</v>
      </c>
      <c r="H369" s="439" t="s">
        <v>986</v>
      </c>
      <c r="I369" s="438"/>
    </row>
    <row r="370" spans="1:9" x14ac:dyDescent="0.25">
      <c r="A370" s="110">
        <v>286</v>
      </c>
      <c r="B370" s="93" t="s">
        <v>1936</v>
      </c>
      <c r="C370" s="111" t="s">
        <v>1432</v>
      </c>
      <c r="D370" s="95">
        <v>4</v>
      </c>
      <c r="E370" s="96">
        <v>1</v>
      </c>
      <c r="F370" s="139">
        <v>0</v>
      </c>
      <c r="G370" s="50">
        <f t="shared" si="14"/>
        <v>0</v>
      </c>
      <c r="H370" s="439" t="s">
        <v>1927</v>
      </c>
      <c r="I370" s="438"/>
    </row>
    <row r="371" spans="1:9" x14ac:dyDescent="0.25">
      <c r="A371" s="110">
        <v>287</v>
      </c>
      <c r="B371" s="93" t="s">
        <v>1926</v>
      </c>
      <c r="C371" s="111" t="s">
        <v>999</v>
      </c>
      <c r="D371" s="96">
        <v>4</v>
      </c>
      <c r="E371" s="96">
        <v>2</v>
      </c>
      <c r="F371" s="139">
        <v>0</v>
      </c>
      <c r="G371" s="50">
        <f t="shared" si="14"/>
        <v>0</v>
      </c>
      <c r="H371" s="439" t="s">
        <v>1927</v>
      </c>
      <c r="I371" s="438"/>
    </row>
    <row r="372" spans="1:9" x14ac:dyDescent="0.25">
      <c r="A372" s="110">
        <v>288</v>
      </c>
      <c r="B372" s="93" t="s">
        <v>1937</v>
      </c>
      <c r="C372" s="111" t="s">
        <v>1928</v>
      </c>
      <c r="D372" s="96">
        <v>2</v>
      </c>
      <c r="E372" s="96">
        <v>2</v>
      </c>
      <c r="F372" s="139">
        <v>0</v>
      </c>
      <c r="G372" s="50">
        <f t="shared" si="14"/>
        <v>0</v>
      </c>
      <c r="H372" s="439" t="s">
        <v>979</v>
      </c>
      <c r="I372" s="438"/>
    </row>
    <row r="373" spans="1:9" x14ac:dyDescent="0.25">
      <c r="A373" s="110">
        <v>289</v>
      </c>
      <c r="B373" s="93"/>
      <c r="C373" s="111" t="s">
        <v>1929</v>
      </c>
      <c r="D373" s="96">
        <v>2</v>
      </c>
      <c r="E373" s="96">
        <v>2</v>
      </c>
      <c r="F373" s="139">
        <v>0</v>
      </c>
      <c r="G373" s="50">
        <f t="shared" si="14"/>
        <v>0</v>
      </c>
      <c r="H373" s="439" t="s">
        <v>979</v>
      </c>
      <c r="I373" s="438"/>
    </row>
    <row r="374" spans="1:9" x14ac:dyDescent="0.25">
      <c r="A374" s="110">
        <v>290</v>
      </c>
      <c r="B374" s="93"/>
      <c r="C374" s="111" t="s">
        <v>1005</v>
      </c>
      <c r="D374" s="96">
        <v>2</v>
      </c>
      <c r="E374" s="96">
        <v>2</v>
      </c>
      <c r="F374" s="139">
        <v>0</v>
      </c>
      <c r="G374" s="50">
        <f t="shared" si="14"/>
        <v>0</v>
      </c>
      <c r="H374" s="439" t="s">
        <v>979</v>
      </c>
      <c r="I374" s="438"/>
    </row>
    <row r="375" spans="1:9" x14ac:dyDescent="0.25">
      <c r="A375" s="110">
        <v>291</v>
      </c>
      <c r="B375" s="93" t="s">
        <v>1926</v>
      </c>
      <c r="C375" s="111" t="s">
        <v>999</v>
      </c>
      <c r="D375" s="96">
        <v>2</v>
      </c>
      <c r="E375" s="96">
        <v>2</v>
      </c>
      <c r="F375" s="139">
        <v>0</v>
      </c>
      <c r="G375" s="50">
        <f t="shared" si="14"/>
        <v>0</v>
      </c>
      <c r="H375" s="439" t="s">
        <v>979</v>
      </c>
      <c r="I375" s="438"/>
    </row>
    <row r="376" spans="1:9" x14ac:dyDescent="0.25">
      <c r="A376" s="110">
        <v>292</v>
      </c>
      <c r="B376" s="93" t="s">
        <v>1938</v>
      </c>
      <c r="C376" s="111" t="s">
        <v>1928</v>
      </c>
      <c r="D376" s="96">
        <v>2</v>
      </c>
      <c r="E376" s="96">
        <v>2</v>
      </c>
      <c r="F376" s="139">
        <v>0</v>
      </c>
      <c r="G376" s="50">
        <f t="shared" si="14"/>
        <v>0</v>
      </c>
      <c r="H376" s="439" t="s">
        <v>979</v>
      </c>
      <c r="I376" s="438"/>
    </row>
    <row r="377" spans="1:9" x14ac:dyDescent="0.25">
      <c r="A377" s="110">
        <v>293</v>
      </c>
      <c r="B377" s="93"/>
      <c r="C377" s="111" t="s">
        <v>1929</v>
      </c>
      <c r="D377" s="96">
        <v>2</v>
      </c>
      <c r="E377" s="96">
        <v>2</v>
      </c>
      <c r="F377" s="139">
        <v>0</v>
      </c>
      <c r="G377" s="50">
        <f t="shared" si="14"/>
        <v>0</v>
      </c>
      <c r="H377" s="439" t="s">
        <v>979</v>
      </c>
      <c r="I377" s="438"/>
    </row>
    <row r="378" spans="1:9" x14ac:dyDescent="0.25">
      <c r="A378" s="110">
        <v>294</v>
      </c>
      <c r="B378" s="93"/>
      <c r="C378" s="111" t="s">
        <v>1005</v>
      </c>
      <c r="D378" s="96">
        <v>2</v>
      </c>
      <c r="E378" s="96">
        <v>2</v>
      </c>
      <c r="F378" s="139">
        <v>0</v>
      </c>
      <c r="G378" s="50">
        <f t="shared" si="14"/>
        <v>0</v>
      </c>
      <c r="H378" s="439" t="s">
        <v>979</v>
      </c>
      <c r="I378" s="438"/>
    </row>
    <row r="379" spans="1:9" x14ac:dyDescent="0.25">
      <c r="A379" s="110">
        <v>295</v>
      </c>
      <c r="B379" s="93" t="s">
        <v>1939</v>
      </c>
      <c r="C379" s="111" t="s">
        <v>999</v>
      </c>
      <c r="D379" s="96">
        <v>4</v>
      </c>
      <c r="E379" s="96">
        <v>1</v>
      </c>
      <c r="F379" s="139">
        <v>0</v>
      </c>
      <c r="G379" s="50">
        <f t="shared" si="14"/>
        <v>0</v>
      </c>
      <c r="H379" s="439" t="s">
        <v>1927</v>
      </c>
      <c r="I379" s="438"/>
    </row>
    <row r="380" spans="1:9" x14ac:dyDescent="0.25">
      <c r="A380" s="110">
        <v>296</v>
      </c>
      <c r="B380" s="93" t="s">
        <v>1938</v>
      </c>
      <c r="C380" s="111" t="s">
        <v>1928</v>
      </c>
      <c r="D380" s="96">
        <v>4</v>
      </c>
      <c r="E380" s="96">
        <v>1</v>
      </c>
      <c r="F380" s="139">
        <v>0</v>
      </c>
      <c r="G380" s="50">
        <f t="shared" si="14"/>
        <v>0</v>
      </c>
      <c r="H380" s="439" t="s">
        <v>1927</v>
      </c>
      <c r="I380" s="438"/>
    </row>
    <row r="381" spans="1:9" x14ac:dyDescent="0.25">
      <c r="A381" s="110">
        <v>297</v>
      </c>
      <c r="B381" s="93"/>
      <c r="C381" s="111" t="s">
        <v>1929</v>
      </c>
      <c r="D381" s="96">
        <v>4</v>
      </c>
      <c r="E381" s="96">
        <v>1</v>
      </c>
      <c r="F381" s="139">
        <v>0</v>
      </c>
      <c r="G381" s="50">
        <f t="shared" si="14"/>
        <v>0</v>
      </c>
      <c r="H381" s="439" t="s">
        <v>1927</v>
      </c>
      <c r="I381" s="438"/>
    </row>
    <row r="382" spans="1:9" x14ac:dyDescent="0.25">
      <c r="A382" s="110">
        <v>298</v>
      </c>
      <c r="B382" s="93"/>
      <c r="C382" s="111" t="s">
        <v>1005</v>
      </c>
      <c r="D382" s="96">
        <v>4</v>
      </c>
      <c r="E382" s="96">
        <v>1</v>
      </c>
      <c r="F382" s="139">
        <v>0</v>
      </c>
      <c r="G382" s="50">
        <f t="shared" si="14"/>
        <v>0</v>
      </c>
      <c r="H382" s="439" t="s">
        <v>1927</v>
      </c>
      <c r="I382" s="438"/>
    </row>
    <row r="383" spans="1:9" x14ac:dyDescent="0.25">
      <c r="A383" s="110">
        <v>299</v>
      </c>
      <c r="B383" s="93" t="s">
        <v>1926</v>
      </c>
      <c r="C383" s="111" t="s">
        <v>999</v>
      </c>
      <c r="D383" s="96">
        <v>2</v>
      </c>
      <c r="E383" s="96">
        <v>1</v>
      </c>
      <c r="F383" s="139">
        <v>0</v>
      </c>
      <c r="G383" s="50">
        <f t="shared" si="14"/>
        <v>0</v>
      </c>
      <c r="H383" s="439" t="s">
        <v>979</v>
      </c>
      <c r="I383" s="438"/>
    </row>
    <row r="384" spans="1:9" x14ac:dyDescent="0.25">
      <c r="A384" s="110">
        <v>300</v>
      </c>
      <c r="B384" s="93" t="s">
        <v>1940</v>
      </c>
      <c r="C384" s="111" t="s">
        <v>1928</v>
      </c>
      <c r="D384" s="96">
        <v>2</v>
      </c>
      <c r="E384" s="96">
        <v>1</v>
      </c>
      <c r="F384" s="139">
        <v>0</v>
      </c>
      <c r="G384" s="50">
        <f t="shared" si="14"/>
        <v>0</v>
      </c>
      <c r="H384" s="439" t="s">
        <v>979</v>
      </c>
      <c r="I384" s="438"/>
    </row>
    <row r="385" spans="1:9" x14ac:dyDescent="0.25">
      <c r="A385" s="110">
        <v>301</v>
      </c>
      <c r="B385" s="93"/>
      <c r="C385" s="111" t="s">
        <v>1929</v>
      </c>
      <c r="D385" s="96">
        <v>2</v>
      </c>
      <c r="E385" s="96">
        <v>1</v>
      </c>
      <c r="F385" s="139">
        <v>0</v>
      </c>
      <c r="G385" s="50">
        <f t="shared" si="14"/>
        <v>0</v>
      </c>
      <c r="H385" s="439" t="s">
        <v>979</v>
      </c>
      <c r="I385" s="438"/>
    </row>
    <row r="386" spans="1:9" x14ac:dyDescent="0.25">
      <c r="A386" s="110">
        <v>302</v>
      </c>
      <c r="B386" s="93"/>
      <c r="C386" s="111" t="s">
        <v>1005</v>
      </c>
      <c r="D386" s="96">
        <v>2</v>
      </c>
      <c r="E386" s="96">
        <v>1</v>
      </c>
      <c r="F386" s="139">
        <v>0</v>
      </c>
      <c r="G386" s="50">
        <f t="shared" si="14"/>
        <v>0</v>
      </c>
      <c r="H386" s="439" t="s">
        <v>979</v>
      </c>
      <c r="I386" s="438"/>
    </row>
    <row r="387" spans="1:9" x14ac:dyDescent="0.25">
      <c r="A387" s="110">
        <v>303</v>
      </c>
      <c r="B387" s="93" t="s">
        <v>1010</v>
      </c>
      <c r="C387" s="111" t="s">
        <v>999</v>
      </c>
      <c r="D387" s="96">
        <v>1</v>
      </c>
      <c r="E387" s="96">
        <v>6</v>
      </c>
      <c r="F387" s="139">
        <v>0</v>
      </c>
      <c r="G387" s="50">
        <f t="shared" si="14"/>
        <v>0</v>
      </c>
      <c r="H387" s="439" t="s">
        <v>1009</v>
      </c>
      <c r="I387" s="438"/>
    </row>
    <row r="388" spans="1:9" x14ac:dyDescent="0.25">
      <c r="A388" s="110">
        <v>304</v>
      </c>
      <c r="B388" s="93" t="s">
        <v>1010</v>
      </c>
      <c r="C388" s="111" t="s">
        <v>1008</v>
      </c>
      <c r="D388" s="96">
        <v>1</v>
      </c>
      <c r="E388" s="96">
        <v>6</v>
      </c>
      <c r="F388" s="139">
        <v>0</v>
      </c>
      <c r="G388" s="50">
        <f t="shared" si="14"/>
        <v>0</v>
      </c>
      <c r="H388" s="439" t="s">
        <v>1009</v>
      </c>
      <c r="I388" s="438"/>
    </row>
    <row r="389" spans="1:9" x14ac:dyDescent="0.25">
      <c r="A389" s="110">
        <v>305</v>
      </c>
      <c r="B389" s="93" t="s">
        <v>1010</v>
      </c>
      <c r="C389" s="111" t="s">
        <v>1011</v>
      </c>
      <c r="D389" s="96">
        <v>1</v>
      </c>
      <c r="E389" s="96">
        <v>6</v>
      </c>
      <c r="F389" s="139">
        <v>0</v>
      </c>
      <c r="G389" s="50">
        <f t="shared" si="14"/>
        <v>0</v>
      </c>
      <c r="H389" s="439" t="s">
        <v>1009</v>
      </c>
      <c r="I389" s="438"/>
    </row>
    <row r="390" spans="1:9" ht="25.5" x14ac:dyDescent="0.25">
      <c r="A390" s="110">
        <v>306</v>
      </c>
      <c r="B390" s="93" t="s">
        <v>1941</v>
      </c>
      <c r="C390" s="111" t="s">
        <v>1942</v>
      </c>
      <c r="D390" s="96">
        <v>1</v>
      </c>
      <c r="E390" s="96">
        <v>1</v>
      </c>
      <c r="F390" s="139">
        <v>0</v>
      </c>
      <c r="G390" s="50">
        <f t="shared" si="14"/>
        <v>0</v>
      </c>
      <c r="H390" s="439" t="s">
        <v>986</v>
      </c>
      <c r="I390" s="438"/>
    </row>
    <row r="391" spans="1:9" x14ac:dyDescent="0.25">
      <c r="A391" s="110">
        <v>307</v>
      </c>
      <c r="B391" s="93"/>
      <c r="C391" s="111" t="s">
        <v>1943</v>
      </c>
      <c r="D391" s="96">
        <v>1</v>
      </c>
      <c r="E391" s="96">
        <v>1</v>
      </c>
      <c r="F391" s="139">
        <v>0</v>
      </c>
      <c r="G391" s="50">
        <f t="shared" si="14"/>
        <v>0</v>
      </c>
      <c r="H391" s="439" t="s">
        <v>986</v>
      </c>
      <c r="I391" s="438"/>
    </row>
    <row r="392" spans="1:9" x14ac:dyDescent="0.25">
      <c r="A392" s="110">
        <v>308</v>
      </c>
      <c r="B392" s="93"/>
      <c r="C392" s="111" t="s">
        <v>1944</v>
      </c>
      <c r="D392" s="96">
        <v>1</v>
      </c>
      <c r="E392" s="96">
        <v>1</v>
      </c>
      <c r="F392" s="139">
        <v>0</v>
      </c>
      <c r="G392" s="50">
        <f>ROUND(SUM(D392*E392*F392),2)</f>
        <v>0</v>
      </c>
      <c r="H392" s="439" t="s">
        <v>986</v>
      </c>
      <c r="I392" s="438"/>
    </row>
    <row r="393" spans="1:9" ht="15.75" thickBot="1" x14ac:dyDescent="0.3">
      <c r="A393" s="101">
        <v>309</v>
      </c>
      <c r="B393" s="102" t="s">
        <v>77</v>
      </c>
      <c r="C393" s="103" t="s">
        <v>997</v>
      </c>
      <c r="D393" s="104">
        <v>0.25</v>
      </c>
      <c r="E393" s="105">
        <v>1</v>
      </c>
      <c r="F393" s="140">
        <v>0</v>
      </c>
      <c r="G393" s="53">
        <f>ROUND(SUM(D393*E393*F393),2)</f>
        <v>0</v>
      </c>
      <c r="H393" s="451" t="s">
        <v>986</v>
      </c>
      <c r="I393" s="443"/>
    </row>
    <row r="394" spans="1:9" ht="17.25" customHeight="1" thickBot="1" x14ac:dyDescent="0.3">
      <c r="A394" s="494" t="s">
        <v>2976</v>
      </c>
      <c r="B394" s="495"/>
      <c r="C394" s="495"/>
      <c r="D394" s="495"/>
      <c r="E394" s="495"/>
      <c r="F394" s="495"/>
      <c r="G394" s="54">
        <f>SUM(G296:G393)</f>
        <v>0</v>
      </c>
      <c r="H394" s="509"/>
      <c r="I394" s="509"/>
    </row>
    <row r="396" spans="1:9" x14ac:dyDescent="0.25">
      <c r="A396" s="31" t="s">
        <v>757</v>
      </c>
      <c r="C396" s="31" t="s">
        <v>75</v>
      </c>
      <c r="F396" s="56"/>
    </row>
    <row r="397" spans="1:9" x14ac:dyDescent="0.25">
      <c r="A397" s="31" t="s">
        <v>758</v>
      </c>
      <c r="C397" s="32" t="s">
        <v>1428</v>
      </c>
      <c r="F397" s="56"/>
    </row>
    <row r="398" spans="1:9" x14ac:dyDescent="0.25">
      <c r="C398" s="32" t="s">
        <v>2520</v>
      </c>
      <c r="E398" s="106"/>
      <c r="F398" s="56"/>
    </row>
    <row r="399" spans="1:9" ht="15.75" thickBot="1" x14ac:dyDescent="0.3">
      <c r="A399" s="493" t="s">
        <v>759</v>
      </c>
      <c r="B399" s="493"/>
      <c r="C399" s="422"/>
      <c r="D399" s="85"/>
      <c r="E399" s="85"/>
      <c r="F399" s="86"/>
      <c r="G399" s="85"/>
      <c r="H399" s="85"/>
      <c r="I399" s="87"/>
    </row>
    <row r="400" spans="1:9" ht="50.25" thickBot="1" x14ac:dyDescent="0.3">
      <c r="A400" s="36" t="s">
        <v>760</v>
      </c>
      <c r="B400" s="37" t="s">
        <v>761</v>
      </c>
      <c r="C400" s="37" t="s">
        <v>762</v>
      </c>
      <c r="D400" s="37" t="s">
        <v>763</v>
      </c>
      <c r="E400" s="37" t="s">
        <v>764</v>
      </c>
      <c r="F400" s="38" t="s">
        <v>2482</v>
      </c>
      <c r="G400" s="39" t="s">
        <v>859</v>
      </c>
      <c r="H400" s="37" t="s">
        <v>765</v>
      </c>
      <c r="I400" s="40" t="s">
        <v>2963</v>
      </c>
    </row>
    <row r="401" spans="1:9" x14ac:dyDescent="0.25">
      <c r="A401" s="88">
        <v>310</v>
      </c>
      <c r="B401" s="89" t="s">
        <v>75</v>
      </c>
      <c r="C401" s="107" t="s">
        <v>766</v>
      </c>
      <c r="D401" s="108">
        <v>1</v>
      </c>
      <c r="E401" s="109">
        <v>1</v>
      </c>
      <c r="F401" s="138">
        <v>0</v>
      </c>
      <c r="G401" s="45">
        <f t="shared" ref="G401:G406" si="15">ROUND(SUM(D401*E401*F401),2)</f>
        <v>0</v>
      </c>
      <c r="H401" s="444" t="s">
        <v>986</v>
      </c>
      <c r="I401" s="445"/>
    </row>
    <row r="402" spans="1:9" x14ac:dyDescent="0.25">
      <c r="A402" s="110">
        <v>311</v>
      </c>
      <c r="B402" s="93" t="s">
        <v>1484</v>
      </c>
      <c r="C402" s="111" t="s">
        <v>954</v>
      </c>
      <c r="D402" s="95">
        <v>1</v>
      </c>
      <c r="E402" s="97">
        <v>1</v>
      </c>
      <c r="F402" s="139">
        <v>0</v>
      </c>
      <c r="G402" s="50">
        <f t="shared" si="15"/>
        <v>0</v>
      </c>
      <c r="H402" s="439" t="s">
        <v>986</v>
      </c>
      <c r="I402" s="446"/>
    </row>
    <row r="403" spans="1:9" x14ac:dyDescent="0.25">
      <c r="A403" s="110">
        <v>312</v>
      </c>
      <c r="B403" s="93" t="s">
        <v>1484</v>
      </c>
      <c r="C403" s="111" t="s">
        <v>769</v>
      </c>
      <c r="D403" s="95">
        <v>1</v>
      </c>
      <c r="E403" s="97">
        <v>1</v>
      </c>
      <c r="F403" s="139">
        <v>0</v>
      </c>
      <c r="G403" s="50">
        <f t="shared" si="15"/>
        <v>0</v>
      </c>
      <c r="H403" s="439" t="s">
        <v>986</v>
      </c>
      <c r="I403" s="446"/>
    </row>
    <row r="404" spans="1:9" x14ac:dyDescent="0.25">
      <c r="A404" s="110">
        <v>313</v>
      </c>
      <c r="B404" s="93" t="s">
        <v>1484</v>
      </c>
      <c r="C404" s="115" t="s">
        <v>770</v>
      </c>
      <c r="D404" s="95">
        <v>1</v>
      </c>
      <c r="E404" s="97">
        <v>1</v>
      </c>
      <c r="F404" s="139">
        <v>0</v>
      </c>
      <c r="G404" s="50">
        <f t="shared" si="15"/>
        <v>0</v>
      </c>
      <c r="H404" s="439" t="s">
        <v>986</v>
      </c>
      <c r="I404" s="446"/>
    </row>
    <row r="405" spans="1:9" x14ac:dyDescent="0.25">
      <c r="A405" s="110">
        <v>314</v>
      </c>
      <c r="B405" s="93" t="s">
        <v>1484</v>
      </c>
      <c r="C405" s="111" t="s">
        <v>955</v>
      </c>
      <c r="D405" s="95">
        <v>0.25</v>
      </c>
      <c r="E405" s="97">
        <v>1</v>
      </c>
      <c r="F405" s="139">
        <v>0</v>
      </c>
      <c r="G405" s="50">
        <f t="shared" si="15"/>
        <v>0</v>
      </c>
      <c r="H405" s="439" t="s">
        <v>986</v>
      </c>
      <c r="I405" s="446"/>
    </row>
    <row r="406" spans="1:9" x14ac:dyDescent="0.25">
      <c r="A406" s="110">
        <v>315</v>
      </c>
      <c r="B406" s="93" t="s">
        <v>1433</v>
      </c>
      <c r="C406" s="115" t="s">
        <v>1483</v>
      </c>
      <c r="D406" s="95">
        <v>0.25</v>
      </c>
      <c r="E406" s="97">
        <v>1</v>
      </c>
      <c r="F406" s="139">
        <v>0</v>
      </c>
      <c r="G406" s="50">
        <f t="shared" si="15"/>
        <v>0</v>
      </c>
      <c r="H406" s="439" t="s">
        <v>986</v>
      </c>
      <c r="I406" s="446"/>
    </row>
    <row r="407" spans="1:9" ht="17.25" customHeight="1" thickBot="1" x14ac:dyDescent="0.3">
      <c r="A407" s="129">
        <v>316</v>
      </c>
      <c r="B407" s="491" t="s">
        <v>2492</v>
      </c>
      <c r="C407" s="492"/>
      <c r="D407" s="130">
        <v>1</v>
      </c>
      <c r="E407" s="130">
        <v>1</v>
      </c>
      <c r="F407" s="143">
        <v>0</v>
      </c>
      <c r="G407" s="53">
        <f>ROUND(SUM(D407*E407*F407),2)</f>
        <v>0</v>
      </c>
      <c r="H407" s="453">
        <v>4</v>
      </c>
      <c r="I407" s="454"/>
    </row>
    <row r="408" spans="1:9" ht="17.25" customHeight="1" thickBot="1" x14ac:dyDescent="0.3">
      <c r="A408" s="494" t="s">
        <v>2966</v>
      </c>
      <c r="B408" s="495"/>
      <c r="C408" s="495"/>
      <c r="D408" s="495"/>
      <c r="E408" s="495"/>
      <c r="F408" s="495"/>
      <c r="G408" s="54">
        <f>SUM(G401:G407)</f>
        <v>0</v>
      </c>
      <c r="H408" s="509"/>
      <c r="I408" s="509"/>
    </row>
    <row r="410" spans="1:9" x14ac:dyDescent="0.25">
      <c r="A410" s="31" t="s">
        <v>757</v>
      </c>
      <c r="C410" s="31" t="s">
        <v>1149</v>
      </c>
      <c r="F410" s="56"/>
    </row>
    <row r="411" spans="1:9" x14ac:dyDescent="0.25">
      <c r="A411" s="31" t="s">
        <v>758</v>
      </c>
      <c r="C411" s="32" t="s">
        <v>1428</v>
      </c>
      <c r="F411" s="56"/>
    </row>
    <row r="412" spans="1:9" x14ac:dyDescent="0.25">
      <c r="C412" s="32" t="s">
        <v>2520</v>
      </c>
      <c r="E412" s="106"/>
      <c r="F412" s="56"/>
    </row>
    <row r="413" spans="1:9" ht="15.75" thickBot="1" x14ac:dyDescent="0.3">
      <c r="A413" s="493" t="s">
        <v>759</v>
      </c>
      <c r="B413" s="493"/>
      <c r="C413" s="422"/>
      <c r="D413" s="85"/>
      <c r="E413" s="85"/>
      <c r="F413" s="86"/>
      <c r="G413" s="85"/>
      <c r="H413" s="85"/>
      <c r="I413" s="87"/>
    </row>
    <row r="414" spans="1:9" ht="50.25" thickBot="1" x14ac:dyDescent="0.3">
      <c r="A414" s="36" t="s">
        <v>760</v>
      </c>
      <c r="B414" s="37" t="s">
        <v>761</v>
      </c>
      <c r="C414" s="37" t="s">
        <v>762</v>
      </c>
      <c r="D414" s="37" t="s">
        <v>763</v>
      </c>
      <c r="E414" s="37" t="s">
        <v>764</v>
      </c>
      <c r="F414" s="38" t="s">
        <v>2482</v>
      </c>
      <c r="G414" s="39" t="s">
        <v>859</v>
      </c>
      <c r="H414" s="37" t="s">
        <v>765</v>
      </c>
      <c r="I414" s="40" t="s">
        <v>2963</v>
      </c>
    </row>
    <row r="415" spans="1:9" x14ac:dyDescent="0.25">
      <c r="A415" s="88">
        <v>317</v>
      </c>
      <c r="B415" s="89" t="s">
        <v>1486</v>
      </c>
      <c r="C415" s="107" t="s">
        <v>976</v>
      </c>
      <c r="D415" s="108">
        <v>1</v>
      </c>
      <c r="E415" s="109">
        <v>1</v>
      </c>
      <c r="F415" s="138">
        <v>0</v>
      </c>
      <c r="G415" s="45">
        <f>ROUND(SUM(D415*E415*F415),2)</f>
        <v>0</v>
      </c>
      <c r="H415" s="435" t="s">
        <v>986</v>
      </c>
      <c r="I415" s="436"/>
    </row>
    <row r="416" spans="1:9" ht="15.75" thickBot="1" x14ac:dyDescent="0.3">
      <c r="A416" s="101">
        <v>318</v>
      </c>
      <c r="B416" s="102" t="s">
        <v>1486</v>
      </c>
      <c r="C416" s="116" t="s">
        <v>1485</v>
      </c>
      <c r="D416" s="104">
        <v>1</v>
      </c>
      <c r="E416" s="114">
        <v>1</v>
      </c>
      <c r="F416" s="140">
        <v>0</v>
      </c>
      <c r="G416" s="53">
        <f>ROUND(SUM(D416*E416*F416),2)</f>
        <v>0</v>
      </c>
      <c r="H416" s="442" t="s">
        <v>986</v>
      </c>
      <c r="I416" s="443"/>
    </row>
    <row r="417" spans="1:9" ht="17.25" customHeight="1" thickBot="1" x14ac:dyDescent="0.3">
      <c r="A417" s="494" t="s">
        <v>2977</v>
      </c>
      <c r="B417" s="495"/>
      <c r="C417" s="495"/>
      <c r="D417" s="495"/>
      <c r="E417" s="495"/>
      <c r="F417" s="495"/>
      <c r="G417" s="54">
        <f>SUM(G415:G416)</f>
        <v>0</v>
      </c>
      <c r="H417" s="509"/>
      <c r="I417" s="509"/>
    </row>
    <row r="419" spans="1:9" x14ac:dyDescent="0.25">
      <c r="A419" s="31" t="s">
        <v>757</v>
      </c>
      <c r="C419" s="31" t="s">
        <v>77</v>
      </c>
      <c r="F419" s="56"/>
    </row>
    <row r="420" spans="1:9" x14ac:dyDescent="0.25">
      <c r="A420" s="31" t="s">
        <v>758</v>
      </c>
      <c r="C420" s="32" t="s">
        <v>1923</v>
      </c>
      <c r="F420" s="56"/>
    </row>
    <row r="421" spans="1:9" x14ac:dyDescent="0.25">
      <c r="C421" s="32" t="s">
        <v>2520</v>
      </c>
      <c r="E421" s="106"/>
      <c r="F421" s="56"/>
    </row>
    <row r="422" spans="1:9" ht="15.75" thickBot="1" x14ac:dyDescent="0.3">
      <c r="A422" s="493" t="s">
        <v>759</v>
      </c>
      <c r="B422" s="493"/>
      <c r="C422" s="422"/>
      <c r="D422" s="85"/>
      <c r="E422" s="85"/>
      <c r="F422" s="86"/>
      <c r="G422" s="85"/>
      <c r="H422" s="85"/>
      <c r="I422" s="87"/>
    </row>
    <row r="423" spans="1:9" ht="50.25" thickBot="1" x14ac:dyDescent="0.3">
      <c r="A423" s="36" t="s">
        <v>760</v>
      </c>
      <c r="B423" s="37" t="s">
        <v>761</v>
      </c>
      <c r="C423" s="37" t="s">
        <v>762</v>
      </c>
      <c r="D423" s="37" t="s">
        <v>763</v>
      </c>
      <c r="E423" s="37" t="s">
        <v>764</v>
      </c>
      <c r="F423" s="38" t="s">
        <v>2482</v>
      </c>
      <c r="G423" s="39" t="s">
        <v>859</v>
      </c>
      <c r="H423" s="37" t="s">
        <v>765</v>
      </c>
      <c r="I423" s="40" t="s">
        <v>2963</v>
      </c>
    </row>
    <row r="424" spans="1:9" x14ac:dyDescent="0.25">
      <c r="A424" s="88">
        <v>319</v>
      </c>
      <c r="B424" s="89" t="s">
        <v>1924</v>
      </c>
      <c r="C424" s="107" t="s">
        <v>999</v>
      </c>
      <c r="D424" s="91">
        <v>1</v>
      </c>
      <c r="E424" s="91">
        <v>2</v>
      </c>
      <c r="F424" s="138">
        <v>0</v>
      </c>
      <c r="G424" s="45">
        <f t="shared" ref="G424:G439" si="16">ROUND(SUM(D424*E424*F424),2)</f>
        <v>0</v>
      </c>
      <c r="H424" s="444" t="s">
        <v>1009</v>
      </c>
      <c r="I424" s="436"/>
    </row>
    <row r="425" spans="1:9" x14ac:dyDescent="0.25">
      <c r="A425" s="110">
        <v>320</v>
      </c>
      <c r="B425" s="93" t="s">
        <v>1924</v>
      </c>
      <c r="C425" s="111" t="s">
        <v>1008</v>
      </c>
      <c r="D425" s="96">
        <v>1</v>
      </c>
      <c r="E425" s="96">
        <v>2</v>
      </c>
      <c r="F425" s="139">
        <v>0</v>
      </c>
      <c r="G425" s="50">
        <f t="shared" si="16"/>
        <v>0</v>
      </c>
      <c r="H425" s="439" t="s">
        <v>1009</v>
      </c>
      <c r="I425" s="438"/>
    </row>
    <row r="426" spans="1:9" x14ac:dyDescent="0.25">
      <c r="A426" s="110">
        <v>321</v>
      </c>
      <c r="B426" s="93" t="s">
        <v>1924</v>
      </c>
      <c r="C426" s="111" t="s">
        <v>1011</v>
      </c>
      <c r="D426" s="96">
        <v>1</v>
      </c>
      <c r="E426" s="96">
        <v>2</v>
      </c>
      <c r="F426" s="139">
        <v>0</v>
      </c>
      <c r="G426" s="50">
        <f t="shared" si="16"/>
        <v>0</v>
      </c>
      <c r="H426" s="439" t="s">
        <v>1009</v>
      </c>
      <c r="I426" s="438"/>
    </row>
    <row r="427" spans="1:9" x14ac:dyDescent="0.25">
      <c r="A427" s="110">
        <v>322</v>
      </c>
      <c r="B427" s="93" t="s">
        <v>1925</v>
      </c>
      <c r="C427" s="94" t="s">
        <v>2519</v>
      </c>
      <c r="D427" s="95">
        <v>1</v>
      </c>
      <c r="E427" s="97">
        <v>4</v>
      </c>
      <c r="F427" s="139">
        <v>0</v>
      </c>
      <c r="G427" s="50">
        <f t="shared" si="16"/>
        <v>0</v>
      </c>
      <c r="H427" s="437" t="s">
        <v>1009</v>
      </c>
      <c r="I427" s="438"/>
    </row>
    <row r="428" spans="1:9" x14ac:dyDescent="0.25">
      <c r="A428" s="110">
        <v>323</v>
      </c>
      <c r="B428" s="93" t="s">
        <v>1925</v>
      </c>
      <c r="C428" s="94" t="s">
        <v>2498</v>
      </c>
      <c r="D428" s="95">
        <v>1</v>
      </c>
      <c r="E428" s="97">
        <v>4</v>
      </c>
      <c r="F428" s="139">
        <v>0</v>
      </c>
      <c r="G428" s="50">
        <f t="shared" si="16"/>
        <v>0</v>
      </c>
      <c r="H428" s="437" t="s">
        <v>1009</v>
      </c>
      <c r="I428" s="438"/>
    </row>
    <row r="429" spans="1:9" x14ac:dyDescent="0.25">
      <c r="A429" s="110">
        <v>324</v>
      </c>
      <c r="B429" s="93" t="s">
        <v>1925</v>
      </c>
      <c r="C429" s="94" t="s">
        <v>1034</v>
      </c>
      <c r="D429" s="95">
        <v>1</v>
      </c>
      <c r="E429" s="97">
        <v>4</v>
      </c>
      <c r="F429" s="139">
        <v>0</v>
      </c>
      <c r="G429" s="50">
        <f t="shared" si="16"/>
        <v>0</v>
      </c>
      <c r="H429" s="437" t="s">
        <v>1009</v>
      </c>
      <c r="I429" s="438"/>
    </row>
    <row r="430" spans="1:9" x14ac:dyDescent="0.25">
      <c r="A430" s="110">
        <v>325</v>
      </c>
      <c r="B430" s="93" t="s">
        <v>1926</v>
      </c>
      <c r="C430" s="111" t="s">
        <v>999</v>
      </c>
      <c r="D430" s="96">
        <v>2</v>
      </c>
      <c r="E430" s="96">
        <v>2</v>
      </c>
      <c r="F430" s="139">
        <v>0</v>
      </c>
      <c r="G430" s="50">
        <f t="shared" si="16"/>
        <v>0</v>
      </c>
      <c r="H430" s="439" t="s">
        <v>979</v>
      </c>
      <c r="I430" s="438"/>
    </row>
    <row r="431" spans="1:9" x14ac:dyDescent="0.25">
      <c r="A431" s="110">
        <v>326</v>
      </c>
      <c r="B431" s="93" t="s">
        <v>1926</v>
      </c>
      <c r="C431" s="111" t="s">
        <v>1928</v>
      </c>
      <c r="D431" s="96">
        <v>2</v>
      </c>
      <c r="E431" s="96">
        <v>2</v>
      </c>
      <c r="F431" s="139">
        <v>0</v>
      </c>
      <c r="G431" s="50">
        <f t="shared" si="16"/>
        <v>0</v>
      </c>
      <c r="H431" s="439" t="s">
        <v>979</v>
      </c>
      <c r="I431" s="438"/>
    </row>
    <row r="432" spans="1:9" x14ac:dyDescent="0.25">
      <c r="A432" s="110">
        <v>327</v>
      </c>
      <c r="B432" s="93" t="s">
        <v>1926</v>
      </c>
      <c r="C432" s="111" t="s">
        <v>1929</v>
      </c>
      <c r="D432" s="96">
        <v>2</v>
      </c>
      <c r="E432" s="96">
        <v>2</v>
      </c>
      <c r="F432" s="139">
        <v>0</v>
      </c>
      <c r="G432" s="50">
        <f t="shared" si="16"/>
        <v>0</v>
      </c>
      <c r="H432" s="439" t="s">
        <v>979</v>
      </c>
      <c r="I432" s="438"/>
    </row>
    <row r="433" spans="1:9" x14ac:dyDescent="0.25">
      <c r="A433" s="110">
        <v>328</v>
      </c>
      <c r="B433" s="93" t="s">
        <v>1926</v>
      </c>
      <c r="C433" s="111" t="s">
        <v>1005</v>
      </c>
      <c r="D433" s="96">
        <v>2</v>
      </c>
      <c r="E433" s="96">
        <v>2</v>
      </c>
      <c r="F433" s="139">
        <v>0</v>
      </c>
      <c r="G433" s="50">
        <f t="shared" si="16"/>
        <v>0</v>
      </c>
      <c r="H433" s="439" t="s">
        <v>979</v>
      </c>
      <c r="I433" s="438"/>
    </row>
    <row r="434" spans="1:9" ht="26.25" x14ac:dyDescent="0.25">
      <c r="A434" s="110">
        <v>329</v>
      </c>
      <c r="B434" s="93" t="s">
        <v>1926</v>
      </c>
      <c r="C434" s="94" t="s">
        <v>1930</v>
      </c>
      <c r="D434" s="96">
        <v>2</v>
      </c>
      <c r="E434" s="96">
        <v>1</v>
      </c>
      <c r="F434" s="139">
        <v>0</v>
      </c>
      <c r="G434" s="50">
        <f t="shared" si="16"/>
        <v>0</v>
      </c>
      <c r="H434" s="439" t="s">
        <v>979</v>
      </c>
      <c r="I434" s="438"/>
    </row>
    <row r="435" spans="1:9" x14ac:dyDescent="0.25">
      <c r="A435" s="110">
        <v>330</v>
      </c>
      <c r="B435" s="93" t="s">
        <v>1931</v>
      </c>
      <c r="C435" s="94" t="s">
        <v>1932</v>
      </c>
      <c r="D435" s="96">
        <v>2</v>
      </c>
      <c r="E435" s="96">
        <v>1</v>
      </c>
      <c r="F435" s="139">
        <v>0</v>
      </c>
      <c r="G435" s="50">
        <f t="shared" si="16"/>
        <v>0</v>
      </c>
      <c r="H435" s="439" t="s">
        <v>979</v>
      </c>
      <c r="I435" s="438"/>
    </row>
    <row r="436" spans="1:9" x14ac:dyDescent="0.25">
      <c r="A436" s="110">
        <v>331</v>
      </c>
      <c r="B436" s="93" t="s">
        <v>1931</v>
      </c>
      <c r="C436" s="94" t="s">
        <v>1476</v>
      </c>
      <c r="D436" s="96">
        <v>2</v>
      </c>
      <c r="E436" s="96">
        <v>1</v>
      </c>
      <c r="F436" s="139">
        <v>0</v>
      </c>
      <c r="G436" s="50">
        <f t="shared" si="16"/>
        <v>0</v>
      </c>
      <c r="H436" s="439" t="s">
        <v>979</v>
      </c>
      <c r="I436" s="438"/>
    </row>
    <row r="437" spans="1:9" x14ac:dyDescent="0.25">
      <c r="A437" s="110">
        <v>332</v>
      </c>
      <c r="B437" s="93" t="s">
        <v>1931</v>
      </c>
      <c r="C437" s="94" t="s">
        <v>1933</v>
      </c>
      <c r="D437" s="96">
        <v>2</v>
      </c>
      <c r="E437" s="96">
        <v>1</v>
      </c>
      <c r="F437" s="139">
        <v>0</v>
      </c>
      <c r="G437" s="50">
        <f t="shared" si="16"/>
        <v>0</v>
      </c>
      <c r="H437" s="439" t="s">
        <v>979</v>
      </c>
      <c r="I437" s="438"/>
    </row>
    <row r="438" spans="1:9" x14ac:dyDescent="0.25">
      <c r="A438" s="110">
        <v>333</v>
      </c>
      <c r="B438" s="93" t="s">
        <v>1931</v>
      </c>
      <c r="C438" s="94" t="s">
        <v>1934</v>
      </c>
      <c r="D438" s="96">
        <v>2</v>
      </c>
      <c r="E438" s="96">
        <v>1</v>
      </c>
      <c r="F438" s="139">
        <v>0</v>
      </c>
      <c r="G438" s="50">
        <f t="shared" si="16"/>
        <v>0</v>
      </c>
      <c r="H438" s="439" t="s">
        <v>979</v>
      </c>
      <c r="I438" s="438"/>
    </row>
    <row r="439" spans="1:9" ht="15.75" thickBot="1" x14ac:dyDescent="0.3">
      <c r="A439" s="101">
        <v>334</v>
      </c>
      <c r="B439" s="102" t="s">
        <v>1931</v>
      </c>
      <c r="C439" s="131" t="s">
        <v>1935</v>
      </c>
      <c r="D439" s="105">
        <v>2</v>
      </c>
      <c r="E439" s="105">
        <v>1</v>
      </c>
      <c r="F439" s="140">
        <v>0</v>
      </c>
      <c r="G439" s="53">
        <f t="shared" si="16"/>
        <v>0</v>
      </c>
      <c r="H439" s="451" t="s">
        <v>979</v>
      </c>
      <c r="I439" s="443"/>
    </row>
    <row r="440" spans="1:9" ht="17.25" customHeight="1" thickBot="1" x14ac:dyDescent="0.3">
      <c r="A440" s="494" t="s">
        <v>2976</v>
      </c>
      <c r="B440" s="495"/>
      <c r="C440" s="495"/>
      <c r="D440" s="495"/>
      <c r="E440" s="495"/>
      <c r="F440" s="495"/>
      <c r="G440" s="54">
        <f>SUM(G424:G439)</f>
        <v>0</v>
      </c>
      <c r="H440" s="509"/>
      <c r="I440" s="509"/>
    </row>
  </sheetData>
  <sheetProtection algorithmName="SHA-512" hashValue="B4jd6+g/BTrh0akjgdrXvfG4jJ94PrNw0EGlaRvV9JQhIfqir1IhJwiQQ/nq16cMZQHe6FORM9Zial6xKFjZeA==" saltValue="JSN0B+RltDvT71uazqN++g==" spinCount="100000" sheet="1" sort="0" autoFilter="0" pivotTables="0"/>
  <mergeCells count="54">
    <mergeCell ref="A440:F440"/>
    <mergeCell ref="H440:I440"/>
    <mergeCell ref="H289:I289"/>
    <mergeCell ref="A394:F394"/>
    <mergeCell ref="H394:I394"/>
    <mergeCell ref="A408:F408"/>
    <mergeCell ref="H408:I408"/>
    <mergeCell ref="A417:F417"/>
    <mergeCell ref="H417:I417"/>
    <mergeCell ref="A399:B399"/>
    <mergeCell ref="A422:B422"/>
    <mergeCell ref="A220:F220"/>
    <mergeCell ref="H220:I220"/>
    <mergeCell ref="A245:F245"/>
    <mergeCell ref="H245:I245"/>
    <mergeCell ref="A264:F264"/>
    <mergeCell ref="H264:I264"/>
    <mergeCell ref="A17:F17"/>
    <mergeCell ref="H17:I17"/>
    <mergeCell ref="A176:F176"/>
    <mergeCell ref="H176:I176"/>
    <mergeCell ref="A30:F30"/>
    <mergeCell ref="H30:I30"/>
    <mergeCell ref="A57:F57"/>
    <mergeCell ref="H57:I57"/>
    <mergeCell ref="A1:I1"/>
    <mergeCell ref="A2:I2"/>
    <mergeCell ref="A3:I3"/>
    <mergeCell ref="A4:I4"/>
    <mergeCell ref="A9:B9"/>
    <mergeCell ref="A208:B208"/>
    <mergeCell ref="A22:B22"/>
    <mergeCell ref="A35:B35"/>
    <mergeCell ref="A203:F203"/>
    <mergeCell ref="H203:I203"/>
    <mergeCell ref="A62:B62"/>
    <mergeCell ref="A164:F164"/>
    <mergeCell ref="H164:I164"/>
    <mergeCell ref="B16:C16"/>
    <mergeCell ref="B29:C29"/>
    <mergeCell ref="B54:C54"/>
    <mergeCell ref="B407:C407"/>
    <mergeCell ref="A413:B413"/>
    <mergeCell ref="A289:F289"/>
    <mergeCell ref="A225:B225"/>
    <mergeCell ref="A250:B250"/>
    <mergeCell ref="A269:B269"/>
    <mergeCell ref="A294:B294"/>
    <mergeCell ref="A217:I217"/>
    <mergeCell ref="A169:B169"/>
    <mergeCell ref="A181:B181"/>
    <mergeCell ref="A210:I210"/>
    <mergeCell ref="A37:I37"/>
    <mergeCell ref="A55:I55"/>
  </mergeCells>
  <pageMargins left="0.7" right="0.7" top="0.75" bottom="0.75" header="0.3" footer="0.3"/>
  <pageSetup paperSize="9" scale="50" fitToHeight="0" orientation="portrait" horizontalDpi="4294967295" verticalDpi="4294967295" r:id="rId1"/>
  <headerFooter>
    <oddHeader>&amp;R&amp;"Calibri,Normálne"
Príloha č. 1 k časti B.2 -  Špecifikácia ceny
(zároveň príloha č. 1 k RD)</oddHeader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B34"/>
  <sheetViews>
    <sheetView showGridLines="0" zoomScale="80" zoomScaleNormal="80" workbookViewId="0">
      <selection activeCell="B9" sqref="B9"/>
    </sheetView>
  </sheetViews>
  <sheetFormatPr defaultRowHeight="15" x14ac:dyDescent="0.25"/>
  <cols>
    <col min="1" max="1" width="53.125" style="1" customWidth="1"/>
    <col min="2" max="2" width="26.875" style="1" customWidth="1"/>
    <col min="3" max="16384" width="9" style="1"/>
  </cols>
  <sheetData>
    <row r="1" spans="1:2" ht="98.25" customHeight="1" x14ac:dyDescent="0.25">
      <c r="A1" s="510"/>
      <c r="B1" s="510"/>
    </row>
    <row r="2" spans="1:2" ht="33.75" customHeight="1" x14ac:dyDescent="0.25">
      <c r="A2" s="512" t="s">
        <v>2488</v>
      </c>
      <c r="B2" s="512"/>
    </row>
    <row r="3" spans="1:2" ht="15.75" customHeight="1" thickBot="1" x14ac:dyDescent="0.3">
      <c r="A3" s="144" t="s">
        <v>784</v>
      </c>
      <c r="B3" s="145"/>
    </row>
    <row r="4" spans="1:2" ht="16.5" thickTop="1" thickBot="1" x14ac:dyDescent="0.3">
      <c r="A4" s="146"/>
      <c r="B4" s="146"/>
    </row>
    <row r="5" spans="1:2" ht="15.75" thickBot="1" x14ac:dyDescent="0.3">
      <c r="B5" s="147" t="s">
        <v>785</v>
      </c>
    </row>
    <row r="6" spans="1:2" x14ac:dyDescent="0.25">
      <c r="A6" s="516" t="s">
        <v>1444</v>
      </c>
      <c r="B6" s="517"/>
    </row>
    <row r="7" spans="1:2" x14ac:dyDescent="0.25">
      <c r="A7" s="148" t="s">
        <v>75</v>
      </c>
      <c r="B7" s="149">
        <f>'Príloha č. 1 - servis diaľnice'!G17</f>
        <v>0</v>
      </c>
    </row>
    <row r="8" spans="1:2" x14ac:dyDescent="0.25">
      <c r="A8" s="148" t="s">
        <v>1421</v>
      </c>
      <c r="B8" s="149">
        <f>'Príloha č. 1 - servis diaľnice'!G30</f>
        <v>0</v>
      </c>
    </row>
    <row r="9" spans="1:2" x14ac:dyDescent="0.25">
      <c r="A9" s="148" t="s">
        <v>1420</v>
      </c>
      <c r="B9" s="149">
        <f>'Príloha č. 1 - servis diaľnice'!G57</f>
        <v>0</v>
      </c>
    </row>
    <row r="10" spans="1:2" x14ac:dyDescent="0.25">
      <c r="A10" s="148" t="s">
        <v>77</v>
      </c>
      <c r="B10" s="149">
        <f>'Príloha č. 1 - servis diaľnice'!G164</f>
        <v>0</v>
      </c>
    </row>
    <row r="11" spans="1:2" x14ac:dyDescent="0.25">
      <c r="A11" s="148" t="s">
        <v>783</v>
      </c>
      <c r="B11" s="149">
        <f>'Príloha č. 1 - servis diaľnice'!G176</f>
        <v>0</v>
      </c>
    </row>
    <row r="12" spans="1:2" x14ac:dyDescent="0.25">
      <c r="A12" s="148" t="s">
        <v>1419</v>
      </c>
      <c r="B12" s="149">
        <f>'Príloha č. 1 - servis diaľnice'!G203</f>
        <v>0</v>
      </c>
    </row>
    <row r="13" spans="1:2" ht="15.75" thickBot="1" x14ac:dyDescent="0.3">
      <c r="A13" s="150" t="s">
        <v>1418</v>
      </c>
      <c r="B13" s="151">
        <f>'Príloha č. 1 - servis diaľnice'!G220</f>
        <v>0</v>
      </c>
    </row>
    <row r="14" spans="1:2" ht="15.75" thickBot="1" x14ac:dyDescent="0.3">
      <c r="A14" s="514" t="s">
        <v>1445</v>
      </c>
      <c r="B14" s="515"/>
    </row>
    <row r="15" spans="1:2" x14ac:dyDescent="0.25">
      <c r="A15" s="152" t="s">
        <v>1427</v>
      </c>
      <c r="B15" s="153">
        <f>'Príloha č. 1 - servis diaľnice'!G245</f>
        <v>0</v>
      </c>
    </row>
    <row r="16" spans="1:2" x14ac:dyDescent="0.25">
      <c r="A16" s="148" t="s">
        <v>1433</v>
      </c>
      <c r="B16" s="149">
        <f>'Príloha č. 1 - servis diaľnice'!G264</f>
        <v>0</v>
      </c>
    </row>
    <row r="17" spans="1:2" x14ac:dyDescent="0.25">
      <c r="A17" s="148" t="s">
        <v>1446</v>
      </c>
      <c r="B17" s="149">
        <f>'Príloha č. 1 - servis diaľnice'!G289</f>
        <v>0</v>
      </c>
    </row>
    <row r="18" spans="1:2" x14ac:dyDescent="0.25">
      <c r="A18" s="148" t="s">
        <v>77</v>
      </c>
      <c r="B18" s="149">
        <f>'Príloha č. 1 - servis diaľnice'!G394</f>
        <v>0</v>
      </c>
    </row>
    <row r="19" spans="1:2" x14ac:dyDescent="0.25">
      <c r="A19" s="148" t="s">
        <v>75</v>
      </c>
      <c r="B19" s="149">
        <f>'Príloha č. 1 - servis diaľnice'!G408</f>
        <v>0</v>
      </c>
    </row>
    <row r="20" spans="1:2" ht="15.75" thickBot="1" x14ac:dyDescent="0.3">
      <c r="A20" s="150" t="s">
        <v>1149</v>
      </c>
      <c r="B20" s="151">
        <f>'Príloha č. 1 - servis diaľnice'!G417</f>
        <v>0</v>
      </c>
    </row>
    <row r="21" spans="1:2" ht="15.75" thickBot="1" x14ac:dyDescent="0.3">
      <c r="A21" s="514" t="s">
        <v>1945</v>
      </c>
      <c r="B21" s="515"/>
    </row>
    <row r="22" spans="1:2" ht="15.75" thickBot="1" x14ac:dyDescent="0.3">
      <c r="A22" s="150" t="s">
        <v>77</v>
      </c>
      <c r="B22" s="154">
        <f>'Príloha č. 1 - servis diaľnice'!G440</f>
        <v>0</v>
      </c>
    </row>
    <row r="23" spans="1:2" x14ac:dyDescent="0.25">
      <c r="A23" s="4"/>
      <c r="B23" s="4"/>
    </row>
    <row r="24" spans="1:2" ht="15.75" thickBot="1" x14ac:dyDescent="0.3">
      <c r="A24" s="155"/>
      <c r="B24" s="155"/>
    </row>
    <row r="25" spans="1:2" ht="15.75" thickTop="1" x14ac:dyDescent="0.25">
      <c r="A25" s="4"/>
      <c r="B25" s="4"/>
    </row>
    <row r="26" spans="1:2" ht="15.75" thickBot="1" x14ac:dyDescent="0.3">
      <c r="A26" s="4"/>
      <c r="B26" s="4"/>
    </row>
    <row r="27" spans="1:2" ht="15.75" thickBot="1" x14ac:dyDescent="0.3">
      <c r="A27" s="4"/>
      <c r="B27" s="156" t="s">
        <v>785</v>
      </c>
    </row>
    <row r="28" spans="1:2" ht="15.75" thickBot="1" x14ac:dyDescent="0.3">
      <c r="A28" s="157" t="s">
        <v>854</v>
      </c>
      <c r="B28" s="158">
        <f>SUM(B7:B13,B15:B20,B22)</f>
        <v>0</v>
      </c>
    </row>
    <row r="29" spans="1:2" ht="15.75" thickBot="1" x14ac:dyDescent="0.3">
      <c r="A29" s="4"/>
      <c r="B29" s="4"/>
    </row>
    <row r="30" spans="1:2" ht="15.75" thickBot="1" x14ac:dyDescent="0.3">
      <c r="A30" s="159" t="s">
        <v>855</v>
      </c>
      <c r="B30" s="160">
        <f>SUM(B28*4)</f>
        <v>0</v>
      </c>
    </row>
    <row r="31" spans="1:2" ht="15.75" thickBot="1" x14ac:dyDescent="0.3">
      <c r="A31" s="4"/>
      <c r="B31" s="4"/>
    </row>
    <row r="32" spans="1:2" ht="15.75" thickBot="1" x14ac:dyDescent="0.3">
      <c r="A32" s="161" t="s">
        <v>786</v>
      </c>
      <c r="B32" s="158">
        <f>SUM(B30*0.2)</f>
        <v>0</v>
      </c>
    </row>
    <row r="33" spans="1:2" ht="15.75" thickBot="1" x14ac:dyDescent="0.3">
      <c r="A33" s="4"/>
      <c r="B33" s="4"/>
    </row>
    <row r="34" spans="1:2" ht="15.75" thickBot="1" x14ac:dyDescent="0.3">
      <c r="A34" s="161" t="s">
        <v>856</v>
      </c>
      <c r="B34" s="158">
        <f>SUM(B30,B32)</f>
        <v>0</v>
      </c>
    </row>
  </sheetData>
  <sheetProtection password="DE7A" sheet="1" sort="0" autoFilter="0" pivotTables="0"/>
  <mergeCells count="5">
    <mergeCell ref="A21:B21"/>
    <mergeCell ref="A1:B1"/>
    <mergeCell ref="A2:B2"/>
    <mergeCell ref="A6:B6"/>
    <mergeCell ref="A14:B14"/>
  </mergeCells>
  <pageMargins left="0.7" right="0.7" top="0.75" bottom="0.75" header="0.3" footer="0.3"/>
  <pageSetup paperSize="9" fitToHeight="0" orientation="portrait" horizontalDpi="4294967295" verticalDpi="4294967295" r:id="rId1"/>
  <headerFooter>
    <oddHeader>&amp;R&amp;"Calibri,Normálne"Pr. č. 1 k č. B.2 -  Špecifikácia ceny
(zároveň príloha č. 2 k RD)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L832"/>
  <sheetViews>
    <sheetView showGridLines="0" zoomScale="80" zoomScaleNormal="80" zoomScaleSheetLayoutView="80" workbookViewId="0">
      <selection activeCell="A2" sqref="A2:J2"/>
    </sheetView>
  </sheetViews>
  <sheetFormatPr defaultRowHeight="12.75" x14ac:dyDescent="0.2"/>
  <cols>
    <col min="1" max="1" width="12.125" style="270" bestFit="1" customWidth="1"/>
    <col min="2" max="2" width="31.875" style="304" customWidth="1"/>
    <col min="3" max="3" width="53.125" style="270" customWidth="1"/>
    <col min="4" max="4" width="11.25" style="305" customWidth="1"/>
    <col min="5" max="5" width="9.375" style="305" customWidth="1"/>
    <col min="6" max="6" width="12.375" style="306" bestFit="1" customWidth="1"/>
    <col min="7" max="7" width="13.75" style="306" customWidth="1"/>
    <col min="8" max="8" width="11.25" style="307" customWidth="1"/>
    <col min="9" max="9" width="9.375" style="304" customWidth="1"/>
    <col min="10" max="10" width="24.125" style="270" bestFit="1" customWidth="1"/>
    <col min="11" max="16384" width="9" style="270"/>
  </cols>
  <sheetData>
    <row r="1" spans="1:12" s="1" customFormat="1" ht="98.25" customHeight="1" x14ac:dyDescent="0.25">
      <c r="A1" s="510"/>
      <c r="B1" s="510"/>
      <c r="C1" s="510"/>
      <c r="D1" s="510"/>
      <c r="E1" s="510"/>
      <c r="F1" s="510"/>
      <c r="G1" s="510"/>
      <c r="H1" s="510"/>
      <c r="I1" s="510"/>
      <c r="J1" s="4"/>
    </row>
    <row r="2" spans="1:12" s="1" customFormat="1" ht="33.75" customHeight="1" x14ac:dyDescent="0.25">
      <c r="A2" s="512" t="s">
        <v>2488</v>
      </c>
      <c r="B2" s="512"/>
      <c r="C2" s="512"/>
      <c r="D2" s="512"/>
      <c r="E2" s="512"/>
      <c r="F2" s="512"/>
      <c r="G2" s="512"/>
      <c r="H2" s="512"/>
      <c r="I2" s="512"/>
      <c r="J2" s="512"/>
    </row>
    <row r="3" spans="1:12" s="1" customFormat="1" ht="17.25" customHeight="1" thickBot="1" x14ac:dyDescent="0.3">
      <c r="A3" s="513" t="s">
        <v>787</v>
      </c>
      <c r="B3" s="513"/>
      <c r="C3" s="513"/>
      <c r="D3" s="513"/>
      <c r="E3" s="513"/>
      <c r="F3" s="513"/>
      <c r="G3" s="513"/>
      <c r="H3" s="513"/>
      <c r="I3" s="513"/>
      <c r="J3" s="513"/>
    </row>
    <row r="4" spans="1:12" s="1" customFormat="1" ht="15.75" thickTop="1" x14ac:dyDescent="0.25">
      <c r="A4" s="28"/>
      <c r="B4" s="28"/>
      <c r="C4" s="28"/>
      <c r="D4" s="28"/>
      <c r="E4" s="28"/>
      <c r="F4" s="28"/>
      <c r="G4" s="28"/>
      <c r="H4" s="162"/>
      <c r="I4" s="28"/>
      <c r="J4" s="4"/>
    </row>
    <row r="5" spans="1:12" s="167" customFormat="1" ht="15" x14ac:dyDescent="0.25">
      <c r="A5" s="31" t="s">
        <v>757</v>
      </c>
      <c r="B5" s="32"/>
      <c r="C5" s="31" t="s">
        <v>0</v>
      </c>
      <c r="D5" s="163"/>
      <c r="E5" s="164"/>
      <c r="F5" s="165"/>
      <c r="G5" s="164"/>
      <c r="H5" s="166"/>
      <c r="I5" s="32"/>
    </row>
    <row r="6" spans="1:12" s="167" customFormat="1" ht="15" x14ac:dyDescent="0.25">
      <c r="A6" s="31" t="s">
        <v>758</v>
      </c>
      <c r="B6" s="32"/>
      <c r="C6" s="32" t="s">
        <v>788</v>
      </c>
      <c r="D6" s="164"/>
      <c r="E6" s="164"/>
      <c r="F6" s="165"/>
      <c r="G6" s="164"/>
      <c r="H6" s="168"/>
      <c r="I6" s="32"/>
    </row>
    <row r="7" spans="1:12" s="167" customFormat="1" ht="15.75" thickBot="1" x14ac:dyDescent="0.3">
      <c r="A7" s="493" t="s">
        <v>759</v>
      </c>
      <c r="B7" s="493"/>
      <c r="C7" s="422"/>
      <c r="D7" s="164"/>
      <c r="E7" s="164"/>
      <c r="F7" s="165"/>
      <c r="G7" s="164"/>
      <c r="H7" s="168"/>
      <c r="I7" s="32"/>
    </row>
    <row r="8" spans="1:12" s="169" customFormat="1" ht="39" thickBot="1" x14ac:dyDescent="0.35">
      <c r="A8" s="36" t="s">
        <v>760</v>
      </c>
      <c r="B8" s="37" t="s">
        <v>761</v>
      </c>
      <c r="C8" s="37" t="s">
        <v>762</v>
      </c>
      <c r="D8" s="37" t="s">
        <v>1426</v>
      </c>
      <c r="E8" s="37" t="s">
        <v>764</v>
      </c>
      <c r="F8" s="38" t="s">
        <v>2482</v>
      </c>
      <c r="G8" s="37" t="s">
        <v>859</v>
      </c>
      <c r="H8" s="37" t="s">
        <v>1425</v>
      </c>
      <c r="I8" s="37" t="s">
        <v>2963</v>
      </c>
      <c r="J8" s="40" t="s">
        <v>3010</v>
      </c>
    </row>
    <row r="9" spans="1:12" s="171" customFormat="1" x14ac:dyDescent="0.3">
      <c r="A9" s="170">
        <v>1</v>
      </c>
      <c r="B9" s="528" t="s">
        <v>789</v>
      </c>
      <c r="C9" s="529"/>
      <c r="D9" s="529"/>
      <c r="E9" s="529"/>
      <c r="F9" s="529"/>
      <c r="G9" s="529"/>
      <c r="H9" s="529"/>
      <c r="I9" s="529"/>
      <c r="J9" s="530"/>
    </row>
    <row r="10" spans="1:12" s="171" customFormat="1" ht="25.5" x14ac:dyDescent="0.3">
      <c r="A10" s="564"/>
      <c r="B10" s="565"/>
      <c r="C10" s="172" t="s">
        <v>2027</v>
      </c>
      <c r="D10" s="173">
        <v>0.25</v>
      </c>
      <c r="E10" s="173">
        <v>7</v>
      </c>
      <c r="F10" s="133">
        <v>0</v>
      </c>
      <c r="G10" s="50">
        <f t="shared" ref="G10:G24" si="0">ROUND(SUM(F10*E10*D10),2)</f>
        <v>0</v>
      </c>
      <c r="H10" s="425" t="s">
        <v>986</v>
      </c>
      <c r="I10" s="457"/>
      <c r="J10" s="548"/>
      <c r="L10" s="174"/>
    </row>
    <row r="11" spans="1:12" s="171" customFormat="1" ht="16.5" customHeight="1" x14ac:dyDescent="0.3">
      <c r="A11" s="566"/>
      <c r="B11" s="567"/>
      <c r="C11" s="175" t="s">
        <v>2028</v>
      </c>
      <c r="D11" s="173">
        <v>0.25</v>
      </c>
      <c r="E11" s="173">
        <v>7</v>
      </c>
      <c r="F11" s="133">
        <v>0</v>
      </c>
      <c r="G11" s="50">
        <f t="shared" si="0"/>
        <v>0</v>
      </c>
      <c r="H11" s="425" t="s">
        <v>986</v>
      </c>
      <c r="I11" s="457"/>
      <c r="J11" s="549"/>
      <c r="L11" s="174"/>
    </row>
    <row r="12" spans="1:12" s="176" customFormat="1" ht="16.5" customHeight="1" x14ac:dyDescent="0.3">
      <c r="A12" s="566"/>
      <c r="B12" s="567"/>
      <c r="C12" s="175" t="s">
        <v>2069</v>
      </c>
      <c r="D12" s="173">
        <v>0.25</v>
      </c>
      <c r="E12" s="173">
        <v>7</v>
      </c>
      <c r="F12" s="133">
        <v>0</v>
      </c>
      <c r="G12" s="50">
        <f t="shared" si="0"/>
        <v>0</v>
      </c>
      <c r="H12" s="425" t="s">
        <v>986</v>
      </c>
      <c r="I12" s="457"/>
      <c r="J12" s="549"/>
      <c r="L12" s="174"/>
    </row>
    <row r="13" spans="1:12" s="177" customFormat="1" ht="25.5" x14ac:dyDescent="0.3">
      <c r="A13" s="566"/>
      <c r="B13" s="567"/>
      <c r="C13" s="175" t="s">
        <v>2029</v>
      </c>
      <c r="D13" s="173">
        <v>0.25</v>
      </c>
      <c r="E13" s="173">
        <v>7</v>
      </c>
      <c r="F13" s="133">
        <v>0</v>
      </c>
      <c r="G13" s="50">
        <f t="shared" si="0"/>
        <v>0</v>
      </c>
      <c r="H13" s="425" t="s">
        <v>986</v>
      </c>
      <c r="I13" s="457"/>
      <c r="J13" s="549"/>
      <c r="L13" s="174"/>
    </row>
    <row r="14" spans="1:12" s="177" customFormat="1" ht="38.25" x14ac:dyDescent="0.3">
      <c r="A14" s="566"/>
      <c r="B14" s="567"/>
      <c r="C14" s="175" t="s">
        <v>2033</v>
      </c>
      <c r="D14" s="173">
        <v>0.25</v>
      </c>
      <c r="E14" s="173">
        <v>7</v>
      </c>
      <c r="F14" s="133">
        <v>0</v>
      </c>
      <c r="G14" s="50">
        <f t="shared" si="0"/>
        <v>0</v>
      </c>
      <c r="H14" s="425" t="s">
        <v>986</v>
      </c>
      <c r="I14" s="457"/>
      <c r="J14" s="549"/>
      <c r="L14" s="174"/>
    </row>
    <row r="15" spans="1:12" s="177" customFormat="1" ht="25.5" x14ac:dyDescent="0.3">
      <c r="A15" s="566"/>
      <c r="B15" s="567"/>
      <c r="C15" s="175" t="s">
        <v>2030</v>
      </c>
      <c r="D15" s="173">
        <v>0.25</v>
      </c>
      <c r="E15" s="173">
        <v>7</v>
      </c>
      <c r="F15" s="133">
        <v>0</v>
      </c>
      <c r="G15" s="50">
        <f t="shared" si="0"/>
        <v>0</v>
      </c>
      <c r="H15" s="425" t="s">
        <v>986</v>
      </c>
      <c r="I15" s="457"/>
      <c r="J15" s="549"/>
      <c r="L15" s="174"/>
    </row>
    <row r="16" spans="1:12" s="177" customFormat="1" ht="16.5" customHeight="1" x14ac:dyDescent="0.3">
      <c r="A16" s="566"/>
      <c r="B16" s="567"/>
      <c r="C16" s="175" t="s">
        <v>2031</v>
      </c>
      <c r="D16" s="173">
        <v>0.25</v>
      </c>
      <c r="E16" s="173">
        <v>7</v>
      </c>
      <c r="F16" s="133">
        <v>0</v>
      </c>
      <c r="G16" s="50">
        <f t="shared" si="0"/>
        <v>0</v>
      </c>
      <c r="H16" s="425" t="s">
        <v>986</v>
      </c>
      <c r="I16" s="457"/>
      <c r="J16" s="549"/>
      <c r="L16" s="174"/>
    </row>
    <row r="17" spans="1:12" s="177" customFormat="1" ht="16.5" customHeight="1" x14ac:dyDescent="0.3">
      <c r="A17" s="566"/>
      <c r="B17" s="567"/>
      <c r="C17" s="175" t="s">
        <v>2032</v>
      </c>
      <c r="D17" s="173">
        <v>0.25</v>
      </c>
      <c r="E17" s="173">
        <v>7</v>
      </c>
      <c r="F17" s="133">
        <v>0</v>
      </c>
      <c r="G17" s="50">
        <f t="shared" si="0"/>
        <v>0</v>
      </c>
      <c r="H17" s="425" t="s">
        <v>986</v>
      </c>
      <c r="I17" s="457"/>
      <c r="J17" s="549"/>
      <c r="L17" s="174"/>
    </row>
    <row r="18" spans="1:12" s="177" customFormat="1" ht="16.5" customHeight="1" x14ac:dyDescent="0.3">
      <c r="A18" s="566"/>
      <c r="B18" s="567"/>
      <c r="C18" s="175" t="s">
        <v>2036</v>
      </c>
      <c r="D18" s="173">
        <v>0.25</v>
      </c>
      <c r="E18" s="173">
        <v>7</v>
      </c>
      <c r="F18" s="133">
        <v>0</v>
      </c>
      <c r="G18" s="50">
        <f t="shared" si="0"/>
        <v>0</v>
      </c>
      <c r="H18" s="425" t="s">
        <v>986</v>
      </c>
      <c r="I18" s="457"/>
      <c r="J18" s="549"/>
      <c r="L18" s="174"/>
    </row>
    <row r="19" spans="1:12" s="177" customFormat="1" ht="16.5" customHeight="1" x14ac:dyDescent="0.3">
      <c r="A19" s="566"/>
      <c r="B19" s="567"/>
      <c r="C19" s="175" t="s">
        <v>2037</v>
      </c>
      <c r="D19" s="173">
        <v>0.25</v>
      </c>
      <c r="E19" s="173">
        <v>7</v>
      </c>
      <c r="F19" s="133">
        <v>0</v>
      </c>
      <c r="G19" s="50">
        <f t="shared" si="0"/>
        <v>0</v>
      </c>
      <c r="H19" s="425" t="s">
        <v>986</v>
      </c>
      <c r="I19" s="457"/>
      <c r="J19" s="549"/>
      <c r="L19" s="174"/>
    </row>
    <row r="20" spans="1:12" s="177" customFormat="1" x14ac:dyDescent="0.3">
      <c r="A20" s="566"/>
      <c r="B20" s="567"/>
      <c r="C20" s="175" t="s">
        <v>2038</v>
      </c>
      <c r="D20" s="173">
        <v>0.25</v>
      </c>
      <c r="E20" s="173">
        <v>7</v>
      </c>
      <c r="F20" s="133">
        <v>0</v>
      </c>
      <c r="G20" s="50">
        <f t="shared" si="0"/>
        <v>0</v>
      </c>
      <c r="H20" s="425" t="s">
        <v>986</v>
      </c>
      <c r="I20" s="457"/>
      <c r="J20" s="549"/>
      <c r="L20" s="174"/>
    </row>
    <row r="21" spans="1:12" s="177" customFormat="1" ht="25.5" x14ac:dyDescent="0.3">
      <c r="A21" s="566"/>
      <c r="B21" s="567"/>
      <c r="C21" s="175" t="s">
        <v>2039</v>
      </c>
      <c r="D21" s="173">
        <v>0.25</v>
      </c>
      <c r="E21" s="173">
        <v>7</v>
      </c>
      <c r="F21" s="133">
        <v>0</v>
      </c>
      <c r="G21" s="50">
        <f t="shared" si="0"/>
        <v>0</v>
      </c>
      <c r="H21" s="425" t="s">
        <v>986</v>
      </c>
      <c r="I21" s="457"/>
      <c r="J21" s="549"/>
      <c r="L21" s="174"/>
    </row>
    <row r="22" spans="1:12" s="177" customFormat="1" ht="16.5" customHeight="1" x14ac:dyDescent="0.3">
      <c r="A22" s="566"/>
      <c r="B22" s="567"/>
      <c r="C22" s="175" t="s">
        <v>2529</v>
      </c>
      <c r="D22" s="173">
        <v>0.25</v>
      </c>
      <c r="E22" s="173">
        <v>7</v>
      </c>
      <c r="F22" s="133">
        <v>0</v>
      </c>
      <c r="G22" s="50">
        <f t="shared" si="0"/>
        <v>0</v>
      </c>
      <c r="H22" s="425" t="s">
        <v>986</v>
      </c>
      <c r="I22" s="457"/>
      <c r="J22" s="549"/>
      <c r="L22" s="174"/>
    </row>
    <row r="23" spans="1:12" s="177" customFormat="1" ht="16.5" customHeight="1" x14ac:dyDescent="0.3">
      <c r="A23" s="566"/>
      <c r="B23" s="567"/>
      <c r="C23" s="175" t="s">
        <v>2041</v>
      </c>
      <c r="D23" s="173">
        <v>0.25</v>
      </c>
      <c r="E23" s="173">
        <v>7</v>
      </c>
      <c r="F23" s="133">
        <v>0</v>
      </c>
      <c r="G23" s="50">
        <f t="shared" si="0"/>
        <v>0</v>
      </c>
      <c r="H23" s="425" t="s">
        <v>986</v>
      </c>
      <c r="I23" s="457"/>
      <c r="J23" s="549"/>
      <c r="L23" s="174"/>
    </row>
    <row r="24" spans="1:12" s="177" customFormat="1" ht="17.25" customHeight="1" thickBot="1" x14ac:dyDescent="0.35">
      <c r="A24" s="568"/>
      <c r="B24" s="569"/>
      <c r="C24" s="178" t="s">
        <v>2042</v>
      </c>
      <c r="D24" s="179">
        <v>0.25</v>
      </c>
      <c r="E24" s="179">
        <v>1</v>
      </c>
      <c r="F24" s="134">
        <v>0</v>
      </c>
      <c r="G24" s="53">
        <f t="shared" si="0"/>
        <v>0</v>
      </c>
      <c r="H24" s="427" t="s">
        <v>986</v>
      </c>
      <c r="I24" s="458"/>
      <c r="J24" s="557"/>
      <c r="L24" s="174"/>
    </row>
    <row r="25" spans="1:12" s="177" customFormat="1" x14ac:dyDescent="0.3">
      <c r="A25" s="41">
        <v>2</v>
      </c>
      <c r="B25" s="528" t="s">
        <v>790</v>
      </c>
      <c r="C25" s="529"/>
      <c r="D25" s="529"/>
      <c r="E25" s="529"/>
      <c r="F25" s="529"/>
      <c r="G25" s="529"/>
      <c r="H25" s="529"/>
      <c r="I25" s="529"/>
      <c r="J25" s="530"/>
      <c r="L25" s="174"/>
    </row>
    <row r="26" spans="1:12" s="177" customFormat="1" x14ac:dyDescent="0.3">
      <c r="A26" s="564"/>
      <c r="B26" s="565"/>
      <c r="C26" s="61" t="s">
        <v>2043</v>
      </c>
      <c r="D26" s="49">
        <v>0.25</v>
      </c>
      <c r="E26" s="49">
        <v>2</v>
      </c>
      <c r="F26" s="133">
        <v>0</v>
      </c>
      <c r="G26" s="50">
        <f>ROUND(SUM(F26*E26*D26),2)</f>
        <v>0</v>
      </c>
      <c r="H26" s="425" t="s">
        <v>986</v>
      </c>
      <c r="I26" s="459"/>
      <c r="J26" s="548"/>
      <c r="L26" s="174"/>
    </row>
    <row r="27" spans="1:12" s="177" customFormat="1" x14ac:dyDescent="0.3">
      <c r="A27" s="566"/>
      <c r="B27" s="567"/>
      <c r="C27" s="48" t="s">
        <v>2044</v>
      </c>
      <c r="D27" s="49">
        <v>0.25</v>
      </c>
      <c r="E27" s="49">
        <v>2</v>
      </c>
      <c r="F27" s="133">
        <v>0</v>
      </c>
      <c r="G27" s="50">
        <f>ROUND(SUM(F27*E27*D27),2)</f>
        <v>0</v>
      </c>
      <c r="H27" s="425" t="s">
        <v>986</v>
      </c>
      <c r="I27" s="459"/>
      <c r="J27" s="549"/>
      <c r="L27" s="174"/>
    </row>
    <row r="28" spans="1:12" s="177" customFormat="1" x14ac:dyDescent="0.3">
      <c r="A28" s="566"/>
      <c r="B28" s="567"/>
      <c r="C28" s="48" t="s">
        <v>2045</v>
      </c>
      <c r="D28" s="49">
        <v>0.25</v>
      </c>
      <c r="E28" s="49">
        <v>2</v>
      </c>
      <c r="F28" s="133">
        <v>0</v>
      </c>
      <c r="G28" s="50">
        <f>ROUND(SUM(F28*E28*D28),2)</f>
        <v>0</v>
      </c>
      <c r="H28" s="425" t="s">
        <v>986</v>
      </c>
      <c r="I28" s="459"/>
      <c r="J28" s="549"/>
      <c r="L28" s="174"/>
    </row>
    <row r="29" spans="1:12" s="177" customFormat="1" ht="13.5" thickBot="1" x14ac:dyDescent="0.35">
      <c r="A29" s="568"/>
      <c r="B29" s="569"/>
      <c r="C29" s="180" t="s">
        <v>2046</v>
      </c>
      <c r="D29" s="52">
        <v>0.25</v>
      </c>
      <c r="E29" s="52">
        <v>1</v>
      </c>
      <c r="F29" s="134">
        <v>0</v>
      </c>
      <c r="G29" s="53">
        <f>ROUND(SUM(F29*E29*D29),2)</f>
        <v>0</v>
      </c>
      <c r="H29" s="427" t="s">
        <v>986</v>
      </c>
      <c r="I29" s="460"/>
      <c r="J29" s="557"/>
      <c r="L29" s="174"/>
    </row>
    <row r="30" spans="1:12" s="177" customFormat="1" ht="12.75" customHeight="1" x14ac:dyDescent="0.3">
      <c r="A30" s="41">
        <v>3</v>
      </c>
      <c r="B30" s="528" t="s">
        <v>791</v>
      </c>
      <c r="C30" s="529"/>
      <c r="D30" s="529"/>
      <c r="E30" s="529"/>
      <c r="F30" s="529"/>
      <c r="G30" s="529"/>
      <c r="H30" s="529"/>
      <c r="I30" s="529"/>
      <c r="J30" s="530"/>
      <c r="L30" s="174"/>
    </row>
    <row r="31" spans="1:12" s="177" customFormat="1" x14ac:dyDescent="0.3">
      <c r="A31" s="564"/>
      <c r="B31" s="565"/>
      <c r="C31" s="61" t="s">
        <v>2047</v>
      </c>
      <c r="D31" s="49">
        <v>0.25</v>
      </c>
      <c r="E31" s="49">
        <v>2</v>
      </c>
      <c r="F31" s="133">
        <v>0</v>
      </c>
      <c r="G31" s="50">
        <f>ROUND(SUM(F31*E31*D31),2)</f>
        <v>0</v>
      </c>
      <c r="H31" s="425" t="s">
        <v>986</v>
      </c>
      <c r="I31" s="459"/>
      <c r="J31" s="548"/>
      <c r="L31" s="174"/>
    </row>
    <row r="32" spans="1:12" s="177" customFormat="1" x14ac:dyDescent="0.3">
      <c r="A32" s="566"/>
      <c r="B32" s="567"/>
      <c r="C32" s="48" t="s">
        <v>2048</v>
      </c>
      <c r="D32" s="49">
        <v>0.25</v>
      </c>
      <c r="E32" s="49">
        <v>2</v>
      </c>
      <c r="F32" s="133">
        <v>0</v>
      </c>
      <c r="G32" s="50">
        <f>ROUND(SUM(F32*E32*D32),2)</f>
        <v>0</v>
      </c>
      <c r="H32" s="425" t="s">
        <v>986</v>
      </c>
      <c r="I32" s="459"/>
      <c r="J32" s="549"/>
      <c r="L32" s="174"/>
    </row>
    <row r="33" spans="1:12" s="177" customFormat="1" x14ac:dyDescent="0.3">
      <c r="A33" s="566"/>
      <c r="B33" s="567"/>
      <c r="C33" s="48" t="s">
        <v>2049</v>
      </c>
      <c r="D33" s="49">
        <v>0.25</v>
      </c>
      <c r="E33" s="49">
        <v>2</v>
      </c>
      <c r="F33" s="133">
        <v>0</v>
      </c>
      <c r="G33" s="50">
        <f>ROUND(SUM(F33*E33*D33),2)</f>
        <v>0</v>
      </c>
      <c r="H33" s="425" t="s">
        <v>986</v>
      </c>
      <c r="I33" s="459"/>
      <c r="J33" s="549"/>
      <c r="L33" s="174"/>
    </row>
    <row r="34" spans="1:12" s="177" customFormat="1" x14ac:dyDescent="0.3">
      <c r="A34" s="566"/>
      <c r="B34" s="567"/>
      <c r="C34" s="48" t="s">
        <v>2050</v>
      </c>
      <c r="D34" s="49">
        <v>0.25</v>
      </c>
      <c r="E34" s="49">
        <v>2</v>
      </c>
      <c r="F34" s="133">
        <v>0</v>
      </c>
      <c r="G34" s="50">
        <f>ROUND(SUM(F34*E34*D34),2)</f>
        <v>0</v>
      </c>
      <c r="H34" s="461" t="s">
        <v>986</v>
      </c>
      <c r="I34" s="459"/>
      <c r="J34" s="549"/>
      <c r="L34" s="174"/>
    </row>
    <row r="35" spans="1:12" s="177" customFormat="1" x14ac:dyDescent="0.3">
      <c r="A35" s="566"/>
      <c r="B35" s="567"/>
      <c r="C35" s="24" t="s">
        <v>2051</v>
      </c>
      <c r="D35" s="181">
        <v>0.25</v>
      </c>
      <c r="E35" s="181">
        <v>1</v>
      </c>
      <c r="F35" s="308">
        <v>0</v>
      </c>
      <c r="G35" s="123">
        <f>ROUND(SUM(F35*E35*D35),2)</f>
        <v>0</v>
      </c>
      <c r="H35" s="461" t="s">
        <v>986</v>
      </c>
      <c r="I35" s="462"/>
      <c r="J35" s="549"/>
      <c r="L35" s="174"/>
    </row>
    <row r="36" spans="1:12" s="177" customFormat="1" x14ac:dyDescent="0.3">
      <c r="A36" s="49">
        <v>4</v>
      </c>
      <c r="B36" s="561" t="s">
        <v>1947</v>
      </c>
      <c r="C36" s="562"/>
      <c r="D36" s="562"/>
      <c r="E36" s="562"/>
      <c r="F36" s="562"/>
      <c r="G36" s="562"/>
      <c r="H36" s="562"/>
      <c r="I36" s="562"/>
      <c r="J36" s="563"/>
      <c r="L36" s="174"/>
    </row>
    <row r="37" spans="1:12" s="169" customFormat="1" ht="26.25" thickBot="1" x14ac:dyDescent="0.35">
      <c r="A37" s="182"/>
      <c r="B37" s="183"/>
      <c r="C37" s="184" t="s">
        <v>2052</v>
      </c>
      <c r="D37" s="52">
        <v>0.25</v>
      </c>
      <c r="E37" s="52">
        <v>1</v>
      </c>
      <c r="F37" s="134">
        <v>0</v>
      </c>
      <c r="G37" s="53">
        <f>ROUND(SUM(F37*E37*D37),2)</f>
        <v>0</v>
      </c>
      <c r="H37" s="427" t="s">
        <v>986</v>
      </c>
      <c r="I37" s="460"/>
      <c r="J37" s="185"/>
      <c r="L37" s="174"/>
    </row>
    <row r="38" spans="1:12" s="169" customFormat="1" ht="13.5" thickBot="1" x14ac:dyDescent="0.35">
      <c r="A38" s="186">
        <v>5</v>
      </c>
      <c r="B38" s="628" t="s">
        <v>2492</v>
      </c>
      <c r="C38" s="629"/>
      <c r="D38" s="186">
        <v>1</v>
      </c>
      <c r="E38" s="186">
        <v>1</v>
      </c>
      <c r="F38" s="309">
        <v>0</v>
      </c>
      <c r="G38" s="187">
        <f>ROUND(SUM(D38*E38*F38),2)</f>
        <v>0</v>
      </c>
      <c r="H38" s="463" t="s">
        <v>986</v>
      </c>
      <c r="I38" s="464"/>
      <c r="J38" s="188"/>
      <c r="L38" s="174"/>
    </row>
    <row r="39" spans="1:12" s="5" customFormat="1" ht="15.75" thickBot="1" x14ac:dyDescent="0.3">
      <c r="A39" s="570" t="s">
        <v>2978</v>
      </c>
      <c r="B39" s="495"/>
      <c r="C39" s="495"/>
      <c r="D39" s="495"/>
      <c r="E39" s="495"/>
      <c r="F39" s="495"/>
      <c r="G39" s="189">
        <f>SUM(G10:G38)</f>
        <v>0</v>
      </c>
      <c r="H39" s="509"/>
      <c r="I39" s="509"/>
      <c r="J39" s="27"/>
    </row>
    <row r="40" spans="1:12" s="171" customFormat="1" x14ac:dyDescent="0.3">
      <c r="A40" s="190"/>
      <c r="B40" s="191"/>
      <c r="C40" s="191"/>
      <c r="D40" s="192"/>
      <c r="E40" s="192"/>
      <c r="F40" s="193"/>
      <c r="G40" s="193"/>
      <c r="H40" s="194"/>
      <c r="I40" s="192"/>
      <c r="J40" s="195"/>
      <c r="L40" s="174"/>
    </row>
    <row r="41" spans="1:12" s="171" customFormat="1" x14ac:dyDescent="0.3">
      <c r="A41" s="196" t="s">
        <v>757</v>
      </c>
      <c r="B41" s="197"/>
      <c r="C41" s="198" t="s">
        <v>1</v>
      </c>
      <c r="D41" s="199"/>
      <c r="E41" s="200"/>
      <c r="F41" s="201"/>
      <c r="G41" s="200"/>
      <c r="H41" s="202"/>
      <c r="I41" s="197"/>
      <c r="J41" s="195"/>
      <c r="L41" s="174"/>
    </row>
    <row r="42" spans="1:12" s="171" customFormat="1" ht="13.5" customHeight="1" x14ac:dyDescent="0.3">
      <c r="A42" s="196" t="s">
        <v>758</v>
      </c>
      <c r="B42" s="197"/>
      <c r="C42" s="197" t="s">
        <v>788</v>
      </c>
      <c r="D42" s="200"/>
      <c r="E42" s="200"/>
      <c r="F42" s="201"/>
      <c r="G42" s="200"/>
      <c r="H42" s="203"/>
      <c r="I42" s="197"/>
      <c r="J42" s="195"/>
      <c r="L42" s="174"/>
    </row>
    <row r="43" spans="1:12" s="176" customFormat="1" ht="15.75" thickBot="1" x14ac:dyDescent="0.35">
      <c r="A43" s="541" t="s">
        <v>759</v>
      </c>
      <c r="B43" s="542"/>
      <c r="C43" s="455"/>
      <c r="D43" s="200"/>
      <c r="E43" s="200"/>
      <c r="F43" s="201"/>
      <c r="G43" s="200"/>
      <c r="H43" s="203"/>
      <c r="I43" s="197"/>
      <c r="J43" s="204"/>
      <c r="L43" s="174"/>
    </row>
    <row r="44" spans="1:12" s="177" customFormat="1" ht="39" thickBot="1" x14ac:dyDescent="0.35">
      <c r="A44" s="118" t="s">
        <v>760</v>
      </c>
      <c r="B44" s="118" t="s">
        <v>761</v>
      </c>
      <c r="C44" s="118" t="s">
        <v>762</v>
      </c>
      <c r="D44" s="118" t="s">
        <v>1426</v>
      </c>
      <c r="E44" s="118" t="s">
        <v>764</v>
      </c>
      <c r="F44" s="205" t="s">
        <v>2482</v>
      </c>
      <c r="G44" s="118" t="s">
        <v>859</v>
      </c>
      <c r="H44" s="118" t="s">
        <v>1425</v>
      </c>
      <c r="I44" s="118" t="s">
        <v>2963</v>
      </c>
      <c r="J44" s="118" t="s">
        <v>3010</v>
      </c>
      <c r="L44" s="174"/>
    </row>
    <row r="45" spans="1:12" s="177" customFormat="1" x14ac:dyDescent="0.3">
      <c r="A45" s="206">
        <v>6</v>
      </c>
      <c r="B45" s="526" t="s">
        <v>792</v>
      </c>
      <c r="C45" s="526"/>
      <c r="D45" s="526"/>
      <c r="E45" s="526"/>
      <c r="F45" s="526"/>
      <c r="G45" s="526"/>
      <c r="H45" s="526"/>
      <c r="I45" s="526"/>
      <c r="J45" s="526"/>
      <c r="L45" s="174"/>
    </row>
    <row r="46" spans="1:12" s="177" customFormat="1" ht="25.5" x14ac:dyDescent="0.3">
      <c r="A46" s="550"/>
      <c r="B46" s="551"/>
      <c r="C46" s="172" t="s">
        <v>2027</v>
      </c>
      <c r="D46" s="173">
        <v>0.25</v>
      </c>
      <c r="E46" s="173">
        <v>7</v>
      </c>
      <c r="F46" s="133">
        <v>0</v>
      </c>
      <c r="G46" s="50">
        <f t="shared" ref="G46:G60" si="1">ROUND(SUM(F46*E46*D46),2)</f>
        <v>0</v>
      </c>
      <c r="H46" s="425" t="s">
        <v>986</v>
      </c>
      <c r="I46" s="425"/>
      <c r="J46" s="585"/>
      <c r="L46" s="174"/>
    </row>
    <row r="47" spans="1:12" s="177" customFormat="1" x14ac:dyDescent="0.3">
      <c r="A47" s="550"/>
      <c r="B47" s="551"/>
      <c r="C47" s="175" t="s">
        <v>2028</v>
      </c>
      <c r="D47" s="173">
        <v>0.25</v>
      </c>
      <c r="E47" s="173">
        <v>7</v>
      </c>
      <c r="F47" s="133">
        <v>0</v>
      </c>
      <c r="G47" s="50">
        <f t="shared" si="1"/>
        <v>0</v>
      </c>
      <c r="H47" s="425" t="s">
        <v>986</v>
      </c>
      <c r="I47" s="425"/>
      <c r="J47" s="585"/>
      <c r="L47" s="174"/>
    </row>
    <row r="48" spans="1:12" s="177" customFormat="1" x14ac:dyDescent="0.3">
      <c r="A48" s="550"/>
      <c r="B48" s="551"/>
      <c r="C48" s="175" t="s">
        <v>2069</v>
      </c>
      <c r="D48" s="173">
        <v>0.25</v>
      </c>
      <c r="E48" s="173">
        <v>7</v>
      </c>
      <c r="F48" s="133">
        <v>0</v>
      </c>
      <c r="G48" s="50">
        <f t="shared" si="1"/>
        <v>0</v>
      </c>
      <c r="H48" s="425" t="s">
        <v>986</v>
      </c>
      <c r="I48" s="425"/>
      <c r="J48" s="585"/>
      <c r="L48" s="174"/>
    </row>
    <row r="49" spans="1:12" s="177" customFormat="1" ht="25.5" x14ac:dyDescent="0.3">
      <c r="A49" s="550"/>
      <c r="B49" s="551"/>
      <c r="C49" s="175" t="s">
        <v>2029</v>
      </c>
      <c r="D49" s="173">
        <v>0.25</v>
      </c>
      <c r="E49" s="173">
        <v>7</v>
      </c>
      <c r="F49" s="133">
        <v>0</v>
      </c>
      <c r="G49" s="50">
        <f t="shared" si="1"/>
        <v>0</v>
      </c>
      <c r="H49" s="425" t="s">
        <v>986</v>
      </c>
      <c r="I49" s="425"/>
      <c r="J49" s="585"/>
      <c r="L49" s="174"/>
    </row>
    <row r="50" spans="1:12" s="177" customFormat="1" ht="38.25" x14ac:dyDescent="0.3">
      <c r="A50" s="550"/>
      <c r="B50" s="551"/>
      <c r="C50" s="175" t="s">
        <v>2033</v>
      </c>
      <c r="D50" s="173">
        <v>0.25</v>
      </c>
      <c r="E50" s="173">
        <v>7</v>
      </c>
      <c r="F50" s="133">
        <v>0</v>
      </c>
      <c r="G50" s="50">
        <f t="shared" si="1"/>
        <v>0</v>
      </c>
      <c r="H50" s="425" t="s">
        <v>986</v>
      </c>
      <c r="I50" s="425"/>
      <c r="J50" s="585"/>
      <c r="L50" s="174"/>
    </row>
    <row r="51" spans="1:12" s="177" customFormat="1" ht="25.5" x14ac:dyDescent="0.3">
      <c r="A51" s="550"/>
      <c r="B51" s="551"/>
      <c r="C51" s="175" t="s">
        <v>2030</v>
      </c>
      <c r="D51" s="173">
        <v>0.25</v>
      </c>
      <c r="E51" s="173">
        <v>7</v>
      </c>
      <c r="F51" s="133">
        <v>0</v>
      </c>
      <c r="G51" s="50">
        <f t="shared" si="1"/>
        <v>0</v>
      </c>
      <c r="H51" s="425" t="s">
        <v>986</v>
      </c>
      <c r="I51" s="425"/>
      <c r="J51" s="585"/>
      <c r="L51" s="174"/>
    </row>
    <row r="52" spans="1:12" s="177" customFormat="1" x14ac:dyDescent="0.3">
      <c r="A52" s="550"/>
      <c r="B52" s="551"/>
      <c r="C52" s="175" t="s">
        <v>2031</v>
      </c>
      <c r="D52" s="173">
        <v>0.25</v>
      </c>
      <c r="E52" s="173">
        <v>7</v>
      </c>
      <c r="F52" s="133">
        <v>0</v>
      </c>
      <c r="G52" s="50">
        <f t="shared" si="1"/>
        <v>0</v>
      </c>
      <c r="H52" s="425" t="s">
        <v>986</v>
      </c>
      <c r="I52" s="425"/>
      <c r="J52" s="585"/>
      <c r="L52" s="174"/>
    </row>
    <row r="53" spans="1:12" s="177" customFormat="1" x14ac:dyDescent="0.3">
      <c r="A53" s="550"/>
      <c r="B53" s="551"/>
      <c r="C53" s="175" t="s">
        <v>2032</v>
      </c>
      <c r="D53" s="173">
        <v>0.25</v>
      </c>
      <c r="E53" s="173">
        <v>7</v>
      </c>
      <c r="F53" s="133">
        <v>0</v>
      </c>
      <c r="G53" s="50">
        <f t="shared" si="1"/>
        <v>0</v>
      </c>
      <c r="H53" s="425" t="s">
        <v>986</v>
      </c>
      <c r="I53" s="425"/>
      <c r="J53" s="585"/>
      <c r="L53" s="174"/>
    </row>
    <row r="54" spans="1:12" s="177" customFormat="1" x14ac:dyDescent="0.3">
      <c r="A54" s="550"/>
      <c r="B54" s="551"/>
      <c r="C54" s="175" t="s">
        <v>2036</v>
      </c>
      <c r="D54" s="173">
        <v>0.25</v>
      </c>
      <c r="E54" s="173">
        <v>7</v>
      </c>
      <c r="F54" s="133">
        <v>0</v>
      </c>
      <c r="G54" s="50">
        <f t="shared" si="1"/>
        <v>0</v>
      </c>
      <c r="H54" s="425" t="s">
        <v>986</v>
      </c>
      <c r="I54" s="425"/>
      <c r="J54" s="585"/>
      <c r="L54" s="174"/>
    </row>
    <row r="55" spans="1:12" s="177" customFormat="1" x14ac:dyDescent="0.3">
      <c r="A55" s="550"/>
      <c r="B55" s="551"/>
      <c r="C55" s="175" t="s">
        <v>2037</v>
      </c>
      <c r="D55" s="173">
        <v>0.25</v>
      </c>
      <c r="E55" s="173">
        <v>7</v>
      </c>
      <c r="F55" s="133">
        <v>0</v>
      </c>
      <c r="G55" s="50">
        <f t="shared" si="1"/>
        <v>0</v>
      </c>
      <c r="H55" s="425" t="s">
        <v>986</v>
      </c>
      <c r="I55" s="425"/>
      <c r="J55" s="585"/>
      <c r="L55" s="174"/>
    </row>
    <row r="56" spans="1:12" s="177" customFormat="1" x14ac:dyDescent="0.3">
      <c r="A56" s="550"/>
      <c r="B56" s="551"/>
      <c r="C56" s="175" t="s">
        <v>2038</v>
      </c>
      <c r="D56" s="173">
        <v>0.25</v>
      </c>
      <c r="E56" s="173">
        <v>7</v>
      </c>
      <c r="F56" s="133">
        <v>0</v>
      </c>
      <c r="G56" s="50">
        <f t="shared" si="1"/>
        <v>0</v>
      </c>
      <c r="H56" s="425" t="s">
        <v>986</v>
      </c>
      <c r="I56" s="425"/>
      <c r="J56" s="585"/>
      <c r="L56" s="174"/>
    </row>
    <row r="57" spans="1:12" s="177" customFormat="1" ht="25.5" x14ac:dyDescent="0.3">
      <c r="A57" s="550"/>
      <c r="B57" s="551"/>
      <c r="C57" s="175" t="s">
        <v>2039</v>
      </c>
      <c r="D57" s="173">
        <v>0.25</v>
      </c>
      <c r="E57" s="173">
        <v>7</v>
      </c>
      <c r="F57" s="133">
        <v>0</v>
      </c>
      <c r="G57" s="50">
        <f t="shared" si="1"/>
        <v>0</v>
      </c>
      <c r="H57" s="425" t="s">
        <v>986</v>
      </c>
      <c r="I57" s="425"/>
      <c r="J57" s="585"/>
      <c r="L57" s="174"/>
    </row>
    <row r="58" spans="1:12" s="177" customFormat="1" ht="12.75" customHeight="1" x14ac:dyDescent="0.3">
      <c r="A58" s="550"/>
      <c r="B58" s="551"/>
      <c r="C58" s="175" t="s">
        <v>2040</v>
      </c>
      <c r="D58" s="173">
        <v>0.25</v>
      </c>
      <c r="E58" s="173">
        <v>7</v>
      </c>
      <c r="F58" s="133">
        <v>0</v>
      </c>
      <c r="G58" s="50">
        <f t="shared" si="1"/>
        <v>0</v>
      </c>
      <c r="H58" s="425" t="s">
        <v>986</v>
      </c>
      <c r="I58" s="425"/>
      <c r="J58" s="585"/>
      <c r="L58" s="174"/>
    </row>
    <row r="59" spans="1:12" s="177" customFormat="1" x14ac:dyDescent="0.3">
      <c r="A59" s="550"/>
      <c r="B59" s="551"/>
      <c r="C59" s="175" t="s">
        <v>2041</v>
      </c>
      <c r="D59" s="173">
        <v>0.25</v>
      </c>
      <c r="E59" s="173">
        <v>7</v>
      </c>
      <c r="F59" s="133">
        <v>0</v>
      </c>
      <c r="G59" s="50">
        <f t="shared" si="1"/>
        <v>0</v>
      </c>
      <c r="H59" s="425" t="s">
        <v>986</v>
      </c>
      <c r="I59" s="425"/>
      <c r="J59" s="585"/>
      <c r="L59" s="174"/>
    </row>
    <row r="60" spans="1:12" s="177" customFormat="1" ht="13.5" thickBot="1" x14ac:dyDescent="0.35">
      <c r="A60" s="552"/>
      <c r="B60" s="553"/>
      <c r="C60" s="178" t="s">
        <v>2042</v>
      </c>
      <c r="D60" s="179">
        <v>0.25</v>
      </c>
      <c r="E60" s="179">
        <v>1</v>
      </c>
      <c r="F60" s="134">
        <v>0</v>
      </c>
      <c r="G60" s="53">
        <f t="shared" si="1"/>
        <v>0</v>
      </c>
      <c r="H60" s="427" t="s">
        <v>986</v>
      </c>
      <c r="I60" s="427"/>
      <c r="J60" s="586"/>
      <c r="L60" s="174"/>
    </row>
    <row r="61" spans="1:12" s="177" customFormat="1" x14ac:dyDescent="0.3">
      <c r="A61" s="41">
        <v>7</v>
      </c>
      <c r="B61" s="528" t="s">
        <v>793</v>
      </c>
      <c r="C61" s="529"/>
      <c r="D61" s="529"/>
      <c r="E61" s="529"/>
      <c r="F61" s="529"/>
      <c r="G61" s="529"/>
      <c r="H61" s="529"/>
      <c r="I61" s="529"/>
      <c r="J61" s="530"/>
      <c r="L61" s="174"/>
    </row>
    <row r="62" spans="1:12" s="177" customFormat="1" x14ac:dyDescent="0.3">
      <c r="A62" s="550"/>
      <c r="B62" s="551"/>
      <c r="C62" s="61" t="s">
        <v>2043</v>
      </c>
      <c r="D62" s="49">
        <v>0.25</v>
      </c>
      <c r="E62" s="49">
        <v>2</v>
      </c>
      <c r="F62" s="133">
        <v>0</v>
      </c>
      <c r="G62" s="50">
        <f>ROUND(SUM(F62*E62*D62),2)</f>
        <v>0</v>
      </c>
      <c r="H62" s="425" t="s">
        <v>986</v>
      </c>
      <c r="I62" s="465"/>
      <c r="J62" s="585"/>
      <c r="L62" s="174"/>
    </row>
    <row r="63" spans="1:12" s="177" customFormat="1" ht="16.5" customHeight="1" x14ac:dyDescent="0.3">
      <c r="A63" s="550"/>
      <c r="B63" s="551"/>
      <c r="C63" s="48" t="s">
        <v>2044</v>
      </c>
      <c r="D63" s="49">
        <v>0.25</v>
      </c>
      <c r="E63" s="49">
        <v>2</v>
      </c>
      <c r="F63" s="133">
        <v>0</v>
      </c>
      <c r="G63" s="50">
        <f>ROUND(SUM(F63*E63*D63),2)</f>
        <v>0</v>
      </c>
      <c r="H63" s="425" t="s">
        <v>986</v>
      </c>
      <c r="I63" s="465"/>
      <c r="J63" s="585"/>
      <c r="L63" s="174"/>
    </row>
    <row r="64" spans="1:12" s="177" customFormat="1" ht="16.5" customHeight="1" x14ac:dyDescent="0.3">
      <c r="A64" s="550"/>
      <c r="B64" s="551"/>
      <c r="C64" s="48" t="s">
        <v>2045</v>
      </c>
      <c r="D64" s="49">
        <v>0.25</v>
      </c>
      <c r="E64" s="49">
        <v>2</v>
      </c>
      <c r="F64" s="133">
        <v>0</v>
      </c>
      <c r="G64" s="50">
        <f>ROUND(SUM(F64*E64*D64),2)</f>
        <v>0</v>
      </c>
      <c r="H64" s="425" t="s">
        <v>986</v>
      </c>
      <c r="I64" s="465"/>
      <c r="J64" s="585"/>
      <c r="L64" s="174"/>
    </row>
    <row r="65" spans="1:12" s="177" customFormat="1" ht="17.25" customHeight="1" thickBot="1" x14ac:dyDescent="0.35">
      <c r="A65" s="552"/>
      <c r="B65" s="553"/>
      <c r="C65" s="180" t="s">
        <v>2046</v>
      </c>
      <c r="D65" s="52">
        <v>0.25</v>
      </c>
      <c r="E65" s="52">
        <v>1</v>
      </c>
      <c r="F65" s="134">
        <v>0</v>
      </c>
      <c r="G65" s="53">
        <f>ROUND(SUM(F65*E65*D65),2)</f>
        <v>0</v>
      </c>
      <c r="H65" s="427" t="s">
        <v>986</v>
      </c>
      <c r="I65" s="466"/>
      <c r="J65" s="586"/>
      <c r="L65" s="174"/>
    </row>
    <row r="66" spans="1:12" s="177" customFormat="1" x14ac:dyDescent="0.3">
      <c r="A66" s="41">
        <v>8</v>
      </c>
      <c r="B66" s="528" t="s">
        <v>794</v>
      </c>
      <c r="C66" s="529"/>
      <c r="D66" s="529"/>
      <c r="E66" s="529"/>
      <c r="F66" s="529"/>
      <c r="G66" s="529"/>
      <c r="H66" s="529"/>
      <c r="I66" s="529"/>
      <c r="J66" s="530"/>
      <c r="L66" s="174"/>
    </row>
    <row r="67" spans="1:12" s="177" customFormat="1" x14ac:dyDescent="0.3">
      <c r="A67" s="550"/>
      <c r="B67" s="551"/>
      <c r="C67" s="61" t="s">
        <v>2047</v>
      </c>
      <c r="D67" s="49">
        <v>0.25</v>
      </c>
      <c r="E67" s="49">
        <v>2</v>
      </c>
      <c r="F67" s="133">
        <v>0</v>
      </c>
      <c r="G67" s="50">
        <f>ROUND(SUM(F67*E67*D67),2)</f>
        <v>0</v>
      </c>
      <c r="H67" s="425" t="s">
        <v>986</v>
      </c>
      <c r="I67" s="465"/>
      <c r="J67" s="585"/>
      <c r="L67" s="174"/>
    </row>
    <row r="68" spans="1:12" s="177" customFormat="1" x14ac:dyDescent="0.3">
      <c r="A68" s="550"/>
      <c r="B68" s="551"/>
      <c r="C68" s="48" t="s">
        <v>2048</v>
      </c>
      <c r="D68" s="49">
        <v>0.25</v>
      </c>
      <c r="E68" s="49">
        <v>2</v>
      </c>
      <c r="F68" s="133">
        <v>0</v>
      </c>
      <c r="G68" s="50">
        <f>ROUND(SUM(F68*E68*D68),2)</f>
        <v>0</v>
      </c>
      <c r="H68" s="425" t="s">
        <v>986</v>
      </c>
      <c r="I68" s="465"/>
      <c r="J68" s="585"/>
      <c r="L68" s="174"/>
    </row>
    <row r="69" spans="1:12" s="177" customFormat="1" x14ac:dyDescent="0.3">
      <c r="A69" s="550"/>
      <c r="B69" s="551"/>
      <c r="C69" s="48" t="s">
        <v>2049</v>
      </c>
      <c r="D69" s="49">
        <v>0.25</v>
      </c>
      <c r="E69" s="49">
        <v>2</v>
      </c>
      <c r="F69" s="133">
        <v>0</v>
      </c>
      <c r="G69" s="50">
        <f>ROUND(SUM(F69*E69*D69),2)</f>
        <v>0</v>
      </c>
      <c r="H69" s="425" t="s">
        <v>986</v>
      </c>
      <c r="I69" s="465"/>
      <c r="J69" s="585"/>
      <c r="L69" s="174"/>
    </row>
    <row r="70" spans="1:12" s="177" customFormat="1" x14ac:dyDescent="0.3">
      <c r="A70" s="550"/>
      <c r="B70" s="551"/>
      <c r="C70" s="48" t="s">
        <v>2050</v>
      </c>
      <c r="D70" s="49">
        <v>0.25</v>
      </c>
      <c r="E70" s="49">
        <v>2</v>
      </c>
      <c r="F70" s="133">
        <v>0</v>
      </c>
      <c r="G70" s="50">
        <f>ROUND(SUM(F70*E70*D70),2)</f>
        <v>0</v>
      </c>
      <c r="H70" s="425" t="s">
        <v>986</v>
      </c>
      <c r="I70" s="465"/>
      <c r="J70" s="585"/>
      <c r="L70" s="174"/>
    </row>
    <row r="71" spans="1:12" s="177" customFormat="1" ht="13.5" thickBot="1" x14ac:dyDescent="0.35">
      <c r="A71" s="552"/>
      <c r="B71" s="553"/>
      <c r="C71" s="180" t="s">
        <v>2051</v>
      </c>
      <c r="D71" s="52">
        <v>0.25</v>
      </c>
      <c r="E71" s="52">
        <v>1</v>
      </c>
      <c r="F71" s="134">
        <v>0</v>
      </c>
      <c r="G71" s="53">
        <f>ROUND(SUM(F71*E71*D71),2)</f>
        <v>0</v>
      </c>
      <c r="H71" s="427" t="s">
        <v>986</v>
      </c>
      <c r="I71" s="466"/>
      <c r="J71" s="586"/>
      <c r="L71" s="174"/>
    </row>
    <row r="72" spans="1:12" s="177" customFormat="1" x14ac:dyDescent="0.3">
      <c r="A72" s="41">
        <v>9</v>
      </c>
      <c r="B72" s="528" t="s">
        <v>1948</v>
      </c>
      <c r="C72" s="529"/>
      <c r="D72" s="529"/>
      <c r="E72" s="529"/>
      <c r="F72" s="529"/>
      <c r="G72" s="529"/>
      <c r="H72" s="529"/>
      <c r="I72" s="529"/>
      <c r="J72" s="530"/>
      <c r="L72" s="174"/>
    </row>
    <row r="73" spans="1:12" s="177" customFormat="1" ht="26.25" thickBot="1" x14ac:dyDescent="0.35">
      <c r="A73" s="533"/>
      <c r="B73" s="534"/>
      <c r="C73" s="180" t="s">
        <v>2052</v>
      </c>
      <c r="D73" s="52">
        <v>0.25</v>
      </c>
      <c r="E73" s="52">
        <v>1</v>
      </c>
      <c r="F73" s="134">
        <v>0</v>
      </c>
      <c r="G73" s="53">
        <f>ROUND(SUM(F73*E73*D73),2)</f>
        <v>0</v>
      </c>
      <c r="H73" s="427" t="s">
        <v>986</v>
      </c>
      <c r="I73" s="466"/>
      <c r="J73" s="207"/>
      <c r="L73" s="174"/>
    </row>
    <row r="74" spans="1:12" s="177" customFormat="1" ht="13.5" thickBot="1" x14ac:dyDescent="0.35">
      <c r="A74" s="208">
        <v>10</v>
      </c>
      <c r="B74" s="620" t="s">
        <v>2492</v>
      </c>
      <c r="C74" s="620"/>
      <c r="D74" s="209">
        <v>1</v>
      </c>
      <c r="E74" s="209">
        <v>1</v>
      </c>
      <c r="F74" s="310">
        <v>0</v>
      </c>
      <c r="G74" s="210">
        <f>ROUND(SUM(D74*E74*F74),2)</f>
        <v>0</v>
      </c>
      <c r="H74" s="467" t="s">
        <v>986</v>
      </c>
      <c r="I74" s="468"/>
      <c r="J74" s="211"/>
      <c r="L74" s="174"/>
    </row>
    <row r="75" spans="1:12" s="5" customFormat="1" ht="15.75" thickBot="1" x14ac:dyDescent="0.3">
      <c r="A75" s="494" t="s">
        <v>2979</v>
      </c>
      <c r="B75" s="495"/>
      <c r="C75" s="495"/>
      <c r="D75" s="495"/>
      <c r="E75" s="495"/>
      <c r="F75" s="495"/>
      <c r="G75" s="189">
        <f>SUM(G46:G74)</f>
        <v>0</v>
      </c>
      <c r="H75" s="509"/>
      <c r="I75" s="509"/>
    </row>
    <row r="76" spans="1:12" s="177" customFormat="1" x14ac:dyDescent="0.3">
      <c r="A76" s="192"/>
      <c r="B76" s="191"/>
      <c r="C76" s="191"/>
      <c r="D76" s="192"/>
      <c r="E76" s="192"/>
      <c r="F76" s="193"/>
      <c r="G76" s="193"/>
      <c r="H76" s="194"/>
      <c r="I76" s="192"/>
      <c r="L76" s="174"/>
    </row>
    <row r="77" spans="1:12" s="177" customFormat="1" ht="13.5" customHeight="1" x14ac:dyDescent="0.3">
      <c r="A77" s="212" t="s">
        <v>757</v>
      </c>
      <c r="B77" s="213"/>
      <c r="C77" s="198" t="s">
        <v>795</v>
      </c>
      <c r="D77" s="163"/>
      <c r="E77" s="164"/>
      <c r="F77" s="214"/>
      <c r="G77" s="215"/>
      <c r="H77" s="216"/>
      <c r="I77" s="217"/>
      <c r="L77" s="174"/>
    </row>
    <row r="78" spans="1:12" s="177" customFormat="1" x14ac:dyDescent="0.3">
      <c r="A78" s="212" t="s">
        <v>758</v>
      </c>
      <c r="B78" s="213"/>
      <c r="C78" s="213" t="s">
        <v>788</v>
      </c>
      <c r="D78" s="164"/>
      <c r="E78" s="164"/>
      <c r="F78" s="165"/>
      <c r="G78" s="164"/>
      <c r="H78" s="218"/>
      <c r="I78" s="213"/>
      <c r="L78" s="174"/>
    </row>
    <row r="79" spans="1:12" s="177" customFormat="1" ht="13.5" thickBot="1" x14ac:dyDescent="0.35">
      <c r="A79" s="542" t="s">
        <v>759</v>
      </c>
      <c r="B79" s="542"/>
      <c r="C79" s="456"/>
      <c r="D79" s="164"/>
      <c r="E79" s="164"/>
      <c r="F79" s="165"/>
      <c r="G79" s="164"/>
      <c r="H79" s="218"/>
      <c r="I79" s="213"/>
      <c r="L79" s="174"/>
    </row>
    <row r="80" spans="1:12" s="177" customFormat="1" ht="39" thickBot="1" x14ac:dyDescent="0.35">
      <c r="A80" s="36" t="s">
        <v>760</v>
      </c>
      <c r="B80" s="37" t="s">
        <v>761</v>
      </c>
      <c r="C80" s="37" t="s">
        <v>762</v>
      </c>
      <c r="D80" s="37" t="s">
        <v>1426</v>
      </c>
      <c r="E80" s="37" t="s">
        <v>764</v>
      </c>
      <c r="F80" s="38" t="s">
        <v>2482</v>
      </c>
      <c r="G80" s="37" t="s">
        <v>859</v>
      </c>
      <c r="H80" s="37" t="s">
        <v>1425</v>
      </c>
      <c r="I80" s="37" t="s">
        <v>2963</v>
      </c>
      <c r="J80" s="40" t="s">
        <v>3010</v>
      </c>
      <c r="L80" s="174"/>
    </row>
    <row r="81" spans="1:12" s="177" customFormat="1" x14ac:dyDescent="0.3">
      <c r="A81" s="219">
        <v>11</v>
      </c>
      <c r="B81" s="587" t="s">
        <v>796</v>
      </c>
      <c r="C81" s="588"/>
      <c r="D81" s="588"/>
      <c r="E81" s="588"/>
      <c r="F81" s="588"/>
      <c r="G81" s="588"/>
      <c r="H81" s="588"/>
      <c r="I81" s="588"/>
      <c r="J81" s="589"/>
      <c r="L81" s="174"/>
    </row>
    <row r="82" spans="1:12" s="177" customFormat="1" ht="25.5" x14ac:dyDescent="0.3">
      <c r="A82" s="550"/>
      <c r="B82" s="551"/>
      <c r="C82" s="220" t="s">
        <v>2484</v>
      </c>
      <c r="D82" s="173">
        <v>0.25</v>
      </c>
      <c r="E82" s="173">
        <v>1</v>
      </c>
      <c r="F82" s="133">
        <v>0</v>
      </c>
      <c r="G82" s="50">
        <f>ROUND(SUM(F82*E82*D82),2)</f>
        <v>0</v>
      </c>
      <c r="H82" s="425" t="s">
        <v>986</v>
      </c>
      <c r="I82" s="425"/>
      <c r="J82" s="548"/>
      <c r="L82" s="174"/>
    </row>
    <row r="83" spans="1:12" s="177" customFormat="1" x14ac:dyDescent="0.3">
      <c r="A83" s="550"/>
      <c r="B83" s="551"/>
      <c r="C83" s="220" t="s">
        <v>2053</v>
      </c>
      <c r="D83" s="173">
        <v>0.25</v>
      </c>
      <c r="E83" s="173">
        <v>1</v>
      </c>
      <c r="F83" s="133">
        <v>0</v>
      </c>
      <c r="G83" s="50">
        <f>ROUND(SUM(F83*E83*D83),2)</f>
        <v>0</v>
      </c>
      <c r="H83" s="425" t="s">
        <v>986</v>
      </c>
      <c r="I83" s="425"/>
      <c r="J83" s="549"/>
      <c r="L83" s="174"/>
    </row>
    <row r="84" spans="1:12" s="177" customFormat="1" x14ac:dyDescent="0.3">
      <c r="A84" s="550"/>
      <c r="B84" s="551"/>
      <c r="C84" s="220" t="s">
        <v>2054</v>
      </c>
      <c r="D84" s="173">
        <v>0.25</v>
      </c>
      <c r="E84" s="173">
        <v>1</v>
      </c>
      <c r="F84" s="133">
        <v>0</v>
      </c>
      <c r="G84" s="50">
        <f>ROUND(SUM(F84*E84*D84),2)</f>
        <v>0</v>
      </c>
      <c r="H84" s="425" t="s">
        <v>986</v>
      </c>
      <c r="I84" s="425"/>
      <c r="J84" s="573"/>
      <c r="L84" s="174"/>
    </row>
    <row r="85" spans="1:12" s="177" customFormat="1" ht="13.5" customHeight="1" thickBot="1" x14ac:dyDescent="0.35">
      <c r="A85" s="221" t="s">
        <v>2485</v>
      </c>
      <c r="B85" s="621" t="s">
        <v>1954</v>
      </c>
      <c r="C85" s="622"/>
      <c r="D85" s="622"/>
      <c r="E85" s="622"/>
      <c r="F85" s="622"/>
      <c r="G85" s="622"/>
      <c r="H85" s="622"/>
      <c r="I85" s="622"/>
      <c r="J85" s="623"/>
      <c r="L85" s="174"/>
    </row>
    <row r="86" spans="1:12" s="177" customFormat="1" x14ac:dyDescent="0.3">
      <c r="A86" s="219">
        <v>12</v>
      </c>
      <c r="B86" s="528" t="s">
        <v>796</v>
      </c>
      <c r="C86" s="529"/>
      <c r="D86" s="529"/>
      <c r="E86" s="529"/>
      <c r="F86" s="529"/>
      <c r="G86" s="529"/>
      <c r="H86" s="529"/>
      <c r="I86" s="529"/>
      <c r="J86" s="530"/>
      <c r="L86" s="174"/>
    </row>
    <row r="87" spans="1:12" s="177" customFormat="1" ht="26.25" thickBot="1" x14ac:dyDescent="0.35">
      <c r="A87" s="552"/>
      <c r="B87" s="553"/>
      <c r="C87" s="180" t="s">
        <v>2052</v>
      </c>
      <c r="D87" s="179">
        <v>0.25</v>
      </c>
      <c r="E87" s="52">
        <v>1</v>
      </c>
      <c r="F87" s="134">
        <v>0</v>
      </c>
      <c r="G87" s="53">
        <f>ROUND(SUM(F87*E87*D87),2)</f>
        <v>0</v>
      </c>
      <c r="H87" s="427" t="s">
        <v>986</v>
      </c>
      <c r="I87" s="427"/>
      <c r="J87" s="207"/>
      <c r="L87" s="174"/>
    </row>
    <row r="88" spans="1:12" s="177" customFormat="1" ht="13.5" thickBot="1" x14ac:dyDescent="0.35">
      <c r="A88" s="208">
        <v>13</v>
      </c>
      <c r="B88" s="620" t="s">
        <v>2492</v>
      </c>
      <c r="C88" s="620"/>
      <c r="D88" s="209">
        <v>1</v>
      </c>
      <c r="E88" s="209">
        <v>1</v>
      </c>
      <c r="F88" s="310">
        <v>0</v>
      </c>
      <c r="G88" s="210">
        <f>ROUND(SUM(D88*E88*F88),2)</f>
        <v>0</v>
      </c>
      <c r="H88" s="467" t="s">
        <v>986</v>
      </c>
      <c r="I88" s="468"/>
      <c r="J88" s="211"/>
      <c r="L88" s="174"/>
    </row>
    <row r="89" spans="1:12" s="5" customFormat="1" ht="15.75" thickBot="1" x14ac:dyDescent="0.3">
      <c r="A89" s="494" t="s">
        <v>2980</v>
      </c>
      <c r="B89" s="495"/>
      <c r="C89" s="495"/>
      <c r="D89" s="495"/>
      <c r="E89" s="495"/>
      <c r="F89" s="495"/>
      <c r="G89" s="189">
        <f>SUM(G82:G88)</f>
        <v>0</v>
      </c>
      <c r="H89" s="509"/>
      <c r="I89" s="509"/>
    </row>
    <row r="90" spans="1:12" s="177" customFormat="1" x14ac:dyDescent="0.3">
      <c r="A90" s="169"/>
      <c r="B90" s="222"/>
      <c r="C90" s="169"/>
      <c r="D90" s="222"/>
      <c r="E90" s="222"/>
      <c r="F90" s="223"/>
      <c r="G90" s="223"/>
      <c r="H90" s="224"/>
      <c r="I90" s="222"/>
      <c r="L90" s="174"/>
    </row>
    <row r="91" spans="1:12" s="177" customFormat="1" x14ac:dyDescent="0.3">
      <c r="A91" s="212" t="s">
        <v>757</v>
      </c>
      <c r="B91" s="213"/>
      <c r="C91" s="198" t="s">
        <v>3</v>
      </c>
      <c r="D91" s="163"/>
      <c r="E91" s="164"/>
      <c r="F91" s="165"/>
      <c r="G91" s="164"/>
      <c r="H91" s="225"/>
      <c r="I91" s="213"/>
      <c r="L91" s="174"/>
    </row>
    <row r="92" spans="1:12" s="177" customFormat="1" x14ac:dyDescent="0.3">
      <c r="A92" s="212" t="s">
        <v>758</v>
      </c>
      <c r="B92" s="213"/>
      <c r="C92" s="213" t="s">
        <v>788</v>
      </c>
      <c r="D92" s="164"/>
      <c r="E92" s="164"/>
      <c r="F92" s="165"/>
      <c r="G92" s="164"/>
      <c r="H92" s="218"/>
      <c r="I92" s="213"/>
      <c r="L92" s="174"/>
    </row>
    <row r="93" spans="1:12" s="177" customFormat="1" ht="13.5" thickBot="1" x14ac:dyDescent="0.35">
      <c r="A93" s="542" t="s">
        <v>759</v>
      </c>
      <c r="B93" s="542"/>
      <c r="C93" s="456"/>
      <c r="D93" s="164"/>
      <c r="E93" s="164"/>
      <c r="F93" s="165"/>
      <c r="G93" s="164"/>
      <c r="H93" s="218"/>
      <c r="I93" s="213"/>
      <c r="L93" s="174"/>
    </row>
    <row r="94" spans="1:12" s="177" customFormat="1" ht="39" thickBot="1" x14ac:dyDescent="0.35">
      <c r="A94" s="36" t="s">
        <v>760</v>
      </c>
      <c r="B94" s="37" t="s">
        <v>761</v>
      </c>
      <c r="C94" s="37" t="s">
        <v>762</v>
      </c>
      <c r="D94" s="37" t="s">
        <v>1426</v>
      </c>
      <c r="E94" s="37" t="s">
        <v>764</v>
      </c>
      <c r="F94" s="38" t="s">
        <v>2482</v>
      </c>
      <c r="G94" s="39" t="s">
        <v>859</v>
      </c>
      <c r="H94" s="37" t="s">
        <v>1425</v>
      </c>
      <c r="I94" s="39" t="s">
        <v>2963</v>
      </c>
      <c r="J94" s="40" t="s">
        <v>3010</v>
      </c>
      <c r="L94" s="174"/>
    </row>
    <row r="95" spans="1:12" s="177" customFormat="1" ht="12.75" customHeight="1" x14ac:dyDescent="0.3">
      <c r="A95" s="41">
        <v>14</v>
      </c>
      <c r="B95" s="526" t="s">
        <v>1957</v>
      </c>
      <c r="C95" s="526"/>
      <c r="D95" s="526"/>
      <c r="E95" s="526"/>
      <c r="F95" s="526"/>
      <c r="G95" s="526"/>
      <c r="H95" s="526"/>
      <c r="I95" s="526"/>
      <c r="J95" s="527"/>
      <c r="L95" s="174"/>
    </row>
    <row r="96" spans="1:12" s="177" customFormat="1" ht="25.5" x14ac:dyDescent="0.3">
      <c r="A96" s="550"/>
      <c r="B96" s="551"/>
      <c r="C96" s="48" t="s">
        <v>2055</v>
      </c>
      <c r="D96" s="49">
        <v>1</v>
      </c>
      <c r="E96" s="226">
        <v>2</v>
      </c>
      <c r="F96" s="133">
        <v>0</v>
      </c>
      <c r="G96" s="50">
        <f t="shared" ref="G96:G110" si="2">ROUND(SUM(F96*E96*D96),2)</f>
        <v>0</v>
      </c>
      <c r="H96" s="425" t="s">
        <v>986</v>
      </c>
      <c r="I96" s="469"/>
      <c r="J96" s="571"/>
      <c r="L96" s="174"/>
    </row>
    <row r="97" spans="1:12" s="177" customFormat="1" ht="63.75" x14ac:dyDescent="0.3">
      <c r="A97" s="550"/>
      <c r="B97" s="551"/>
      <c r="C97" s="227" t="s">
        <v>2070</v>
      </c>
      <c r="D97" s="49">
        <v>1</v>
      </c>
      <c r="E97" s="226">
        <v>2</v>
      </c>
      <c r="F97" s="133">
        <v>0</v>
      </c>
      <c r="G97" s="50">
        <f t="shared" si="2"/>
        <v>0</v>
      </c>
      <c r="H97" s="425" t="s">
        <v>986</v>
      </c>
      <c r="I97" s="469"/>
      <c r="J97" s="571"/>
      <c r="L97" s="174"/>
    </row>
    <row r="98" spans="1:12" s="177" customFormat="1" x14ac:dyDescent="0.3">
      <c r="A98" s="550"/>
      <c r="B98" s="551"/>
      <c r="C98" s="48" t="s">
        <v>2056</v>
      </c>
      <c r="D98" s="49">
        <v>1</v>
      </c>
      <c r="E98" s="226">
        <v>2</v>
      </c>
      <c r="F98" s="133">
        <v>0</v>
      </c>
      <c r="G98" s="50">
        <f t="shared" si="2"/>
        <v>0</v>
      </c>
      <c r="H98" s="425" t="s">
        <v>986</v>
      </c>
      <c r="I98" s="469"/>
      <c r="J98" s="571"/>
      <c r="L98" s="174"/>
    </row>
    <row r="99" spans="1:12" s="177" customFormat="1" x14ac:dyDescent="0.3">
      <c r="A99" s="550"/>
      <c r="B99" s="551"/>
      <c r="C99" s="48" t="s">
        <v>2057</v>
      </c>
      <c r="D99" s="49">
        <v>1</v>
      </c>
      <c r="E99" s="226">
        <v>2</v>
      </c>
      <c r="F99" s="133">
        <v>0</v>
      </c>
      <c r="G99" s="50">
        <f t="shared" si="2"/>
        <v>0</v>
      </c>
      <c r="H99" s="425" t="s">
        <v>986</v>
      </c>
      <c r="I99" s="469"/>
      <c r="J99" s="571"/>
      <c r="L99" s="174"/>
    </row>
    <row r="100" spans="1:12" s="177" customFormat="1" ht="25.5" x14ac:dyDescent="0.3">
      <c r="A100" s="550"/>
      <c r="B100" s="551"/>
      <c r="C100" s="48" t="s">
        <v>2058</v>
      </c>
      <c r="D100" s="49">
        <v>1</v>
      </c>
      <c r="E100" s="226">
        <v>2</v>
      </c>
      <c r="F100" s="133">
        <v>0</v>
      </c>
      <c r="G100" s="50">
        <f t="shared" si="2"/>
        <v>0</v>
      </c>
      <c r="H100" s="425" t="s">
        <v>986</v>
      </c>
      <c r="I100" s="469"/>
      <c r="J100" s="571"/>
      <c r="L100" s="174"/>
    </row>
    <row r="101" spans="1:12" s="177" customFormat="1" ht="25.5" x14ac:dyDescent="0.3">
      <c r="A101" s="550"/>
      <c r="B101" s="551"/>
      <c r="C101" s="48" t="s">
        <v>2059</v>
      </c>
      <c r="D101" s="49">
        <v>1</v>
      </c>
      <c r="E101" s="226">
        <v>2</v>
      </c>
      <c r="F101" s="133">
        <v>0</v>
      </c>
      <c r="G101" s="50">
        <f t="shared" si="2"/>
        <v>0</v>
      </c>
      <c r="H101" s="425" t="s">
        <v>986</v>
      </c>
      <c r="I101" s="469"/>
      <c r="J101" s="571"/>
      <c r="L101" s="174"/>
    </row>
    <row r="102" spans="1:12" s="177" customFormat="1" x14ac:dyDescent="0.3">
      <c r="A102" s="550"/>
      <c r="B102" s="551"/>
      <c r="C102" s="48" t="s">
        <v>2060</v>
      </c>
      <c r="D102" s="49">
        <v>1</v>
      </c>
      <c r="E102" s="226">
        <v>2</v>
      </c>
      <c r="F102" s="133">
        <v>0</v>
      </c>
      <c r="G102" s="50">
        <f t="shared" si="2"/>
        <v>0</v>
      </c>
      <c r="H102" s="425" t="s">
        <v>986</v>
      </c>
      <c r="I102" s="469"/>
      <c r="J102" s="571"/>
      <c r="L102" s="174"/>
    </row>
    <row r="103" spans="1:12" s="177" customFormat="1" x14ac:dyDescent="0.3">
      <c r="A103" s="550"/>
      <c r="B103" s="551"/>
      <c r="C103" s="48" t="s">
        <v>2061</v>
      </c>
      <c r="D103" s="49">
        <v>1</v>
      </c>
      <c r="E103" s="226">
        <v>2</v>
      </c>
      <c r="F103" s="133">
        <v>0</v>
      </c>
      <c r="G103" s="50">
        <f t="shared" si="2"/>
        <v>0</v>
      </c>
      <c r="H103" s="425" t="s">
        <v>986</v>
      </c>
      <c r="I103" s="469"/>
      <c r="J103" s="571"/>
      <c r="L103" s="174"/>
    </row>
    <row r="104" spans="1:12" s="177" customFormat="1" x14ac:dyDescent="0.3">
      <c r="A104" s="550"/>
      <c r="B104" s="551"/>
      <c r="C104" s="48" t="s">
        <v>2062</v>
      </c>
      <c r="D104" s="49">
        <v>1</v>
      </c>
      <c r="E104" s="226">
        <v>2</v>
      </c>
      <c r="F104" s="133">
        <v>0</v>
      </c>
      <c r="G104" s="50">
        <f t="shared" si="2"/>
        <v>0</v>
      </c>
      <c r="H104" s="425" t="s">
        <v>986</v>
      </c>
      <c r="I104" s="469"/>
      <c r="J104" s="571"/>
      <c r="L104" s="174"/>
    </row>
    <row r="105" spans="1:12" s="177" customFormat="1" ht="25.5" x14ac:dyDescent="0.3">
      <c r="A105" s="550"/>
      <c r="B105" s="551"/>
      <c r="C105" s="48" t="s">
        <v>2063</v>
      </c>
      <c r="D105" s="49">
        <v>1</v>
      </c>
      <c r="E105" s="226">
        <v>2</v>
      </c>
      <c r="F105" s="133">
        <v>0</v>
      </c>
      <c r="G105" s="50">
        <f t="shared" si="2"/>
        <v>0</v>
      </c>
      <c r="H105" s="425" t="s">
        <v>986</v>
      </c>
      <c r="I105" s="469"/>
      <c r="J105" s="571"/>
      <c r="L105" s="174"/>
    </row>
    <row r="106" spans="1:12" s="177" customFormat="1" x14ac:dyDescent="0.3">
      <c r="A106" s="550"/>
      <c r="B106" s="551"/>
      <c r="C106" s="48" t="s">
        <v>2064</v>
      </c>
      <c r="D106" s="49">
        <v>1</v>
      </c>
      <c r="E106" s="226">
        <v>2</v>
      </c>
      <c r="F106" s="133">
        <v>0</v>
      </c>
      <c r="G106" s="50">
        <f t="shared" si="2"/>
        <v>0</v>
      </c>
      <c r="H106" s="425" t="s">
        <v>986</v>
      </c>
      <c r="I106" s="469"/>
      <c r="J106" s="571"/>
      <c r="L106" s="174"/>
    </row>
    <row r="107" spans="1:12" s="177" customFormat="1" x14ac:dyDescent="0.3">
      <c r="A107" s="550"/>
      <c r="B107" s="551"/>
      <c r="C107" s="48" t="s">
        <v>2065</v>
      </c>
      <c r="D107" s="49">
        <v>1</v>
      </c>
      <c r="E107" s="226">
        <v>2</v>
      </c>
      <c r="F107" s="133">
        <v>0</v>
      </c>
      <c r="G107" s="50">
        <f t="shared" si="2"/>
        <v>0</v>
      </c>
      <c r="H107" s="425" t="s">
        <v>986</v>
      </c>
      <c r="I107" s="469"/>
      <c r="J107" s="571"/>
      <c r="L107" s="174"/>
    </row>
    <row r="108" spans="1:12" s="177" customFormat="1" x14ac:dyDescent="0.3">
      <c r="A108" s="550"/>
      <c r="B108" s="551"/>
      <c r="C108" s="48" t="s">
        <v>2066</v>
      </c>
      <c r="D108" s="49">
        <v>1</v>
      </c>
      <c r="E108" s="226">
        <v>2</v>
      </c>
      <c r="F108" s="133">
        <v>0</v>
      </c>
      <c r="G108" s="50">
        <f t="shared" si="2"/>
        <v>0</v>
      </c>
      <c r="H108" s="425" t="s">
        <v>986</v>
      </c>
      <c r="I108" s="469"/>
      <c r="J108" s="571"/>
      <c r="L108" s="174"/>
    </row>
    <row r="109" spans="1:12" s="177" customFormat="1" x14ac:dyDescent="0.3">
      <c r="A109" s="550"/>
      <c r="B109" s="551"/>
      <c r="C109" s="48" t="s">
        <v>2067</v>
      </c>
      <c r="D109" s="49">
        <v>1</v>
      </c>
      <c r="E109" s="226">
        <v>2</v>
      </c>
      <c r="F109" s="133">
        <v>0</v>
      </c>
      <c r="G109" s="50">
        <f t="shared" si="2"/>
        <v>0</v>
      </c>
      <c r="H109" s="425" t="s">
        <v>986</v>
      </c>
      <c r="I109" s="469"/>
      <c r="J109" s="571"/>
      <c r="L109" s="174"/>
    </row>
    <row r="110" spans="1:12" s="177" customFormat="1" ht="13.5" thickBot="1" x14ac:dyDescent="0.35">
      <c r="A110" s="552"/>
      <c r="B110" s="553"/>
      <c r="C110" s="180" t="s">
        <v>2068</v>
      </c>
      <c r="D110" s="52">
        <v>1</v>
      </c>
      <c r="E110" s="228">
        <v>1</v>
      </c>
      <c r="F110" s="134">
        <v>0</v>
      </c>
      <c r="G110" s="53">
        <f t="shared" si="2"/>
        <v>0</v>
      </c>
      <c r="H110" s="427" t="s">
        <v>986</v>
      </c>
      <c r="I110" s="470"/>
      <c r="J110" s="572"/>
      <c r="L110" s="174"/>
    </row>
    <row r="111" spans="1:12" s="177" customFormat="1" x14ac:dyDescent="0.3">
      <c r="A111" s="41">
        <v>15</v>
      </c>
      <c r="B111" s="528" t="s">
        <v>1960</v>
      </c>
      <c r="C111" s="529"/>
      <c r="D111" s="529"/>
      <c r="E111" s="529"/>
      <c r="F111" s="529"/>
      <c r="G111" s="529"/>
      <c r="H111" s="529"/>
      <c r="I111" s="529"/>
      <c r="J111" s="530"/>
      <c r="L111" s="174"/>
    </row>
    <row r="112" spans="1:12" s="177" customFormat="1" x14ac:dyDescent="0.3">
      <c r="A112" s="590"/>
      <c r="B112" s="591"/>
      <c r="C112" s="61" t="s">
        <v>2071</v>
      </c>
      <c r="D112" s="49">
        <v>2</v>
      </c>
      <c r="E112" s="49">
        <v>103</v>
      </c>
      <c r="F112" s="133">
        <v>0</v>
      </c>
      <c r="G112" s="50">
        <f t="shared" ref="G112:G117" si="3">ROUND(SUM(F112*E112*D112),2)</f>
        <v>0</v>
      </c>
      <c r="H112" s="425" t="s">
        <v>979</v>
      </c>
      <c r="I112" s="469"/>
      <c r="J112" s="607"/>
      <c r="L112" s="174"/>
    </row>
    <row r="113" spans="1:12" s="177" customFormat="1" x14ac:dyDescent="0.3">
      <c r="A113" s="590"/>
      <c r="B113" s="591"/>
      <c r="C113" s="61" t="s">
        <v>2072</v>
      </c>
      <c r="D113" s="49">
        <v>365</v>
      </c>
      <c r="E113" s="49">
        <v>2</v>
      </c>
      <c r="F113" s="133">
        <v>0</v>
      </c>
      <c r="G113" s="50">
        <f t="shared" si="3"/>
        <v>0</v>
      </c>
      <c r="H113" s="425" t="s">
        <v>2530</v>
      </c>
      <c r="I113" s="469"/>
      <c r="J113" s="608"/>
      <c r="L113" s="174"/>
    </row>
    <row r="114" spans="1:12" s="177" customFormat="1" x14ac:dyDescent="0.3">
      <c r="A114" s="590"/>
      <c r="B114" s="591"/>
      <c r="C114" s="61" t="s">
        <v>2073</v>
      </c>
      <c r="D114" s="49">
        <v>2</v>
      </c>
      <c r="E114" s="49">
        <v>2</v>
      </c>
      <c r="F114" s="133">
        <v>0</v>
      </c>
      <c r="G114" s="50">
        <f t="shared" si="3"/>
        <v>0</v>
      </c>
      <c r="H114" s="425" t="s">
        <v>979</v>
      </c>
      <c r="I114" s="469"/>
      <c r="J114" s="608"/>
      <c r="L114" s="174"/>
    </row>
    <row r="115" spans="1:12" s="177" customFormat="1" x14ac:dyDescent="0.3">
      <c r="A115" s="590"/>
      <c r="B115" s="591"/>
      <c r="C115" s="61" t="s">
        <v>2074</v>
      </c>
      <c r="D115" s="49">
        <v>12</v>
      </c>
      <c r="E115" s="49">
        <v>2</v>
      </c>
      <c r="F115" s="133">
        <v>0</v>
      </c>
      <c r="G115" s="50">
        <f t="shared" si="3"/>
        <v>0</v>
      </c>
      <c r="H115" s="425" t="s">
        <v>2530</v>
      </c>
      <c r="I115" s="469"/>
      <c r="J115" s="608"/>
      <c r="L115" s="174"/>
    </row>
    <row r="116" spans="1:12" s="177" customFormat="1" x14ac:dyDescent="0.3">
      <c r="A116" s="590"/>
      <c r="B116" s="591"/>
      <c r="C116" s="61" t="s">
        <v>2075</v>
      </c>
      <c r="D116" s="49">
        <v>12</v>
      </c>
      <c r="E116" s="49">
        <v>2</v>
      </c>
      <c r="F116" s="133">
        <v>0</v>
      </c>
      <c r="G116" s="50">
        <f t="shared" si="3"/>
        <v>0</v>
      </c>
      <c r="H116" s="425" t="s">
        <v>2530</v>
      </c>
      <c r="I116" s="469"/>
      <c r="J116" s="608"/>
      <c r="L116" s="174"/>
    </row>
    <row r="117" spans="1:12" s="177" customFormat="1" ht="13.5" thickBot="1" x14ac:dyDescent="0.35">
      <c r="A117" s="592"/>
      <c r="B117" s="593"/>
      <c r="C117" s="229" t="s">
        <v>2076</v>
      </c>
      <c r="D117" s="52">
        <v>12</v>
      </c>
      <c r="E117" s="52">
        <v>2</v>
      </c>
      <c r="F117" s="134">
        <v>0</v>
      </c>
      <c r="G117" s="53">
        <f t="shared" si="3"/>
        <v>0</v>
      </c>
      <c r="H117" s="427" t="s">
        <v>2530</v>
      </c>
      <c r="I117" s="470"/>
      <c r="J117" s="609"/>
      <c r="L117" s="174"/>
    </row>
    <row r="118" spans="1:12" s="177" customFormat="1" x14ac:dyDescent="0.3">
      <c r="A118" s="41">
        <v>16</v>
      </c>
      <c r="B118" s="528" t="s">
        <v>2522</v>
      </c>
      <c r="C118" s="529"/>
      <c r="D118" s="529"/>
      <c r="E118" s="529"/>
      <c r="F118" s="529"/>
      <c r="G118" s="529"/>
      <c r="H118" s="529"/>
      <c r="I118" s="529"/>
      <c r="J118" s="530"/>
      <c r="L118" s="174"/>
    </row>
    <row r="119" spans="1:12" s="169" customFormat="1" ht="47.25" customHeight="1" x14ac:dyDescent="0.3">
      <c r="A119" s="550"/>
      <c r="B119" s="551"/>
      <c r="C119" s="48" t="s">
        <v>2077</v>
      </c>
      <c r="D119" s="49">
        <v>1</v>
      </c>
      <c r="E119" s="49">
        <v>2</v>
      </c>
      <c r="F119" s="133">
        <v>0</v>
      </c>
      <c r="G119" s="50">
        <f t="shared" ref="G119:G129" si="4">ROUND(SUM(F119*E119*D119),2)</f>
        <v>0</v>
      </c>
      <c r="H119" s="425" t="s">
        <v>986</v>
      </c>
      <c r="I119" s="465"/>
      <c r="J119" s="610" t="s">
        <v>3011</v>
      </c>
      <c r="L119" s="174"/>
    </row>
    <row r="120" spans="1:12" s="171" customFormat="1" x14ac:dyDescent="0.3">
      <c r="A120" s="550"/>
      <c r="B120" s="551"/>
      <c r="C120" s="48" t="s">
        <v>2078</v>
      </c>
      <c r="D120" s="49">
        <v>1</v>
      </c>
      <c r="E120" s="49">
        <v>2</v>
      </c>
      <c r="F120" s="133">
        <v>0</v>
      </c>
      <c r="G120" s="50">
        <f t="shared" si="4"/>
        <v>0</v>
      </c>
      <c r="H120" s="425" t="s">
        <v>986</v>
      </c>
      <c r="I120" s="465"/>
      <c r="J120" s="611"/>
      <c r="L120" s="174"/>
    </row>
    <row r="121" spans="1:12" s="171" customFormat="1" x14ac:dyDescent="0.3">
      <c r="A121" s="550"/>
      <c r="B121" s="551"/>
      <c r="C121" s="48" t="s">
        <v>2079</v>
      </c>
      <c r="D121" s="49">
        <v>1</v>
      </c>
      <c r="E121" s="49">
        <v>2</v>
      </c>
      <c r="F121" s="133">
        <v>0</v>
      </c>
      <c r="G121" s="50">
        <f t="shared" si="4"/>
        <v>0</v>
      </c>
      <c r="H121" s="425" t="s">
        <v>986</v>
      </c>
      <c r="I121" s="465"/>
      <c r="J121" s="611"/>
      <c r="L121" s="174"/>
    </row>
    <row r="122" spans="1:12" s="171" customFormat="1" x14ac:dyDescent="0.3">
      <c r="A122" s="550"/>
      <c r="B122" s="551"/>
      <c r="C122" s="48" t="s">
        <v>2080</v>
      </c>
      <c r="D122" s="49">
        <v>1</v>
      </c>
      <c r="E122" s="49">
        <v>2</v>
      </c>
      <c r="F122" s="133">
        <v>0</v>
      </c>
      <c r="G122" s="50">
        <f t="shared" si="4"/>
        <v>0</v>
      </c>
      <c r="H122" s="425" t="s">
        <v>986</v>
      </c>
      <c r="I122" s="465"/>
      <c r="J122" s="611"/>
      <c r="L122" s="174"/>
    </row>
    <row r="123" spans="1:12" s="176" customFormat="1" ht="15" x14ac:dyDescent="0.3">
      <c r="A123" s="550"/>
      <c r="B123" s="551"/>
      <c r="C123" s="48" t="s">
        <v>2081</v>
      </c>
      <c r="D123" s="49">
        <v>1</v>
      </c>
      <c r="E123" s="49">
        <v>2</v>
      </c>
      <c r="F123" s="133">
        <v>0</v>
      </c>
      <c r="G123" s="50">
        <f t="shared" si="4"/>
        <v>0</v>
      </c>
      <c r="H123" s="425" t="s">
        <v>986</v>
      </c>
      <c r="I123" s="465"/>
      <c r="J123" s="611"/>
      <c r="L123" s="174"/>
    </row>
    <row r="124" spans="1:12" s="177" customFormat="1" x14ac:dyDescent="0.3">
      <c r="A124" s="550"/>
      <c r="B124" s="551"/>
      <c r="C124" s="48" t="s">
        <v>2082</v>
      </c>
      <c r="D124" s="49">
        <v>1</v>
      </c>
      <c r="E124" s="49">
        <v>2</v>
      </c>
      <c r="F124" s="133">
        <v>0</v>
      </c>
      <c r="G124" s="50">
        <f t="shared" si="4"/>
        <v>0</v>
      </c>
      <c r="H124" s="425" t="s">
        <v>986</v>
      </c>
      <c r="I124" s="465"/>
      <c r="J124" s="611"/>
      <c r="L124" s="174"/>
    </row>
    <row r="125" spans="1:12" s="177" customFormat="1" x14ac:dyDescent="0.3">
      <c r="A125" s="550"/>
      <c r="B125" s="551"/>
      <c r="C125" s="48" t="s">
        <v>2083</v>
      </c>
      <c r="D125" s="49">
        <v>1</v>
      </c>
      <c r="E125" s="49">
        <v>2</v>
      </c>
      <c r="F125" s="133">
        <v>0</v>
      </c>
      <c r="G125" s="50">
        <f t="shared" si="4"/>
        <v>0</v>
      </c>
      <c r="H125" s="425" t="s">
        <v>986</v>
      </c>
      <c r="I125" s="465"/>
      <c r="J125" s="611"/>
      <c r="L125" s="174"/>
    </row>
    <row r="126" spans="1:12" s="177" customFormat="1" x14ac:dyDescent="0.3">
      <c r="A126" s="550"/>
      <c r="B126" s="551"/>
      <c r="C126" s="48" t="s">
        <v>2084</v>
      </c>
      <c r="D126" s="49">
        <v>1</v>
      </c>
      <c r="E126" s="49">
        <v>2</v>
      </c>
      <c r="F126" s="133">
        <v>0</v>
      </c>
      <c r="G126" s="50">
        <f t="shared" si="4"/>
        <v>0</v>
      </c>
      <c r="H126" s="425" t="s">
        <v>986</v>
      </c>
      <c r="I126" s="465"/>
      <c r="J126" s="611"/>
      <c r="L126" s="174"/>
    </row>
    <row r="127" spans="1:12" s="177" customFormat="1" x14ac:dyDescent="0.3">
      <c r="A127" s="550"/>
      <c r="B127" s="551"/>
      <c r="C127" s="48" t="s">
        <v>2085</v>
      </c>
      <c r="D127" s="49">
        <v>1</v>
      </c>
      <c r="E127" s="49">
        <v>1</v>
      </c>
      <c r="F127" s="133">
        <v>0</v>
      </c>
      <c r="G127" s="50">
        <f t="shared" si="4"/>
        <v>0</v>
      </c>
      <c r="H127" s="425" t="s">
        <v>986</v>
      </c>
      <c r="I127" s="465"/>
      <c r="J127" s="611"/>
      <c r="L127" s="174"/>
    </row>
    <row r="128" spans="1:12" s="177" customFormat="1" x14ac:dyDescent="0.3">
      <c r="A128" s="550"/>
      <c r="B128" s="551"/>
      <c r="C128" s="48" t="s">
        <v>2086</v>
      </c>
      <c r="D128" s="49">
        <v>1</v>
      </c>
      <c r="E128" s="49">
        <v>1</v>
      </c>
      <c r="F128" s="133">
        <v>0</v>
      </c>
      <c r="G128" s="50">
        <f t="shared" si="4"/>
        <v>0</v>
      </c>
      <c r="H128" s="425" t="s">
        <v>986</v>
      </c>
      <c r="I128" s="465"/>
      <c r="J128" s="611"/>
      <c r="L128" s="174"/>
    </row>
    <row r="129" spans="1:12" s="177" customFormat="1" ht="13.5" thickBot="1" x14ac:dyDescent="0.35">
      <c r="A129" s="552"/>
      <c r="B129" s="553"/>
      <c r="C129" s="180" t="s">
        <v>2087</v>
      </c>
      <c r="D129" s="52">
        <v>1</v>
      </c>
      <c r="E129" s="52">
        <v>2</v>
      </c>
      <c r="F129" s="134">
        <v>0</v>
      </c>
      <c r="G129" s="53">
        <f t="shared" si="4"/>
        <v>0</v>
      </c>
      <c r="H129" s="427" t="s">
        <v>986</v>
      </c>
      <c r="I129" s="466"/>
      <c r="J129" s="612"/>
      <c r="L129" s="174"/>
    </row>
    <row r="130" spans="1:12" s="177" customFormat="1" x14ac:dyDescent="0.3">
      <c r="A130" s="41">
        <v>17</v>
      </c>
      <c r="B130" s="528" t="s">
        <v>1958</v>
      </c>
      <c r="C130" s="529"/>
      <c r="D130" s="529"/>
      <c r="E130" s="529"/>
      <c r="F130" s="529"/>
      <c r="G130" s="529"/>
      <c r="H130" s="529"/>
      <c r="I130" s="529"/>
      <c r="J130" s="530"/>
      <c r="L130" s="174"/>
    </row>
    <row r="131" spans="1:12" s="177" customFormat="1" ht="13.5" thickBot="1" x14ac:dyDescent="0.35">
      <c r="A131" s="533"/>
      <c r="B131" s="534"/>
      <c r="C131" s="184" t="s">
        <v>2088</v>
      </c>
      <c r="D131" s="52">
        <v>12</v>
      </c>
      <c r="E131" s="52">
        <v>2</v>
      </c>
      <c r="F131" s="134">
        <v>0</v>
      </c>
      <c r="G131" s="53">
        <f>ROUND(SUM(F131*E131*D131),2)</f>
        <v>0</v>
      </c>
      <c r="H131" s="427" t="s">
        <v>2530</v>
      </c>
      <c r="I131" s="466"/>
      <c r="J131" s="230"/>
      <c r="L131" s="174"/>
    </row>
    <row r="132" spans="1:12" s="177" customFormat="1" ht="13.5" thickBot="1" x14ac:dyDescent="0.35">
      <c r="A132" s="231">
        <v>18</v>
      </c>
      <c r="B132" s="594" t="s">
        <v>2035</v>
      </c>
      <c r="C132" s="594"/>
      <c r="D132" s="232">
        <v>0.25</v>
      </c>
      <c r="E132" s="233">
        <v>1</v>
      </c>
      <c r="F132" s="309">
        <v>0</v>
      </c>
      <c r="G132" s="187">
        <f>ROUND(SUM(F132*E132*D132),2)</f>
        <v>0</v>
      </c>
      <c r="H132" s="463" t="s">
        <v>986</v>
      </c>
      <c r="I132" s="471"/>
      <c r="J132" s="234"/>
      <c r="L132" s="174"/>
    </row>
    <row r="133" spans="1:12" s="177" customFormat="1" ht="13.5" thickBot="1" x14ac:dyDescent="0.35">
      <c r="A133" s="208">
        <v>19</v>
      </c>
      <c r="B133" s="620" t="s">
        <v>2492</v>
      </c>
      <c r="C133" s="620"/>
      <c r="D133" s="209">
        <v>1</v>
      </c>
      <c r="E133" s="209">
        <v>1</v>
      </c>
      <c r="F133" s="310">
        <v>0</v>
      </c>
      <c r="G133" s="210">
        <f>ROUND(SUM(D133*E133*F133),2)</f>
        <v>0</v>
      </c>
      <c r="H133" s="467" t="s">
        <v>986</v>
      </c>
      <c r="I133" s="468"/>
      <c r="J133" s="421"/>
      <c r="L133" s="174"/>
    </row>
    <row r="134" spans="1:12" s="5" customFormat="1" ht="15.75" thickBot="1" x14ac:dyDescent="0.3">
      <c r="A134" s="494" t="s">
        <v>2981</v>
      </c>
      <c r="B134" s="495"/>
      <c r="C134" s="495"/>
      <c r="D134" s="495"/>
      <c r="E134" s="495"/>
      <c r="F134" s="495"/>
      <c r="G134" s="189">
        <f>SUM(G96:G133)</f>
        <v>0</v>
      </c>
      <c r="H134" s="509"/>
      <c r="I134" s="509"/>
      <c r="J134" s="26"/>
    </row>
    <row r="135" spans="1:12" s="177" customFormat="1" x14ac:dyDescent="0.3">
      <c r="A135" s="235"/>
      <c r="B135" s="236"/>
      <c r="C135" s="237"/>
      <c r="D135" s="236"/>
      <c r="E135" s="236"/>
      <c r="F135" s="238"/>
      <c r="G135" s="238"/>
      <c r="H135" s="239"/>
      <c r="I135" s="236"/>
      <c r="J135" s="240"/>
      <c r="L135" s="174"/>
    </row>
    <row r="136" spans="1:12" s="177" customFormat="1" x14ac:dyDescent="0.3">
      <c r="A136" s="241" t="s">
        <v>757</v>
      </c>
      <c r="B136" s="197"/>
      <c r="C136" s="198" t="s">
        <v>1487</v>
      </c>
      <c r="D136" s="199"/>
      <c r="E136" s="200"/>
      <c r="F136" s="201"/>
      <c r="G136" s="200"/>
      <c r="H136" s="202"/>
      <c r="I136" s="197"/>
      <c r="J136" s="240"/>
      <c r="L136" s="174"/>
    </row>
    <row r="137" spans="1:12" s="177" customFormat="1" x14ac:dyDescent="0.3">
      <c r="A137" s="241" t="s">
        <v>758</v>
      </c>
      <c r="B137" s="197"/>
      <c r="C137" s="197" t="s">
        <v>788</v>
      </c>
      <c r="D137" s="200"/>
      <c r="E137" s="200"/>
      <c r="F137" s="201"/>
      <c r="G137" s="200"/>
      <c r="H137" s="203"/>
      <c r="I137" s="197"/>
      <c r="J137" s="240"/>
      <c r="L137" s="174"/>
    </row>
    <row r="138" spans="1:12" s="177" customFormat="1" ht="13.5" thickBot="1" x14ac:dyDescent="0.35">
      <c r="A138" s="505" t="s">
        <v>759</v>
      </c>
      <c r="B138" s="506"/>
      <c r="C138" s="455"/>
      <c r="D138" s="200"/>
      <c r="E138" s="200"/>
      <c r="F138" s="201"/>
      <c r="G138" s="200"/>
      <c r="H138" s="203"/>
      <c r="I138" s="197"/>
      <c r="J138" s="240"/>
      <c r="L138" s="174"/>
    </row>
    <row r="139" spans="1:12" s="177" customFormat="1" ht="39" thickBot="1" x14ac:dyDescent="0.35">
      <c r="A139" s="36" t="s">
        <v>760</v>
      </c>
      <c r="B139" s="37" t="s">
        <v>761</v>
      </c>
      <c r="C139" s="37" t="s">
        <v>762</v>
      </c>
      <c r="D139" s="37" t="s">
        <v>1426</v>
      </c>
      <c r="E139" s="37" t="s">
        <v>764</v>
      </c>
      <c r="F139" s="38" t="s">
        <v>2482</v>
      </c>
      <c r="G139" s="39" t="s">
        <v>859</v>
      </c>
      <c r="H139" s="37" t="s">
        <v>1425</v>
      </c>
      <c r="I139" s="40" t="s">
        <v>2963</v>
      </c>
      <c r="J139" s="40" t="s">
        <v>3010</v>
      </c>
      <c r="L139" s="174"/>
    </row>
    <row r="140" spans="1:12" s="177" customFormat="1" ht="12.75" customHeight="1" x14ac:dyDescent="0.3">
      <c r="A140" s="219">
        <v>20</v>
      </c>
      <c r="B140" s="528" t="s">
        <v>1961</v>
      </c>
      <c r="C140" s="529"/>
      <c r="D140" s="529"/>
      <c r="E140" s="529"/>
      <c r="F140" s="529"/>
      <c r="G140" s="529"/>
      <c r="H140" s="529"/>
      <c r="I140" s="529"/>
      <c r="J140" s="530"/>
      <c r="L140" s="174"/>
    </row>
    <row r="141" spans="1:12" s="177" customFormat="1" x14ac:dyDescent="0.3">
      <c r="A141" s="550"/>
      <c r="B141" s="551"/>
      <c r="C141" s="48" t="s">
        <v>2089</v>
      </c>
      <c r="D141" s="242">
        <v>1</v>
      </c>
      <c r="E141" s="226">
        <v>2</v>
      </c>
      <c r="F141" s="133">
        <v>0</v>
      </c>
      <c r="G141" s="50">
        <f t="shared" ref="G141:G172" si="5">ROUND(SUM(F141*E141*D141),2)</f>
        <v>0</v>
      </c>
      <c r="H141" s="425" t="s">
        <v>986</v>
      </c>
      <c r="I141" s="469"/>
      <c r="J141" s="548"/>
      <c r="L141" s="174"/>
    </row>
    <row r="142" spans="1:12" s="177" customFormat="1" x14ac:dyDescent="0.3">
      <c r="A142" s="550"/>
      <c r="B142" s="551"/>
      <c r="C142" s="48" t="s">
        <v>2090</v>
      </c>
      <c r="D142" s="242">
        <v>1</v>
      </c>
      <c r="E142" s="226">
        <v>2</v>
      </c>
      <c r="F142" s="133">
        <v>0</v>
      </c>
      <c r="G142" s="50">
        <f t="shared" si="5"/>
        <v>0</v>
      </c>
      <c r="H142" s="425" t="s">
        <v>986</v>
      </c>
      <c r="I142" s="469"/>
      <c r="J142" s="549"/>
      <c r="L142" s="174"/>
    </row>
    <row r="143" spans="1:12" s="177" customFormat="1" x14ac:dyDescent="0.3">
      <c r="A143" s="550"/>
      <c r="B143" s="551"/>
      <c r="C143" s="48" t="s">
        <v>2091</v>
      </c>
      <c r="D143" s="242">
        <v>1</v>
      </c>
      <c r="E143" s="226">
        <v>2</v>
      </c>
      <c r="F143" s="133">
        <v>0</v>
      </c>
      <c r="G143" s="50">
        <f t="shared" si="5"/>
        <v>0</v>
      </c>
      <c r="H143" s="425" t="s">
        <v>986</v>
      </c>
      <c r="I143" s="469"/>
      <c r="J143" s="549"/>
      <c r="L143" s="174"/>
    </row>
    <row r="144" spans="1:12" s="177" customFormat="1" x14ac:dyDescent="0.3">
      <c r="A144" s="550"/>
      <c r="B144" s="551"/>
      <c r="C144" s="48" t="s">
        <v>2092</v>
      </c>
      <c r="D144" s="242">
        <v>1</v>
      </c>
      <c r="E144" s="226">
        <v>2</v>
      </c>
      <c r="F144" s="133">
        <v>0</v>
      </c>
      <c r="G144" s="50">
        <f t="shared" si="5"/>
        <v>0</v>
      </c>
      <c r="H144" s="425" t="s">
        <v>986</v>
      </c>
      <c r="I144" s="469"/>
      <c r="J144" s="549"/>
      <c r="L144" s="174"/>
    </row>
    <row r="145" spans="1:12" s="177" customFormat="1" x14ac:dyDescent="0.3">
      <c r="A145" s="550"/>
      <c r="B145" s="551"/>
      <c r="C145" s="48" t="s">
        <v>2093</v>
      </c>
      <c r="D145" s="242">
        <v>1</v>
      </c>
      <c r="E145" s="226">
        <v>2</v>
      </c>
      <c r="F145" s="133">
        <v>0</v>
      </c>
      <c r="G145" s="50">
        <f t="shared" si="5"/>
        <v>0</v>
      </c>
      <c r="H145" s="425" t="s">
        <v>986</v>
      </c>
      <c r="I145" s="469"/>
      <c r="J145" s="549"/>
      <c r="L145" s="174"/>
    </row>
    <row r="146" spans="1:12" s="177" customFormat="1" x14ac:dyDescent="0.3">
      <c r="A146" s="550"/>
      <c r="B146" s="551"/>
      <c r="C146" s="48" t="s">
        <v>2094</v>
      </c>
      <c r="D146" s="242">
        <v>1</v>
      </c>
      <c r="E146" s="226">
        <v>2</v>
      </c>
      <c r="F146" s="133">
        <v>0</v>
      </c>
      <c r="G146" s="50">
        <f t="shared" si="5"/>
        <v>0</v>
      </c>
      <c r="H146" s="425" t="s">
        <v>986</v>
      </c>
      <c r="I146" s="469"/>
      <c r="J146" s="549"/>
      <c r="L146" s="174"/>
    </row>
    <row r="147" spans="1:12" s="177" customFormat="1" x14ac:dyDescent="0.3">
      <c r="A147" s="550"/>
      <c r="B147" s="551"/>
      <c r="C147" s="48" t="s">
        <v>2095</v>
      </c>
      <c r="D147" s="242">
        <v>1</v>
      </c>
      <c r="E147" s="226">
        <v>2</v>
      </c>
      <c r="F147" s="133">
        <v>0</v>
      </c>
      <c r="G147" s="50">
        <f t="shared" si="5"/>
        <v>0</v>
      </c>
      <c r="H147" s="425" t="s">
        <v>986</v>
      </c>
      <c r="I147" s="469"/>
      <c r="J147" s="549"/>
      <c r="L147" s="174"/>
    </row>
    <row r="148" spans="1:12" s="177" customFormat="1" x14ac:dyDescent="0.3">
      <c r="A148" s="550"/>
      <c r="B148" s="551"/>
      <c r="C148" s="48" t="s">
        <v>2096</v>
      </c>
      <c r="D148" s="242">
        <v>1</v>
      </c>
      <c r="E148" s="226">
        <v>2</v>
      </c>
      <c r="F148" s="133">
        <v>0</v>
      </c>
      <c r="G148" s="50">
        <f t="shared" si="5"/>
        <v>0</v>
      </c>
      <c r="H148" s="425" t="s">
        <v>986</v>
      </c>
      <c r="I148" s="469"/>
      <c r="J148" s="549"/>
      <c r="L148" s="174"/>
    </row>
    <row r="149" spans="1:12" s="177" customFormat="1" x14ac:dyDescent="0.3">
      <c r="A149" s="550"/>
      <c r="B149" s="551"/>
      <c r="C149" s="48" t="s">
        <v>2097</v>
      </c>
      <c r="D149" s="242">
        <v>1</v>
      </c>
      <c r="E149" s="226">
        <v>2</v>
      </c>
      <c r="F149" s="133">
        <v>0</v>
      </c>
      <c r="G149" s="50">
        <f t="shared" si="5"/>
        <v>0</v>
      </c>
      <c r="H149" s="425" t="s">
        <v>986</v>
      </c>
      <c r="I149" s="469"/>
      <c r="J149" s="549"/>
      <c r="L149" s="174"/>
    </row>
    <row r="150" spans="1:12" s="177" customFormat="1" x14ac:dyDescent="0.3">
      <c r="A150" s="550"/>
      <c r="B150" s="551"/>
      <c r="C150" s="48" t="s">
        <v>2098</v>
      </c>
      <c r="D150" s="242">
        <v>1</v>
      </c>
      <c r="E150" s="226">
        <v>2</v>
      </c>
      <c r="F150" s="133">
        <v>0</v>
      </c>
      <c r="G150" s="50">
        <f t="shared" si="5"/>
        <v>0</v>
      </c>
      <c r="H150" s="425" t="s">
        <v>986</v>
      </c>
      <c r="I150" s="469"/>
      <c r="J150" s="549"/>
      <c r="L150" s="174"/>
    </row>
    <row r="151" spans="1:12" s="177" customFormat="1" x14ac:dyDescent="0.3">
      <c r="A151" s="550"/>
      <c r="B151" s="551"/>
      <c r="C151" s="48" t="s">
        <v>2099</v>
      </c>
      <c r="D151" s="242">
        <v>1</v>
      </c>
      <c r="E151" s="226">
        <v>2</v>
      </c>
      <c r="F151" s="133">
        <v>0</v>
      </c>
      <c r="G151" s="50">
        <f t="shared" si="5"/>
        <v>0</v>
      </c>
      <c r="H151" s="425" t="s">
        <v>986</v>
      </c>
      <c r="I151" s="469"/>
      <c r="J151" s="549"/>
      <c r="L151" s="174"/>
    </row>
    <row r="152" spans="1:12" s="177" customFormat="1" x14ac:dyDescent="0.3">
      <c r="A152" s="550"/>
      <c r="B152" s="551"/>
      <c r="C152" s="48" t="s">
        <v>2100</v>
      </c>
      <c r="D152" s="242">
        <v>1</v>
      </c>
      <c r="E152" s="226">
        <v>2</v>
      </c>
      <c r="F152" s="133">
        <v>0</v>
      </c>
      <c r="G152" s="50">
        <f t="shared" si="5"/>
        <v>0</v>
      </c>
      <c r="H152" s="425" t="s">
        <v>986</v>
      </c>
      <c r="I152" s="469"/>
      <c r="J152" s="549"/>
      <c r="L152" s="174"/>
    </row>
    <row r="153" spans="1:12" s="177" customFormat="1" x14ac:dyDescent="0.3">
      <c r="A153" s="550"/>
      <c r="B153" s="551"/>
      <c r="C153" s="48" t="s">
        <v>2101</v>
      </c>
      <c r="D153" s="242">
        <v>1</v>
      </c>
      <c r="E153" s="226">
        <v>2</v>
      </c>
      <c r="F153" s="133">
        <v>0</v>
      </c>
      <c r="G153" s="50">
        <f t="shared" si="5"/>
        <v>0</v>
      </c>
      <c r="H153" s="425" t="s">
        <v>986</v>
      </c>
      <c r="I153" s="469"/>
      <c r="J153" s="549"/>
      <c r="L153" s="174"/>
    </row>
    <row r="154" spans="1:12" s="177" customFormat="1" x14ac:dyDescent="0.3">
      <c r="A154" s="550"/>
      <c r="B154" s="551"/>
      <c r="C154" s="48" t="s">
        <v>2102</v>
      </c>
      <c r="D154" s="242">
        <v>1</v>
      </c>
      <c r="E154" s="226">
        <v>2</v>
      </c>
      <c r="F154" s="133">
        <v>0</v>
      </c>
      <c r="G154" s="50">
        <f t="shared" si="5"/>
        <v>0</v>
      </c>
      <c r="H154" s="425" t="s">
        <v>986</v>
      </c>
      <c r="I154" s="469"/>
      <c r="J154" s="549"/>
      <c r="L154" s="174"/>
    </row>
    <row r="155" spans="1:12" s="177" customFormat="1" x14ac:dyDescent="0.3">
      <c r="A155" s="550"/>
      <c r="B155" s="551"/>
      <c r="C155" s="48" t="s">
        <v>2103</v>
      </c>
      <c r="D155" s="242">
        <v>1</v>
      </c>
      <c r="E155" s="226">
        <v>2</v>
      </c>
      <c r="F155" s="133">
        <v>0</v>
      </c>
      <c r="G155" s="50">
        <f t="shared" si="5"/>
        <v>0</v>
      </c>
      <c r="H155" s="425" t="s">
        <v>986</v>
      </c>
      <c r="I155" s="469"/>
      <c r="J155" s="549"/>
      <c r="L155" s="174"/>
    </row>
    <row r="156" spans="1:12" s="177" customFormat="1" x14ac:dyDescent="0.3">
      <c r="A156" s="550"/>
      <c r="B156" s="551"/>
      <c r="C156" s="48" t="s">
        <v>2104</v>
      </c>
      <c r="D156" s="242">
        <v>1</v>
      </c>
      <c r="E156" s="226">
        <v>2</v>
      </c>
      <c r="F156" s="133">
        <v>0</v>
      </c>
      <c r="G156" s="50">
        <f t="shared" si="5"/>
        <v>0</v>
      </c>
      <c r="H156" s="425" t="s">
        <v>986</v>
      </c>
      <c r="I156" s="469"/>
      <c r="J156" s="549"/>
      <c r="L156" s="174"/>
    </row>
    <row r="157" spans="1:12" s="177" customFormat="1" x14ac:dyDescent="0.3">
      <c r="A157" s="550"/>
      <c r="B157" s="551"/>
      <c r="C157" s="48" t="s">
        <v>2105</v>
      </c>
      <c r="D157" s="242">
        <v>1</v>
      </c>
      <c r="E157" s="226">
        <v>2</v>
      </c>
      <c r="F157" s="133">
        <v>0</v>
      </c>
      <c r="G157" s="50">
        <f t="shared" si="5"/>
        <v>0</v>
      </c>
      <c r="H157" s="425" t="s">
        <v>986</v>
      </c>
      <c r="I157" s="469"/>
      <c r="J157" s="549"/>
      <c r="L157" s="174"/>
    </row>
    <row r="158" spans="1:12" s="177" customFormat="1" x14ac:dyDescent="0.3">
      <c r="A158" s="550"/>
      <c r="B158" s="551"/>
      <c r="C158" s="48" t="s">
        <v>2106</v>
      </c>
      <c r="D158" s="242">
        <v>1</v>
      </c>
      <c r="E158" s="226">
        <v>2</v>
      </c>
      <c r="F158" s="133">
        <v>0</v>
      </c>
      <c r="G158" s="50">
        <f t="shared" si="5"/>
        <v>0</v>
      </c>
      <c r="H158" s="425" t="s">
        <v>986</v>
      </c>
      <c r="I158" s="469"/>
      <c r="J158" s="549"/>
      <c r="L158" s="174"/>
    </row>
    <row r="159" spans="1:12" s="177" customFormat="1" x14ac:dyDescent="0.3">
      <c r="A159" s="550"/>
      <c r="B159" s="551"/>
      <c r="C159" s="48" t="s">
        <v>2107</v>
      </c>
      <c r="D159" s="242">
        <v>1</v>
      </c>
      <c r="E159" s="226">
        <v>2</v>
      </c>
      <c r="F159" s="133">
        <v>0</v>
      </c>
      <c r="G159" s="50">
        <f t="shared" si="5"/>
        <v>0</v>
      </c>
      <c r="H159" s="425" t="s">
        <v>986</v>
      </c>
      <c r="I159" s="469"/>
      <c r="J159" s="549"/>
      <c r="L159" s="174"/>
    </row>
    <row r="160" spans="1:12" s="177" customFormat="1" x14ac:dyDescent="0.3">
      <c r="A160" s="550"/>
      <c r="B160" s="551"/>
      <c r="C160" s="48" t="s">
        <v>2108</v>
      </c>
      <c r="D160" s="242">
        <v>1</v>
      </c>
      <c r="E160" s="226">
        <v>2</v>
      </c>
      <c r="F160" s="133">
        <v>0</v>
      </c>
      <c r="G160" s="50">
        <f t="shared" si="5"/>
        <v>0</v>
      </c>
      <c r="H160" s="425" t="s">
        <v>986</v>
      </c>
      <c r="I160" s="469"/>
      <c r="J160" s="549"/>
      <c r="L160" s="174"/>
    </row>
    <row r="161" spans="1:12" s="177" customFormat="1" x14ac:dyDescent="0.3">
      <c r="A161" s="550"/>
      <c r="B161" s="551"/>
      <c r="C161" s="48" t="s">
        <v>2109</v>
      </c>
      <c r="D161" s="242">
        <v>1</v>
      </c>
      <c r="E161" s="226">
        <v>2</v>
      </c>
      <c r="F161" s="133">
        <v>0</v>
      </c>
      <c r="G161" s="50">
        <f t="shared" si="5"/>
        <v>0</v>
      </c>
      <c r="H161" s="425" t="s">
        <v>986</v>
      </c>
      <c r="I161" s="469"/>
      <c r="J161" s="549"/>
      <c r="L161" s="174"/>
    </row>
    <row r="162" spans="1:12" s="177" customFormat="1" x14ac:dyDescent="0.3">
      <c r="A162" s="550"/>
      <c r="B162" s="551"/>
      <c r="C162" s="48" t="s">
        <v>2110</v>
      </c>
      <c r="D162" s="242">
        <v>1</v>
      </c>
      <c r="E162" s="226">
        <v>2</v>
      </c>
      <c r="F162" s="133">
        <v>0</v>
      </c>
      <c r="G162" s="50">
        <f t="shared" si="5"/>
        <v>0</v>
      </c>
      <c r="H162" s="425" t="s">
        <v>986</v>
      </c>
      <c r="I162" s="469"/>
      <c r="J162" s="549"/>
      <c r="L162" s="174"/>
    </row>
    <row r="163" spans="1:12" s="177" customFormat="1" x14ac:dyDescent="0.3">
      <c r="A163" s="550"/>
      <c r="B163" s="551"/>
      <c r="C163" s="48" t="s">
        <v>2542</v>
      </c>
      <c r="D163" s="242">
        <v>1</v>
      </c>
      <c r="E163" s="226">
        <v>2</v>
      </c>
      <c r="F163" s="133">
        <v>0</v>
      </c>
      <c r="G163" s="50">
        <f t="shared" si="5"/>
        <v>0</v>
      </c>
      <c r="H163" s="425" t="s">
        <v>986</v>
      </c>
      <c r="I163" s="469"/>
      <c r="J163" s="549"/>
      <c r="L163" s="174"/>
    </row>
    <row r="164" spans="1:12" s="177" customFormat="1" x14ac:dyDescent="0.3">
      <c r="A164" s="550"/>
      <c r="B164" s="551"/>
      <c r="C164" s="48" t="s">
        <v>2111</v>
      </c>
      <c r="D164" s="242">
        <v>1</v>
      </c>
      <c r="E164" s="226">
        <v>2</v>
      </c>
      <c r="F164" s="133">
        <v>0</v>
      </c>
      <c r="G164" s="50">
        <f t="shared" si="5"/>
        <v>0</v>
      </c>
      <c r="H164" s="425" t="s">
        <v>986</v>
      </c>
      <c r="I164" s="469"/>
      <c r="J164" s="549"/>
      <c r="L164" s="174"/>
    </row>
    <row r="165" spans="1:12" s="177" customFormat="1" x14ac:dyDescent="0.3">
      <c r="A165" s="550"/>
      <c r="B165" s="551"/>
      <c r="C165" s="48" t="s">
        <v>2112</v>
      </c>
      <c r="D165" s="242">
        <v>1</v>
      </c>
      <c r="E165" s="226">
        <v>2</v>
      </c>
      <c r="F165" s="133">
        <v>0</v>
      </c>
      <c r="G165" s="50">
        <f t="shared" si="5"/>
        <v>0</v>
      </c>
      <c r="H165" s="425" t="s">
        <v>986</v>
      </c>
      <c r="I165" s="469"/>
      <c r="J165" s="549"/>
      <c r="L165" s="174"/>
    </row>
    <row r="166" spans="1:12" s="177" customFormat="1" x14ac:dyDescent="0.3">
      <c r="A166" s="550"/>
      <c r="B166" s="551"/>
      <c r="C166" s="48" t="s">
        <v>2113</v>
      </c>
      <c r="D166" s="242">
        <v>1</v>
      </c>
      <c r="E166" s="226">
        <v>2</v>
      </c>
      <c r="F166" s="133">
        <v>0</v>
      </c>
      <c r="G166" s="50">
        <f t="shared" si="5"/>
        <v>0</v>
      </c>
      <c r="H166" s="425" t="s">
        <v>986</v>
      </c>
      <c r="I166" s="469"/>
      <c r="J166" s="549"/>
      <c r="L166" s="174"/>
    </row>
    <row r="167" spans="1:12" s="177" customFormat="1" x14ac:dyDescent="0.3">
      <c r="A167" s="550"/>
      <c r="B167" s="551"/>
      <c r="C167" s="48" t="s">
        <v>2114</v>
      </c>
      <c r="D167" s="242">
        <v>1</v>
      </c>
      <c r="E167" s="226">
        <v>2</v>
      </c>
      <c r="F167" s="133">
        <v>0</v>
      </c>
      <c r="G167" s="50">
        <f t="shared" si="5"/>
        <v>0</v>
      </c>
      <c r="H167" s="425" t="s">
        <v>986</v>
      </c>
      <c r="I167" s="469"/>
      <c r="J167" s="549"/>
      <c r="L167" s="174"/>
    </row>
    <row r="168" spans="1:12" s="177" customFormat="1" x14ac:dyDescent="0.3">
      <c r="A168" s="550"/>
      <c r="B168" s="551"/>
      <c r="C168" s="48" t="s">
        <v>2115</v>
      </c>
      <c r="D168" s="242">
        <v>1</v>
      </c>
      <c r="E168" s="226">
        <v>2</v>
      </c>
      <c r="F168" s="133">
        <v>0</v>
      </c>
      <c r="G168" s="50">
        <f t="shared" si="5"/>
        <v>0</v>
      </c>
      <c r="H168" s="425" t="s">
        <v>986</v>
      </c>
      <c r="I168" s="469"/>
      <c r="J168" s="549"/>
      <c r="L168" s="174"/>
    </row>
    <row r="169" spans="1:12" s="177" customFormat="1" ht="25.5" x14ac:dyDescent="0.3">
      <c r="A169" s="550"/>
      <c r="B169" s="551"/>
      <c r="C169" s="48" t="s">
        <v>2116</v>
      </c>
      <c r="D169" s="242">
        <v>1</v>
      </c>
      <c r="E169" s="226">
        <v>2</v>
      </c>
      <c r="F169" s="133">
        <v>0</v>
      </c>
      <c r="G169" s="50">
        <f t="shared" si="5"/>
        <v>0</v>
      </c>
      <c r="H169" s="425" t="s">
        <v>986</v>
      </c>
      <c r="I169" s="469"/>
      <c r="J169" s="549"/>
      <c r="L169" s="174"/>
    </row>
    <row r="170" spans="1:12" s="177" customFormat="1" ht="38.25" x14ac:dyDescent="0.3">
      <c r="A170" s="550"/>
      <c r="B170" s="551"/>
      <c r="C170" s="48" t="s">
        <v>2117</v>
      </c>
      <c r="D170" s="242">
        <v>1</v>
      </c>
      <c r="E170" s="226">
        <v>2</v>
      </c>
      <c r="F170" s="133">
        <v>0</v>
      </c>
      <c r="G170" s="50">
        <f t="shared" si="5"/>
        <v>0</v>
      </c>
      <c r="H170" s="425" t="s">
        <v>986</v>
      </c>
      <c r="I170" s="469"/>
      <c r="J170" s="549"/>
      <c r="L170" s="174"/>
    </row>
    <row r="171" spans="1:12" s="177" customFormat="1" ht="25.5" x14ac:dyDescent="0.3">
      <c r="A171" s="550"/>
      <c r="B171" s="551"/>
      <c r="C171" s="48" t="s">
        <v>2118</v>
      </c>
      <c r="D171" s="242">
        <v>1</v>
      </c>
      <c r="E171" s="226">
        <v>2</v>
      </c>
      <c r="F171" s="133">
        <v>0</v>
      </c>
      <c r="G171" s="50">
        <f t="shared" si="5"/>
        <v>0</v>
      </c>
      <c r="H171" s="425" t="s">
        <v>986</v>
      </c>
      <c r="I171" s="469"/>
      <c r="J171" s="549"/>
      <c r="L171" s="174"/>
    </row>
    <row r="172" spans="1:12" s="177" customFormat="1" ht="26.25" thickBot="1" x14ac:dyDescent="0.35">
      <c r="A172" s="552"/>
      <c r="B172" s="553"/>
      <c r="C172" s="180" t="s">
        <v>2119</v>
      </c>
      <c r="D172" s="243">
        <v>1</v>
      </c>
      <c r="E172" s="228">
        <v>2</v>
      </c>
      <c r="F172" s="134">
        <v>0</v>
      </c>
      <c r="G172" s="53">
        <f t="shared" si="5"/>
        <v>0</v>
      </c>
      <c r="H172" s="427" t="s">
        <v>986</v>
      </c>
      <c r="I172" s="470"/>
      <c r="J172" s="557"/>
      <c r="L172" s="174"/>
    </row>
    <row r="173" spans="1:12" s="177" customFormat="1" x14ac:dyDescent="0.3">
      <c r="A173" s="41">
        <v>21</v>
      </c>
      <c r="B173" s="528" t="s">
        <v>797</v>
      </c>
      <c r="C173" s="529"/>
      <c r="D173" s="529"/>
      <c r="E173" s="529"/>
      <c r="F173" s="529"/>
      <c r="G173" s="529"/>
      <c r="H173" s="529"/>
      <c r="I173" s="529"/>
      <c r="J173" s="530"/>
      <c r="L173" s="174"/>
    </row>
    <row r="174" spans="1:12" s="177" customFormat="1" ht="25.5" x14ac:dyDescent="0.3">
      <c r="A174" s="550"/>
      <c r="B174" s="551"/>
      <c r="C174" s="48" t="s">
        <v>2123</v>
      </c>
      <c r="D174" s="49">
        <v>1</v>
      </c>
      <c r="E174" s="49">
        <v>2</v>
      </c>
      <c r="F174" s="133">
        <v>0</v>
      </c>
      <c r="G174" s="50">
        <f>ROUND(SUM(F174*E174*D174),2)</f>
        <v>0</v>
      </c>
      <c r="H174" s="425" t="s">
        <v>986</v>
      </c>
      <c r="I174" s="465"/>
      <c r="J174" s="548"/>
      <c r="L174" s="174"/>
    </row>
    <row r="175" spans="1:12" s="177" customFormat="1" x14ac:dyDescent="0.3">
      <c r="A175" s="550"/>
      <c r="B175" s="551"/>
      <c r="C175" s="48" t="s">
        <v>2120</v>
      </c>
      <c r="D175" s="49">
        <v>1</v>
      </c>
      <c r="E175" s="49">
        <v>2</v>
      </c>
      <c r="F175" s="133">
        <v>0</v>
      </c>
      <c r="G175" s="50">
        <f>ROUND(SUM(F175*E175*D175),2)</f>
        <v>0</v>
      </c>
      <c r="H175" s="425" t="s">
        <v>986</v>
      </c>
      <c r="I175" s="465"/>
      <c r="J175" s="549"/>
      <c r="L175" s="174"/>
    </row>
    <row r="176" spans="1:12" s="177" customFormat="1" x14ac:dyDescent="0.3">
      <c r="A176" s="550"/>
      <c r="B176" s="551"/>
      <c r="C176" s="48" t="s">
        <v>2121</v>
      </c>
      <c r="D176" s="49">
        <v>1</v>
      </c>
      <c r="E176" s="49">
        <v>2</v>
      </c>
      <c r="F176" s="133">
        <v>0</v>
      </c>
      <c r="G176" s="50">
        <f>ROUND(SUM(F176*E176*D176),2)</f>
        <v>0</v>
      </c>
      <c r="H176" s="425" t="s">
        <v>986</v>
      </c>
      <c r="I176" s="465"/>
      <c r="J176" s="549"/>
      <c r="L176" s="174"/>
    </row>
    <row r="177" spans="1:12" s="177" customFormat="1" ht="13.5" thickBot="1" x14ac:dyDescent="0.35">
      <c r="A177" s="552"/>
      <c r="B177" s="553"/>
      <c r="C177" s="180" t="s">
        <v>2122</v>
      </c>
      <c r="D177" s="52">
        <v>1</v>
      </c>
      <c r="E177" s="52">
        <v>1</v>
      </c>
      <c r="F177" s="134">
        <v>0</v>
      </c>
      <c r="G177" s="53">
        <f>ROUND(SUM(F177*E177*D177),2)</f>
        <v>0</v>
      </c>
      <c r="H177" s="427" t="s">
        <v>986</v>
      </c>
      <c r="I177" s="466"/>
      <c r="J177" s="557"/>
      <c r="L177" s="174"/>
    </row>
    <row r="178" spans="1:12" s="177" customFormat="1" ht="13.5" customHeight="1" x14ac:dyDescent="0.3">
      <c r="A178" s="41">
        <v>22</v>
      </c>
      <c r="B178" s="528" t="s">
        <v>1956</v>
      </c>
      <c r="C178" s="529"/>
      <c r="D178" s="529"/>
      <c r="E178" s="529"/>
      <c r="F178" s="529"/>
      <c r="G178" s="529"/>
      <c r="H178" s="529"/>
      <c r="I178" s="529"/>
      <c r="J178" s="530"/>
      <c r="L178" s="174"/>
    </row>
    <row r="179" spans="1:12" s="177" customFormat="1" x14ac:dyDescent="0.2">
      <c r="A179" s="624"/>
      <c r="B179" s="625"/>
      <c r="C179" s="244" t="s">
        <v>2124</v>
      </c>
      <c r="D179" s="49">
        <v>2</v>
      </c>
      <c r="E179" s="49">
        <v>2</v>
      </c>
      <c r="F179" s="133">
        <v>0</v>
      </c>
      <c r="G179" s="50">
        <f>ROUND(SUM(F179*E179*D179),2)</f>
        <v>0</v>
      </c>
      <c r="H179" s="425" t="s">
        <v>979</v>
      </c>
      <c r="I179" s="465"/>
      <c r="J179" s="548"/>
      <c r="L179" s="174"/>
    </row>
    <row r="180" spans="1:12" s="177" customFormat="1" x14ac:dyDescent="0.2">
      <c r="A180" s="624"/>
      <c r="B180" s="625"/>
      <c r="C180" s="244" t="s">
        <v>2125</v>
      </c>
      <c r="D180" s="49">
        <v>2</v>
      </c>
      <c r="E180" s="49">
        <v>2</v>
      </c>
      <c r="F180" s="133">
        <v>0</v>
      </c>
      <c r="G180" s="50">
        <f>ROUND(SUM(F180*E180*D180),2)</f>
        <v>0</v>
      </c>
      <c r="H180" s="425" t="s">
        <v>979</v>
      </c>
      <c r="I180" s="465"/>
      <c r="J180" s="549"/>
      <c r="L180" s="174"/>
    </row>
    <row r="181" spans="1:12" s="177" customFormat="1" ht="13.5" thickBot="1" x14ac:dyDescent="0.25">
      <c r="A181" s="626"/>
      <c r="B181" s="627"/>
      <c r="C181" s="245" t="s">
        <v>2073</v>
      </c>
      <c r="D181" s="52">
        <v>2</v>
      </c>
      <c r="E181" s="52">
        <v>2</v>
      </c>
      <c r="F181" s="134">
        <v>0</v>
      </c>
      <c r="G181" s="53">
        <f>ROUND(SUM(F181*E181*D181),2)</f>
        <v>0</v>
      </c>
      <c r="H181" s="427" t="s">
        <v>979</v>
      </c>
      <c r="I181" s="466"/>
      <c r="J181" s="557"/>
      <c r="L181" s="174"/>
    </row>
    <row r="182" spans="1:12" s="177" customFormat="1" ht="13.5" thickBot="1" x14ac:dyDescent="0.35">
      <c r="A182" s="246">
        <v>23</v>
      </c>
      <c r="B182" s="584" t="s">
        <v>997</v>
      </c>
      <c r="C182" s="584"/>
      <c r="D182" s="247">
        <v>0.25</v>
      </c>
      <c r="E182" s="248">
        <v>1</v>
      </c>
      <c r="F182" s="310">
        <v>0</v>
      </c>
      <c r="G182" s="210">
        <f>ROUND(SUM(F182*E182*D182),2)</f>
        <v>0</v>
      </c>
      <c r="H182" s="467" t="s">
        <v>986</v>
      </c>
      <c r="I182" s="468"/>
      <c r="J182" s="211"/>
      <c r="L182" s="174"/>
    </row>
    <row r="183" spans="1:12" s="5" customFormat="1" ht="15.75" thickBot="1" x14ac:dyDescent="0.3">
      <c r="A183" s="494" t="s">
        <v>2982</v>
      </c>
      <c r="B183" s="495"/>
      <c r="C183" s="495"/>
      <c r="D183" s="495"/>
      <c r="E183" s="495"/>
      <c r="F183" s="495"/>
      <c r="G183" s="189">
        <f>SUM(G141:G182)</f>
        <v>0</v>
      </c>
      <c r="H183" s="509"/>
      <c r="I183" s="509"/>
      <c r="J183" s="26"/>
    </row>
    <row r="184" spans="1:12" s="177" customFormat="1" x14ac:dyDescent="0.3">
      <c r="A184" s="235"/>
      <c r="B184" s="236"/>
      <c r="C184" s="237"/>
      <c r="D184" s="236"/>
      <c r="E184" s="236"/>
      <c r="F184" s="238"/>
      <c r="G184" s="238"/>
      <c r="H184" s="239"/>
      <c r="I184" s="236"/>
      <c r="J184" s="240"/>
      <c r="L184" s="174"/>
    </row>
    <row r="185" spans="1:12" s="177" customFormat="1" x14ac:dyDescent="0.3">
      <c r="A185" s="241" t="s">
        <v>757</v>
      </c>
      <c r="B185" s="197"/>
      <c r="C185" s="198" t="s">
        <v>5</v>
      </c>
      <c r="D185" s="199"/>
      <c r="E185" s="200"/>
      <c r="F185" s="201"/>
      <c r="G185" s="200"/>
      <c r="H185" s="202"/>
      <c r="I185" s="197"/>
      <c r="J185" s="240"/>
      <c r="L185" s="174"/>
    </row>
    <row r="186" spans="1:12" s="177" customFormat="1" ht="27" customHeight="1" x14ac:dyDescent="0.3">
      <c r="A186" s="241"/>
      <c r="B186" s="197"/>
      <c r="C186" s="542" t="s">
        <v>1986</v>
      </c>
      <c r="D186" s="542"/>
      <c r="E186" s="542"/>
      <c r="F186" s="542"/>
      <c r="G186" s="542"/>
      <c r="H186" s="542"/>
      <c r="I186" s="542"/>
      <c r="J186" s="240"/>
      <c r="L186" s="174"/>
    </row>
    <row r="187" spans="1:12" s="177" customFormat="1" x14ac:dyDescent="0.3">
      <c r="A187" s="241" t="s">
        <v>758</v>
      </c>
      <c r="B187" s="197"/>
      <c r="C187" s="197" t="s">
        <v>788</v>
      </c>
      <c r="D187" s="200"/>
      <c r="E187" s="200"/>
      <c r="F187" s="201"/>
      <c r="G187" s="200"/>
      <c r="H187" s="203"/>
      <c r="I187" s="197"/>
      <c r="J187" s="240"/>
      <c r="L187" s="174"/>
    </row>
    <row r="188" spans="1:12" s="177" customFormat="1" ht="13.5" thickBot="1" x14ac:dyDescent="0.35">
      <c r="A188" s="577" t="s">
        <v>759</v>
      </c>
      <c r="B188" s="542"/>
      <c r="C188" s="455"/>
      <c r="D188" s="200"/>
      <c r="E188" s="200"/>
      <c r="F188" s="201"/>
      <c r="G188" s="200"/>
      <c r="H188" s="203"/>
      <c r="I188" s="197"/>
      <c r="J188" s="240"/>
      <c r="L188" s="174"/>
    </row>
    <row r="189" spans="1:12" s="177" customFormat="1" ht="39" thickBot="1" x14ac:dyDescent="0.35">
      <c r="A189" s="249" t="s">
        <v>760</v>
      </c>
      <c r="B189" s="250" t="s">
        <v>761</v>
      </c>
      <c r="C189" s="250" t="s">
        <v>762</v>
      </c>
      <c r="D189" s="37" t="s">
        <v>1426</v>
      </c>
      <c r="E189" s="37" t="s">
        <v>764</v>
      </c>
      <c r="F189" s="38" t="s">
        <v>2482</v>
      </c>
      <c r="G189" s="37" t="s">
        <v>859</v>
      </c>
      <c r="H189" s="37" t="s">
        <v>1425</v>
      </c>
      <c r="I189" s="37" t="s">
        <v>2963</v>
      </c>
      <c r="J189" s="40" t="s">
        <v>3010</v>
      </c>
      <c r="L189" s="174"/>
    </row>
    <row r="190" spans="1:12" s="177" customFormat="1" x14ac:dyDescent="0.3">
      <c r="A190" s="219">
        <v>24</v>
      </c>
      <c r="B190" s="528" t="s">
        <v>1981</v>
      </c>
      <c r="C190" s="529"/>
      <c r="D190" s="529"/>
      <c r="E190" s="529"/>
      <c r="F190" s="529"/>
      <c r="G190" s="529"/>
      <c r="H190" s="529"/>
      <c r="I190" s="529"/>
      <c r="J190" s="530"/>
      <c r="L190" s="174"/>
    </row>
    <row r="191" spans="1:12" s="177" customFormat="1" x14ac:dyDescent="0.3">
      <c r="A191" s="590"/>
      <c r="B191" s="591"/>
      <c r="C191" s="61" t="s">
        <v>2126</v>
      </c>
      <c r="D191" s="242">
        <v>2</v>
      </c>
      <c r="E191" s="226">
        <v>2</v>
      </c>
      <c r="F191" s="133">
        <v>0</v>
      </c>
      <c r="G191" s="50">
        <f>ROUND(SUM(F191*E191*D191),2)</f>
        <v>0</v>
      </c>
      <c r="H191" s="425" t="s">
        <v>979</v>
      </c>
      <c r="I191" s="469"/>
      <c r="J191" s="251"/>
      <c r="L191" s="174"/>
    </row>
    <row r="192" spans="1:12" s="177" customFormat="1" x14ac:dyDescent="0.3">
      <c r="A192" s="590"/>
      <c r="B192" s="591"/>
      <c r="C192" s="544" t="s">
        <v>2131</v>
      </c>
      <c r="D192" s="545"/>
      <c r="E192" s="545"/>
      <c r="F192" s="545"/>
      <c r="G192" s="545"/>
      <c r="H192" s="545"/>
      <c r="I192" s="545"/>
      <c r="J192" s="546"/>
      <c r="L192" s="174"/>
    </row>
    <row r="193" spans="1:12" s="177" customFormat="1" x14ac:dyDescent="0.3">
      <c r="A193" s="590"/>
      <c r="B193" s="591"/>
      <c r="C193" s="252" t="s">
        <v>2127</v>
      </c>
      <c r="D193" s="242">
        <v>2</v>
      </c>
      <c r="E193" s="226">
        <v>2</v>
      </c>
      <c r="F193" s="133">
        <v>0</v>
      </c>
      <c r="G193" s="50">
        <f>ROUND(SUM(F193*E193*D193),2)</f>
        <v>0</v>
      </c>
      <c r="H193" s="425" t="s">
        <v>979</v>
      </c>
      <c r="I193" s="469"/>
      <c r="J193" s="548"/>
      <c r="L193" s="174"/>
    </row>
    <row r="194" spans="1:12" s="177" customFormat="1" x14ac:dyDescent="0.3">
      <c r="A194" s="590"/>
      <c r="B194" s="591"/>
      <c r="C194" s="252" t="s">
        <v>2128</v>
      </c>
      <c r="D194" s="242">
        <v>2</v>
      </c>
      <c r="E194" s="226">
        <v>2</v>
      </c>
      <c r="F194" s="133">
        <v>0</v>
      </c>
      <c r="G194" s="50">
        <f>ROUND(SUM(F194*E194*D194),2)</f>
        <v>0</v>
      </c>
      <c r="H194" s="425" t="s">
        <v>979</v>
      </c>
      <c r="I194" s="469"/>
      <c r="J194" s="549"/>
      <c r="L194" s="174"/>
    </row>
    <row r="195" spans="1:12" s="177" customFormat="1" x14ac:dyDescent="0.3">
      <c r="A195" s="590"/>
      <c r="B195" s="591"/>
      <c r="C195" s="252" t="s">
        <v>2129</v>
      </c>
      <c r="D195" s="242">
        <v>2</v>
      </c>
      <c r="E195" s="226">
        <v>2</v>
      </c>
      <c r="F195" s="133">
        <v>0</v>
      </c>
      <c r="G195" s="50">
        <f>ROUND(SUM(F195*E195*D195),2)</f>
        <v>0</v>
      </c>
      <c r="H195" s="425" t="s">
        <v>979</v>
      </c>
      <c r="I195" s="469"/>
      <c r="J195" s="549"/>
      <c r="L195" s="174"/>
    </row>
    <row r="196" spans="1:12" s="177" customFormat="1" x14ac:dyDescent="0.3">
      <c r="A196" s="590"/>
      <c r="B196" s="591"/>
      <c r="C196" s="252" t="s">
        <v>2130</v>
      </c>
      <c r="D196" s="242">
        <v>2</v>
      </c>
      <c r="E196" s="226">
        <v>2</v>
      </c>
      <c r="F196" s="133">
        <v>0</v>
      </c>
      <c r="G196" s="50">
        <f>ROUND(SUM(F196*E196*D196),2)</f>
        <v>0</v>
      </c>
      <c r="H196" s="425" t="s">
        <v>979</v>
      </c>
      <c r="I196" s="469"/>
      <c r="J196" s="573"/>
      <c r="L196" s="174"/>
    </row>
    <row r="197" spans="1:12" s="177" customFormat="1" x14ac:dyDescent="0.3">
      <c r="A197" s="590"/>
      <c r="B197" s="591"/>
      <c r="C197" s="574" t="s">
        <v>2138</v>
      </c>
      <c r="D197" s="575"/>
      <c r="E197" s="575"/>
      <c r="F197" s="575"/>
      <c r="G197" s="575"/>
      <c r="H197" s="575"/>
      <c r="I197" s="575"/>
      <c r="J197" s="576"/>
      <c r="L197" s="174"/>
    </row>
    <row r="198" spans="1:12" s="177" customFormat="1" x14ac:dyDescent="0.3">
      <c r="A198" s="590"/>
      <c r="B198" s="591"/>
      <c r="C198" s="252" t="s">
        <v>2132</v>
      </c>
      <c r="D198" s="242">
        <v>2</v>
      </c>
      <c r="E198" s="226">
        <v>2</v>
      </c>
      <c r="F198" s="133">
        <v>0</v>
      </c>
      <c r="G198" s="50">
        <f t="shared" ref="G198:G203" si="6">ROUND(SUM(F198*E198*D198),2)</f>
        <v>0</v>
      </c>
      <c r="H198" s="425" t="s">
        <v>979</v>
      </c>
      <c r="I198" s="469"/>
      <c r="J198" s="548"/>
      <c r="L198" s="174"/>
    </row>
    <row r="199" spans="1:12" s="177" customFormat="1" x14ac:dyDescent="0.3">
      <c r="A199" s="590"/>
      <c r="B199" s="591"/>
      <c r="C199" s="252" t="s">
        <v>2133</v>
      </c>
      <c r="D199" s="242">
        <v>2</v>
      </c>
      <c r="E199" s="226">
        <v>2</v>
      </c>
      <c r="F199" s="133">
        <v>0</v>
      </c>
      <c r="G199" s="50">
        <f t="shared" si="6"/>
        <v>0</v>
      </c>
      <c r="H199" s="425" t="s">
        <v>979</v>
      </c>
      <c r="I199" s="469"/>
      <c r="J199" s="549"/>
      <c r="L199" s="174"/>
    </row>
    <row r="200" spans="1:12" s="177" customFormat="1" x14ac:dyDescent="0.3">
      <c r="A200" s="590"/>
      <c r="B200" s="591"/>
      <c r="C200" s="252" t="s">
        <v>2134</v>
      </c>
      <c r="D200" s="242">
        <v>2</v>
      </c>
      <c r="E200" s="226">
        <v>2</v>
      </c>
      <c r="F200" s="133">
        <v>0</v>
      </c>
      <c r="G200" s="50">
        <f t="shared" si="6"/>
        <v>0</v>
      </c>
      <c r="H200" s="425" t="s">
        <v>979</v>
      </c>
      <c r="I200" s="469"/>
      <c r="J200" s="549"/>
      <c r="L200" s="174"/>
    </row>
    <row r="201" spans="1:12" s="177" customFormat="1" x14ac:dyDescent="0.3">
      <c r="A201" s="590"/>
      <c r="B201" s="591"/>
      <c r="C201" s="252" t="s">
        <v>2135</v>
      </c>
      <c r="D201" s="242">
        <v>2</v>
      </c>
      <c r="E201" s="226">
        <v>2</v>
      </c>
      <c r="F201" s="133">
        <v>0</v>
      </c>
      <c r="G201" s="50">
        <f t="shared" si="6"/>
        <v>0</v>
      </c>
      <c r="H201" s="425" t="s">
        <v>979</v>
      </c>
      <c r="I201" s="469"/>
      <c r="J201" s="549"/>
      <c r="L201" s="174"/>
    </row>
    <row r="202" spans="1:12" s="177" customFormat="1" x14ac:dyDescent="0.3">
      <c r="A202" s="590"/>
      <c r="B202" s="591"/>
      <c r="C202" s="252" t="s">
        <v>2136</v>
      </c>
      <c r="D202" s="242">
        <v>2</v>
      </c>
      <c r="E202" s="226">
        <v>2</v>
      </c>
      <c r="F202" s="133">
        <v>0</v>
      </c>
      <c r="G202" s="50">
        <f t="shared" si="6"/>
        <v>0</v>
      </c>
      <c r="H202" s="425" t="s">
        <v>979</v>
      </c>
      <c r="I202" s="469"/>
      <c r="J202" s="549"/>
      <c r="L202" s="174"/>
    </row>
    <row r="203" spans="1:12" s="177" customFormat="1" x14ac:dyDescent="0.3">
      <c r="A203" s="590"/>
      <c r="B203" s="591"/>
      <c r="C203" s="252" t="s">
        <v>2137</v>
      </c>
      <c r="D203" s="242">
        <v>2</v>
      </c>
      <c r="E203" s="226">
        <v>2</v>
      </c>
      <c r="F203" s="133">
        <v>0</v>
      </c>
      <c r="G203" s="50">
        <f t="shared" si="6"/>
        <v>0</v>
      </c>
      <c r="H203" s="425" t="s">
        <v>979</v>
      </c>
      <c r="I203" s="469"/>
      <c r="J203" s="573"/>
      <c r="L203" s="174"/>
    </row>
    <row r="204" spans="1:12" s="177" customFormat="1" x14ac:dyDescent="0.3">
      <c r="A204" s="590"/>
      <c r="B204" s="591"/>
      <c r="C204" s="574" t="s">
        <v>2139</v>
      </c>
      <c r="D204" s="575"/>
      <c r="E204" s="575"/>
      <c r="F204" s="575"/>
      <c r="G204" s="575"/>
      <c r="H204" s="575"/>
      <c r="I204" s="575"/>
      <c r="J204" s="576"/>
      <c r="L204" s="174"/>
    </row>
    <row r="205" spans="1:12" s="177" customFormat="1" x14ac:dyDescent="0.3">
      <c r="A205" s="590"/>
      <c r="B205" s="591"/>
      <c r="C205" s="253" t="s">
        <v>2140</v>
      </c>
      <c r="D205" s="242">
        <v>2</v>
      </c>
      <c r="E205" s="226">
        <v>2</v>
      </c>
      <c r="F205" s="133">
        <v>0</v>
      </c>
      <c r="G205" s="50">
        <f t="shared" ref="G205:G210" si="7">ROUND(SUM(F205*E205*D205),2)</f>
        <v>0</v>
      </c>
      <c r="H205" s="425" t="s">
        <v>979</v>
      </c>
      <c r="I205" s="469"/>
      <c r="J205" s="548"/>
      <c r="L205" s="174"/>
    </row>
    <row r="206" spans="1:12" s="169" customFormat="1" x14ac:dyDescent="0.3">
      <c r="A206" s="590"/>
      <c r="B206" s="591"/>
      <c r="C206" s="254" t="s">
        <v>2141</v>
      </c>
      <c r="D206" s="242">
        <v>2</v>
      </c>
      <c r="E206" s="226">
        <v>2</v>
      </c>
      <c r="F206" s="133">
        <v>0</v>
      </c>
      <c r="G206" s="50">
        <f t="shared" si="7"/>
        <v>0</v>
      </c>
      <c r="H206" s="425" t="s">
        <v>979</v>
      </c>
      <c r="I206" s="469"/>
      <c r="J206" s="549"/>
      <c r="L206" s="174"/>
    </row>
    <row r="207" spans="1:12" s="169" customFormat="1" x14ac:dyDescent="0.3">
      <c r="A207" s="590"/>
      <c r="B207" s="591"/>
      <c r="C207" s="254" t="s">
        <v>2142</v>
      </c>
      <c r="D207" s="242">
        <v>2</v>
      </c>
      <c r="E207" s="226">
        <v>2</v>
      </c>
      <c r="F207" s="133">
        <v>0</v>
      </c>
      <c r="G207" s="50">
        <f t="shared" si="7"/>
        <v>0</v>
      </c>
      <c r="H207" s="425" t="s">
        <v>979</v>
      </c>
      <c r="I207" s="469"/>
      <c r="J207" s="549"/>
      <c r="L207" s="174"/>
    </row>
    <row r="208" spans="1:12" s="171" customFormat="1" x14ac:dyDescent="0.3">
      <c r="A208" s="590"/>
      <c r="B208" s="591"/>
      <c r="C208" s="252" t="s">
        <v>2143</v>
      </c>
      <c r="D208" s="242">
        <v>2</v>
      </c>
      <c r="E208" s="226">
        <v>2</v>
      </c>
      <c r="F208" s="133">
        <v>0</v>
      </c>
      <c r="G208" s="50">
        <f t="shared" si="7"/>
        <v>0</v>
      </c>
      <c r="H208" s="425" t="s">
        <v>979</v>
      </c>
      <c r="I208" s="469"/>
      <c r="J208" s="549"/>
      <c r="L208" s="174"/>
    </row>
    <row r="209" spans="1:12" s="177" customFormat="1" x14ac:dyDescent="0.3">
      <c r="A209" s="590"/>
      <c r="B209" s="591"/>
      <c r="C209" s="252" t="s">
        <v>2144</v>
      </c>
      <c r="D209" s="242">
        <v>2</v>
      </c>
      <c r="E209" s="226">
        <v>2</v>
      </c>
      <c r="F209" s="133">
        <v>0</v>
      </c>
      <c r="G209" s="50">
        <f t="shared" si="7"/>
        <v>0</v>
      </c>
      <c r="H209" s="425" t="s">
        <v>979</v>
      </c>
      <c r="I209" s="469"/>
      <c r="J209" s="549"/>
      <c r="L209" s="174"/>
    </row>
    <row r="210" spans="1:12" s="177" customFormat="1" ht="13.5" thickBot="1" x14ac:dyDescent="0.35">
      <c r="A210" s="592"/>
      <c r="B210" s="593"/>
      <c r="C210" s="255" t="s">
        <v>2145</v>
      </c>
      <c r="D210" s="243">
        <v>2</v>
      </c>
      <c r="E210" s="228">
        <v>1</v>
      </c>
      <c r="F210" s="134">
        <v>0</v>
      </c>
      <c r="G210" s="53">
        <f t="shared" si="7"/>
        <v>0</v>
      </c>
      <c r="H210" s="427" t="s">
        <v>979</v>
      </c>
      <c r="I210" s="470"/>
      <c r="J210" s="557"/>
      <c r="L210" s="174"/>
    </row>
    <row r="211" spans="1:12" s="177" customFormat="1" x14ac:dyDescent="0.3">
      <c r="A211" s="219">
        <v>25</v>
      </c>
      <c r="B211" s="528" t="s">
        <v>798</v>
      </c>
      <c r="C211" s="529"/>
      <c r="D211" s="529"/>
      <c r="E211" s="529"/>
      <c r="F211" s="529"/>
      <c r="G211" s="529"/>
      <c r="H211" s="529"/>
      <c r="I211" s="529"/>
      <c r="J211" s="530"/>
      <c r="L211" s="174"/>
    </row>
    <row r="212" spans="1:12" s="177" customFormat="1" ht="26.25" thickBot="1" x14ac:dyDescent="0.35">
      <c r="A212" s="603"/>
      <c r="B212" s="604"/>
      <c r="C212" s="229" t="s">
        <v>2543</v>
      </c>
      <c r="D212" s="243">
        <v>4</v>
      </c>
      <c r="E212" s="228">
        <v>8</v>
      </c>
      <c r="F212" s="134">
        <v>0</v>
      </c>
      <c r="G212" s="53">
        <f>ROUND(SUM(F212*E212*D212),2)</f>
        <v>0</v>
      </c>
      <c r="H212" s="427" t="s">
        <v>1927</v>
      </c>
      <c r="I212" s="470"/>
      <c r="J212" s="207"/>
      <c r="L212" s="174"/>
    </row>
    <row r="213" spans="1:12" s="177" customFormat="1" x14ac:dyDescent="0.3">
      <c r="A213" s="41">
        <v>26</v>
      </c>
      <c r="B213" s="528" t="s">
        <v>1977</v>
      </c>
      <c r="C213" s="529"/>
      <c r="D213" s="529"/>
      <c r="E213" s="529"/>
      <c r="F213" s="529"/>
      <c r="G213" s="529"/>
      <c r="H213" s="529"/>
      <c r="I213" s="529"/>
      <c r="J213" s="530"/>
      <c r="L213" s="174"/>
    </row>
    <row r="214" spans="1:12" s="177" customFormat="1" x14ac:dyDescent="0.3">
      <c r="A214" s="550"/>
      <c r="B214" s="551"/>
      <c r="C214" s="544" t="s">
        <v>2146</v>
      </c>
      <c r="D214" s="545"/>
      <c r="E214" s="545"/>
      <c r="F214" s="545"/>
      <c r="G214" s="545"/>
      <c r="H214" s="545"/>
      <c r="I214" s="545"/>
      <c r="J214" s="546"/>
      <c r="L214" s="174"/>
    </row>
    <row r="215" spans="1:12" s="177" customFormat="1" x14ac:dyDescent="0.3">
      <c r="A215" s="550"/>
      <c r="B215" s="551"/>
      <c r="C215" s="256" t="s">
        <v>2147</v>
      </c>
      <c r="D215" s="49">
        <v>2</v>
      </c>
      <c r="E215" s="49">
        <v>2</v>
      </c>
      <c r="F215" s="133">
        <v>0</v>
      </c>
      <c r="G215" s="50">
        <f>ROUND(SUM(F215*E215*D215),2)</f>
        <v>0</v>
      </c>
      <c r="H215" s="425" t="s">
        <v>979</v>
      </c>
      <c r="I215" s="465"/>
      <c r="J215" s="548"/>
      <c r="L215" s="174"/>
    </row>
    <row r="216" spans="1:12" s="169" customFormat="1" x14ac:dyDescent="0.3">
      <c r="A216" s="550"/>
      <c r="B216" s="551"/>
      <c r="C216" s="257" t="s">
        <v>2148</v>
      </c>
      <c r="D216" s="49">
        <v>2</v>
      </c>
      <c r="E216" s="49">
        <v>2</v>
      </c>
      <c r="F216" s="133">
        <v>0</v>
      </c>
      <c r="G216" s="50">
        <f>ROUND(SUM(F216*E216*D216),2)</f>
        <v>0</v>
      </c>
      <c r="H216" s="425" t="s">
        <v>979</v>
      </c>
      <c r="I216" s="465"/>
      <c r="J216" s="549"/>
      <c r="L216" s="174"/>
    </row>
    <row r="217" spans="1:12" s="171" customFormat="1" x14ac:dyDescent="0.3">
      <c r="A217" s="550"/>
      <c r="B217" s="551"/>
      <c r="C217" s="256" t="s">
        <v>2149</v>
      </c>
      <c r="D217" s="49">
        <v>2</v>
      </c>
      <c r="E217" s="49">
        <v>2</v>
      </c>
      <c r="F217" s="133">
        <v>0</v>
      </c>
      <c r="G217" s="50">
        <f>ROUND(SUM(F217*E217*D217),2)</f>
        <v>0</v>
      </c>
      <c r="H217" s="425" t="s">
        <v>979</v>
      </c>
      <c r="I217" s="465"/>
      <c r="J217" s="573"/>
      <c r="L217" s="174"/>
    </row>
    <row r="218" spans="1:12" s="171" customFormat="1" x14ac:dyDescent="0.3">
      <c r="A218" s="550"/>
      <c r="B218" s="551"/>
      <c r="C218" s="574" t="s">
        <v>2150</v>
      </c>
      <c r="D218" s="575"/>
      <c r="E218" s="575"/>
      <c r="F218" s="575"/>
      <c r="G218" s="575"/>
      <c r="H218" s="575"/>
      <c r="I218" s="575"/>
      <c r="J218" s="576"/>
      <c r="L218" s="174"/>
    </row>
    <row r="219" spans="1:12" s="171" customFormat="1" x14ac:dyDescent="0.3">
      <c r="A219" s="550"/>
      <c r="B219" s="551"/>
      <c r="C219" s="252" t="s">
        <v>2151</v>
      </c>
      <c r="D219" s="49">
        <v>2</v>
      </c>
      <c r="E219" s="49">
        <v>2</v>
      </c>
      <c r="F219" s="133">
        <v>0</v>
      </c>
      <c r="G219" s="50">
        <f t="shared" ref="G219:G226" si="8">ROUND(SUM(F219*E219*D219),2)</f>
        <v>0</v>
      </c>
      <c r="H219" s="425" t="s">
        <v>979</v>
      </c>
      <c r="I219" s="465"/>
      <c r="J219" s="548"/>
      <c r="L219" s="174"/>
    </row>
    <row r="220" spans="1:12" s="171" customFormat="1" x14ac:dyDescent="0.3">
      <c r="A220" s="550"/>
      <c r="B220" s="551"/>
      <c r="C220" s="252" t="s">
        <v>2152</v>
      </c>
      <c r="D220" s="49">
        <v>2</v>
      </c>
      <c r="E220" s="49">
        <v>2</v>
      </c>
      <c r="F220" s="133">
        <v>0</v>
      </c>
      <c r="G220" s="50">
        <f t="shared" si="8"/>
        <v>0</v>
      </c>
      <c r="H220" s="425" t="s">
        <v>979</v>
      </c>
      <c r="I220" s="465"/>
      <c r="J220" s="549"/>
      <c r="L220" s="174"/>
    </row>
    <row r="221" spans="1:12" s="171" customFormat="1" x14ac:dyDescent="0.3">
      <c r="A221" s="550"/>
      <c r="B221" s="551"/>
      <c r="C221" s="252" t="s">
        <v>2153</v>
      </c>
      <c r="D221" s="49">
        <v>2</v>
      </c>
      <c r="E221" s="49">
        <v>2</v>
      </c>
      <c r="F221" s="133">
        <v>0</v>
      </c>
      <c r="G221" s="50">
        <f t="shared" si="8"/>
        <v>0</v>
      </c>
      <c r="H221" s="425" t="s">
        <v>979</v>
      </c>
      <c r="I221" s="465"/>
      <c r="J221" s="549"/>
      <c r="L221" s="174"/>
    </row>
    <row r="222" spans="1:12" s="176" customFormat="1" ht="15" x14ac:dyDescent="0.3">
      <c r="A222" s="550"/>
      <c r="B222" s="551"/>
      <c r="C222" s="252" t="s">
        <v>2154</v>
      </c>
      <c r="D222" s="49">
        <v>2</v>
      </c>
      <c r="E222" s="49">
        <v>2</v>
      </c>
      <c r="F222" s="133">
        <v>0</v>
      </c>
      <c r="G222" s="50">
        <f t="shared" si="8"/>
        <v>0</v>
      </c>
      <c r="H222" s="425" t="s">
        <v>979</v>
      </c>
      <c r="I222" s="465"/>
      <c r="J222" s="549"/>
      <c r="L222" s="174"/>
    </row>
    <row r="223" spans="1:12" s="177" customFormat="1" x14ac:dyDescent="0.3">
      <c r="A223" s="550"/>
      <c r="B223" s="551"/>
      <c r="C223" s="252" t="s">
        <v>2155</v>
      </c>
      <c r="D223" s="49">
        <v>2</v>
      </c>
      <c r="E223" s="49">
        <v>2</v>
      </c>
      <c r="F223" s="133">
        <v>0</v>
      </c>
      <c r="G223" s="50">
        <f t="shared" si="8"/>
        <v>0</v>
      </c>
      <c r="H223" s="425" t="s">
        <v>979</v>
      </c>
      <c r="I223" s="465"/>
      <c r="J223" s="549"/>
      <c r="L223" s="174"/>
    </row>
    <row r="224" spans="1:12" s="177" customFormat="1" x14ac:dyDescent="0.3">
      <c r="A224" s="550"/>
      <c r="B224" s="551"/>
      <c r="C224" s="252" t="s">
        <v>2156</v>
      </c>
      <c r="D224" s="49">
        <v>2</v>
      </c>
      <c r="E224" s="49">
        <v>2</v>
      </c>
      <c r="F224" s="133">
        <v>0</v>
      </c>
      <c r="G224" s="50">
        <f t="shared" si="8"/>
        <v>0</v>
      </c>
      <c r="H224" s="425" t="s">
        <v>979</v>
      </c>
      <c r="I224" s="465"/>
      <c r="J224" s="549"/>
      <c r="L224" s="174"/>
    </row>
    <row r="225" spans="1:12" s="177" customFormat="1" x14ac:dyDescent="0.3">
      <c r="A225" s="550"/>
      <c r="B225" s="551"/>
      <c r="C225" s="252" t="s">
        <v>2157</v>
      </c>
      <c r="D225" s="49">
        <v>2</v>
      </c>
      <c r="E225" s="49">
        <v>2</v>
      </c>
      <c r="F225" s="133">
        <v>0</v>
      </c>
      <c r="G225" s="50">
        <f t="shared" si="8"/>
        <v>0</v>
      </c>
      <c r="H225" s="425" t="s">
        <v>979</v>
      </c>
      <c r="I225" s="465"/>
      <c r="J225" s="549"/>
      <c r="L225" s="174"/>
    </row>
    <row r="226" spans="1:12" s="177" customFormat="1" x14ac:dyDescent="0.3">
      <c r="A226" s="550"/>
      <c r="B226" s="551"/>
      <c r="C226" s="252" t="s">
        <v>2158</v>
      </c>
      <c r="D226" s="49">
        <v>2</v>
      </c>
      <c r="E226" s="49">
        <v>2</v>
      </c>
      <c r="F226" s="133">
        <v>0</v>
      </c>
      <c r="G226" s="50">
        <f t="shared" si="8"/>
        <v>0</v>
      </c>
      <c r="H226" s="425" t="s">
        <v>979</v>
      </c>
      <c r="I226" s="465"/>
      <c r="J226" s="573"/>
      <c r="L226" s="174"/>
    </row>
    <row r="227" spans="1:12" s="177" customFormat="1" x14ac:dyDescent="0.3">
      <c r="A227" s="550"/>
      <c r="B227" s="551"/>
      <c r="C227" s="574" t="s">
        <v>2159</v>
      </c>
      <c r="D227" s="575"/>
      <c r="E227" s="575"/>
      <c r="F227" s="575"/>
      <c r="G227" s="575"/>
      <c r="H227" s="575"/>
      <c r="I227" s="575"/>
      <c r="J227" s="576"/>
      <c r="L227" s="174"/>
    </row>
    <row r="228" spans="1:12" s="177" customFormat="1" x14ac:dyDescent="0.3">
      <c r="A228" s="550"/>
      <c r="B228" s="551"/>
      <c r="C228" s="253" t="s">
        <v>2160</v>
      </c>
      <c r="D228" s="49">
        <v>2</v>
      </c>
      <c r="E228" s="49">
        <v>2</v>
      </c>
      <c r="F228" s="133">
        <v>0</v>
      </c>
      <c r="G228" s="50">
        <f>ROUND(SUM(F228*E228*D228),2)</f>
        <v>0</v>
      </c>
      <c r="H228" s="425" t="s">
        <v>979</v>
      </c>
      <c r="I228" s="465"/>
      <c r="J228" s="548"/>
      <c r="L228" s="174"/>
    </row>
    <row r="229" spans="1:12" s="177" customFormat="1" ht="13.5" thickBot="1" x14ac:dyDescent="0.35">
      <c r="A229" s="552"/>
      <c r="B229" s="553"/>
      <c r="C229" s="258" t="s">
        <v>2161</v>
      </c>
      <c r="D229" s="52">
        <v>2</v>
      </c>
      <c r="E229" s="52">
        <v>1</v>
      </c>
      <c r="F229" s="134">
        <v>0</v>
      </c>
      <c r="G229" s="53">
        <f>ROUND(SUM(F229*E229*D229),2)</f>
        <v>0</v>
      </c>
      <c r="H229" s="427" t="s">
        <v>979</v>
      </c>
      <c r="I229" s="466"/>
      <c r="J229" s="557"/>
      <c r="L229" s="174"/>
    </row>
    <row r="230" spans="1:12" s="177" customFormat="1" x14ac:dyDescent="0.3">
      <c r="A230" s="41">
        <v>27</v>
      </c>
      <c r="B230" s="528" t="s">
        <v>1988</v>
      </c>
      <c r="C230" s="529"/>
      <c r="D230" s="529"/>
      <c r="E230" s="529"/>
      <c r="F230" s="529"/>
      <c r="G230" s="529"/>
      <c r="H230" s="529"/>
      <c r="I230" s="529"/>
      <c r="J230" s="530"/>
      <c r="L230" s="174"/>
    </row>
    <row r="231" spans="1:12" s="177" customFormat="1" x14ac:dyDescent="0.3">
      <c r="A231" s="531"/>
      <c r="B231" s="532"/>
      <c r="C231" s="61" t="s">
        <v>2162</v>
      </c>
      <c r="D231" s="49">
        <v>2</v>
      </c>
      <c r="E231" s="49">
        <v>44</v>
      </c>
      <c r="F231" s="133">
        <v>0</v>
      </c>
      <c r="G231" s="50">
        <f>ROUND(SUM(F231*E231*D231),2)</f>
        <v>0</v>
      </c>
      <c r="H231" s="425" t="s">
        <v>979</v>
      </c>
      <c r="I231" s="465"/>
      <c r="J231" s="548"/>
      <c r="L231" s="174"/>
    </row>
    <row r="232" spans="1:12" s="177" customFormat="1" ht="13.5" thickBot="1" x14ac:dyDescent="0.35">
      <c r="A232" s="533"/>
      <c r="B232" s="534"/>
      <c r="C232" s="229" t="s">
        <v>2163</v>
      </c>
      <c r="D232" s="52">
        <v>2</v>
      </c>
      <c r="E232" s="52">
        <v>1</v>
      </c>
      <c r="F232" s="134">
        <v>0</v>
      </c>
      <c r="G232" s="53">
        <f>ROUND(SUM(F232*E232*D232),2)</f>
        <v>0</v>
      </c>
      <c r="H232" s="427" t="s">
        <v>979</v>
      </c>
      <c r="I232" s="466"/>
      <c r="J232" s="557"/>
      <c r="L232" s="174"/>
    </row>
    <row r="233" spans="1:12" s="177" customFormat="1" x14ac:dyDescent="0.3">
      <c r="A233" s="41">
        <v>28</v>
      </c>
      <c r="B233" s="528" t="s">
        <v>1978</v>
      </c>
      <c r="C233" s="529"/>
      <c r="D233" s="529"/>
      <c r="E233" s="529"/>
      <c r="F233" s="529"/>
      <c r="G233" s="529"/>
      <c r="H233" s="529"/>
      <c r="I233" s="529"/>
      <c r="J233" s="530"/>
      <c r="L233" s="174"/>
    </row>
    <row r="234" spans="1:12" s="177" customFormat="1" x14ac:dyDescent="0.3">
      <c r="A234" s="531"/>
      <c r="B234" s="532"/>
      <c r="C234" s="544" t="s">
        <v>2164</v>
      </c>
      <c r="D234" s="545"/>
      <c r="E234" s="545"/>
      <c r="F234" s="545"/>
      <c r="G234" s="545"/>
      <c r="H234" s="545"/>
      <c r="I234" s="545"/>
      <c r="J234" s="546"/>
      <c r="L234" s="174"/>
    </row>
    <row r="235" spans="1:12" s="177" customFormat="1" x14ac:dyDescent="0.3">
      <c r="A235" s="531"/>
      <c r="B235" s="532"/>
      <c r="C235" s="252" t="s">
        <v>2166</v>
      </c>
      <c r="D235" s="49">
        <v>2</v>
      </c>
      <c r="E235" s="49">
        <v>10</v>
      </c>
      <c r="F235" s="133">
        <v>0</v>
      </c>
      <c r="G235" s="50">
        <f>ROUND(SUM(F235*E235*D235),2)</f>
        <v>0</v>
      </c>
      <c r="H235" s="425" t="s">
        <v>979</v>
      </c>
      <c r="I235" s="465"/>
      <c r="J235" s="548"/>
      <c r="L235" s="174"/>
    </row>
    <row r="236" spans="1:12" s="177" customFormat="1" x14ac:dyDescent="0.3">
      <c r="A236" s="531"/>
      <c r="B236" s="532"/>
      <c r="C236" s="252" t="s">
        <v>2167</v>
      </c>
      <c r="D236" s="49">
        <v>2</v>
      </c>
      <c r="E236" s="49">
        <v>10</v>
      </c>
      <c r="F236" s="133">
        <v>0</v>
      </c>
      <c r="G236" s="50">
        <f>ROUND(SUM(F236*E236*D236),2)</f>
        <v>0</v>
      </c>
      <c r="H236" s="425" t="s">
        <v>979</v>
      </c>
      <c r="I236" s="465"/>
      <c r="J236" s="549"/>
      <c r="L236" s="174"/>
    </row>
    <row r="237" spans="1:12" s="177" customFormat="1" x14ac:dyDescent="0.3">
      <c r="A237" s="531"/>
      <c r="B237" s="532"/>
      <c r="C237" s="252" t="s">
        <v>2168</v>
      </c>
      <c r="D237" s="49">
        <v>2</v>
      </c>
      <c r="E237" s="49">
        <v>10</v>
      </c>
      <c r="F237" s="133">
        <v>0</v>
      </c>
      <c r="G237" s="50">
        <f>ROUND(SUM(F237*E237*D237),2)</f>
        <v>0</v>
      </c>
      <c r="H237" s="425" t="s">
        <v>979</v>
      </c>
      <c r="I237" s="465"/>
      <c r="J237" s="573"/>
      <c r="L237" s="174"/>
    </row>
    <row r="238" spans="1:12" s="169" customFormat="1" x14ac:dyDescent="0.3">
      <c r="A238" s="531"/>
      <c r="B238" s="532"/>
      <c r="C238" s="574" t="s">
        <v>2165</v>
      </c>
      <c r="D238" s="575"/>
      <c r="E238" s="575"/>
      <c r="F238" s="575"/>
      <c r="G238" s="575"/>
      <c r="H238" s="575"/>
      <c r="I238" s="575"/>
      <c r="J238" s="576"/>
      <c r="L238" s="174"/>
    </row>
    <row r="239" spans="1:12" s="171" customFormat="1" x14ac:dyDescent="0.3">
      <c r="A239" s="531"/>
      <c r="B239" s="532"/>
      <c r="C239" s="254" t="s">
        <v>2169</v>
      </c>
      <c r="D239" s="49">
        <v>2</v>
      </c>
      <c r="E239" s="49">
        <v>10</v>
      </c>
      <c r="F239" s="133">
        <v>0</v>
      </c>
      <c r="G239" s="50">
        <f>ROUND(SUM(F239*E239*D239),2)</f>
        <v>0</v>
      </c>
      <c r="H239" s="425" t="s">
        <v>979</v>
      </c>
      <c r="I239" s="465"/>
      <c r="J239" s="548"/>
      <c r="L239" s="174"/>
    </row>
    <row r="240" spans="1:12" s="171" customFormat="1" x14ac:dyDescent="0.3">
      <c r="A240" s="531"/>
      <c r="B240" s="532"/>
      <c r="C240" s="254" t="s">
        <v>2170</v>
      </c>
      <c r="D240" s="49">
        <v>2</v>
      </c>
      <c r="E240" s="49">
        <v>10</v>
      </c>
      <c r="F240" s="133">
        <v>0</v>
      </c>
      <c r="G240" s="50">
        <f>ROUND(SUM(F240*E240*D240),2)</f>
        <v>0</v>
      </c>
      <c r="H240" s="425" t="s">
        <v>979</v>
      </c>
      <c r="I240" s="465"/>
      <c r="J240" s="549"/>
      <c r="L240" s="174"/>
    </row>
    <row r="241" spans="1:12" s="171" customFormat="1" x14ac:dyDescent="0.3">
      <c r="A241" s="531"/>
      <c r="B241" s="532"/>
      <c r="C241" s="252" t="s">
        <v>2171</v>
      </c>
      <c r="D241" s="49">
        <v>2</v>
      </c>
      <c r="E241" s="49">
        <v>10</v>
      </c>
      <c r="F241" s="133">
        <v>0</v>
      </c>
      <c r="G241" s="50">
        <f>ROUND(SUM(F241*E241*D241),2)</f>
        <v>0</v>
      </c>
      <c r="H241" s="425" t="s">
        <v>979</v>
      </c>
      <c r="I241" s="465"/>
      <c r="J241" s="549"/>
      <c r="L241" s="174"/>
    </row>
    <row r="242" spans="1:12" s="176" customFormat="1" ht="15" x14ac:dyDescent="0.3">
      <c r="A242" s="531"/>
      <c r="B242" s="532"/>
      <c r="C242" s="259" t="s">
        <v>2172</v>
      </c>
      <c r="D242" s="49">
        <v>2</v>
      </c>
      <c r="E242" s="49">
        <v>10</v>
      </c>
      <c r="F242" s="133">
        <v>0</v>
      </c>
      <c r="G242" s="50">
        <f>ROUND(SUM(F242*E242*D242),2)</f>
        <v>0</v>
      </c>
      <c r="H242" s="425" t="s">
        <v>979</v>
      </c>
      <c r="I242" s="465"/>
      <c r="J242" s="549"/>
      <c r="L242" s="174"/>
    </row>
    <row r="243" spans="1:12" s="177" customFormat="1" ht="13.5" thickBot="1" x14ac:dyDescent="0.35">
      <c r="A243" s="533"/>
      <c r="B243" s="534"/>
      <c r="C243" s="184" t="s">
        <v>2173</v>
      </c>
      <c r="D243" s="52">
        <v>2</v>
      </c>
      <c r="E243" s="52">
        <v>1</v>
      </c>
      <c r="F243" s="134">
        <v>0</v>
      </c>
      <c r="G243" s="53">
        <f>ROUND(SUM(F243*E243*D243),2)</f>
        <v>0</v>
      </c>
      <c r="H243" s="427" t="s">
        <v>979</v>
      </c>
      <c r="I243" s="466"/>
      <c r="J243" s="557"/>
      <c r="L243" s="174"/>
    </row>
    <row r="244" spans="1:12" s="177" customFormat="1" x14ac:dyDescent="0.3">
      <c r="A244" s="41">
        <v>29</v>
      </c>
      <c r="B244" s="528" t="s">
        <v>799</v>
      </c>
      <c r="C244" s="529"/>
      <c r="D244" s="529"/>
      <c r="E244" s="529"/>
      <c r="F244" s="529"/>
      <c r="G244" s="529"/>
      <c r="H244" s="529"/>
      <c r="I244" s="529"/>
      <c r="J244" s="530"/>
      <c r="L244" s="174"/>
    </row>
    <row r="245" spans="1:12" s="177" customFormat="1" x14ac:dyDescent="0.3">
      <c r="A245" s="590"/>
      <c r="B245" s="591"/>
      <c r="C245" s="61" t="s">
        <v>2162</v>
      </c>
      <c r="D245" s="49">
        <v>2</v>
      </c>
      <c r="E245" s="49">
        <v>10</v>
      </c>
      <c r="F245" s="133">
        <v>0</v>
      </c>
      <c r="G245" s="50">
        <f>ROUND(SUM(F245*E245*D245),2)</f>
        <v>0</v>
      </c>
      <c r="H245" s="425" t="s">
        <v>979</v>
      </c>
      <c r="I245" s="472"/>
      <c r="J245" s="548"/>
      <c r="L245" s="174"/>
    </row>
    <row r="246" spans="1:12" s="177" customFormat="1" ht="13.5" thickBot="1" x14ac:dyDescent="0.35">
      <c r="A246" s="592"/>
      <c r="B246" s="593"/>
      <c r="C246" s="229" t="s">
        <v>2174</v>
      </c>
      <c r="D246" s="52">
        <v>2</v>
      </c>
      <c r="E246" s="52">
        <v>1</v>
      </c>
      <c r="F246" s="134">
        <v>0</v>
      </c>
      <c r="G246" s="53">
        <f>ROUND(SUM(F246*E246*D246),2)</f>
        <v>0</v>
      </c>
      <c r="H246" s="427" t="s">
        <v>979</v>
      </c>
      <c r="I246" s="473"/>
      <c r="J246" s="557"/>
      <c r="L246" s="174"/>
    </row>
    <row r="247" spans="1:12" s="177" customFormat="1" x14ac:dyDescent="0.3">
      <c r="A247" s="41">
        <v>30</v>
      </c>
      <c r="B247" s="528" t="s">
        <v>1979</v>
      </c>
      <c r="C247" s="529"/>
      <c r="D247" s="529"/>
      <c r="E247" s="529"/>
      <c r="F247" s="529"/>
      <c r="G247" s="529"/>
      <c r="H247" s="529"/>
      <c r="I247" s="529"/>
      <c r="J247" s="530"/>
      <c r="L247" s="174"/>
    </row>
    <row r="248" spans="1:12" s="177" customFormat="1" x14ac:dyDescent="0.3">
      <c r="A248" s="531"/>
      <c r="B248" s="532"/>
      <c r="C248" s="48" t="s">
        <v>2175</v>
      </c>
      <c r="D248" s="49">
        <v>2</v>
      </c>
      <c r="E248" s="49">
        <v>20</v>
      </c>
      <c r="F248" s="133">
        <v>0</v>
      </c>
      <c r="G248" s="50">
        <f t="shared" ref="G248:G253" si="9">ROUND(SUM(F248*E248*D248),2)</f>
        <v>0</v>
      </c>
      <c r="H248" s="425" t="s">
        <v>979</v>
      </c>
      <c r="I248" s="465"/>
      <c r="J248" s="548"/>
      <c r="L248" s="174"/>
    </row>
    <row r="249" spans="1:12" s="177" customFormat="1" ht="12.75" customHeight="1" x14ac:dyDescent="0.3">
      <c r="A249" s="531"/>
      <c r="B249" s="532"/>
      <c r="C249" s="48" t="s">
        <v>2176</v>
      </c>
      <c r="D249" s="49">
        <v>2</v>
      </c>
      <c r="E249" s="49">
        <v>20</v>
      </c>
      <c r="F249" s="133">
        <v>0</v>
      </c>
      <c r="G249" s="50">
        <f t="shared" si="9"/>
        <v>0</v>
      </c>
      <c r="H249" s="425" t="s">
        <v>979</v>
      </c>
      <c r="I249" s="465"/>
      <c r="J249" s="549"/>
      <c r="L249" s="174"/>
    </row>
    <row r="250" spans="1:12" s="177" customFormat="1" x14ac:dyDescent="0.3">
      <c r="A250" s="531"/>
      <c r="B250" s="532"/>
      <c r="C250" s="48" t="s">
        <v>2177</v>
      </c>
      <c r="D250" s="49">
        <v>2</v>
      </c>
      <c r="E250" s="49">
        <v>20</v>
      </c>
      <c r="F250" s="133">
        <v>0</v>
      </c>
      <c r="G250" s="50">
        <f t="shared" si="9"/>
        <v>0</v>
      </c>
      <c r="H250" s="425" t="s">
        <v>979</v>
      </c>
      <c r="I250" s="465"/>
      <c r="J250" s="549"/>
      <c r="L250" s="174"/>
    </row>
    <row r="251" spans="1:12" s="177" customFormat="1" ht="12.75" customHeight="1" x14ac:dyDescent="0.3">
      <c r="A251" s="531"/>
      <c r="B251" s="532"/>
      <c r="C251" s="48" t="s">
        <v>2178</v>
      </c>
      <c r="D251" s="49">
        <v>2</v>
      </c>
      <c r="E251" s="49">
        <v>20</v>
      </c>
      <c r="F251" s="133">
        <v>0</v>
      </c>
      <c r="G251" s="50">
        <f t="shared" si="9"/>
        <v>0</v>
      </c>
      <c r="H251" s="425" t="s">
        <v>979</v>
      </c>
      <c r="I251" s="465"/>
      <c r="J251" s="549"/>
      <c r="L251" s="174"/>
    </row>
    <row r="252" spans="1:12" s="177" customFormat="1" x14ac:dyDescent="0.3">
      <c r="A252" s="531"/>
      <c r="B252" s="532"/>
      <c r="C252" s="48" t="s">
        <v>2179</v>
      </c>
      <c r="D252" s="49">
        <v>2</v>
      </c>
      <c r="E252" s="49">
        <v>20</v>
      </c>
      <c r="F252" s="133">
        <v>0</v>
      </c>
      <c r="G252" s="50">
        <f t="shared" si="9"/>
        <v>0</v>
      </c>
      <c r="H252" s="425" t="s">
        <v>979</v>
      </c>
      <c r="I252" s="465"/>
      <c r="J252" s="549"/>
      <c r="L252" s="174"/>
    </row>
    <row r="253" spans="1:12" s="177" customFormat="1" x14ac:dyDescent="0.3">
      <c r="A253" s="531"/>
      <c r="B253" s="532"/>
      <c r="C253" s="259" t="s">
        <v>2180</v>
      </c>
      <c r="D253" s="49">
        <v>2</v>
      </c>
      <c r="E253" s="49">
        <v>20</v>
      </c>
      <c r="F253" s="133">
        <v>0</v>
      </c>
      <c r="G253" s="50">
        <f t="shared" si="9"/>
        <v>0</v>
      </c>
      <c r="H253" s="425" t="s">
        <v>979</v>
      </c>
      <c r="I253" s="465"/>
      <c r="J253" s="573"/>
      <c r="L253" s="174"/>
    </row>
    <row r="254" spans="1:12" s="177" customFormat="1" x14ac:dyDescent="0.3">
      <c r="A254" s="531"/>
      <c r="B254" s="532"/>
      <c r="C254" s="574" t="s">
        <v>2165</v>
      </c>
      <c r="D254" s="575"/>
      <c r="E254" s="575"/>
      <c r="F254" s="575"/>
      <c r="G254" s="575"/>
      <c r="H254" s="575"/>
      <c r="I254" s="575"/>
      <c r="J254" s="576"/>
      <c r="L254" s="174"/>
    </row>
    <row r="255" spans="1:12" s="169" customFormat="1" x14ac:dyDescent="0.3">
      <c r="A255" s="531"/>
      <c r="B255" s="532"/>
      <c r="C255" s="259" t="s">
        <v>2181</v>
      </c>
      <c r="D255" s="49">
        <v>2</v>
      </c>
      <c r="E255" s="49">
        <v>20</v>
      </c>
      <c r="F255" s="133">
        <v>0</v>
      </c>
      <c r="G255" s="50">
        <f>ROUND(SUM(F255*E255*D255),2)</f>
        <v>0</v>
      </c>
      <c r="H255" s="425" t="s">
        <v>979</v>
      </c>
      <c r="I255" s="465"/>
      <c r="J255" s="558"/>
      <c r="L255" s="174"/>
    </row>
    <row r="256" spans="1:12" s="171" customFormat="1" x14ac:dyDescent="0.3">
      <c r="A256" s="531"/>
      <c r="B256" s="532"/>
      <c r="C256" s="259" t="s">
        <v>2182</v>
      </c>
      <c r="D256" s="49">
        <v>2</v>
      </c>
      <c r="E256" s="49">
        <v>20</v>
      </c>
      <c r="F256" s="133">
        <v>0</v>
      </c>
      <c r="G256" s="50">
        <f>ROUND(SUM(F256*E256*D256),2)</f>
        <v>0</v>
      </c>
      <c r="H256" s="425" t="s">
        <v>979</v>
      </c>
      <c r="I256" s="465"/>
      <c r="J256" s="559"/>
      <c r="L256" s="174"/>
    </row>
    <row r="257" spans="1:12" s="177" customFormat="1" ht="25.5" x14ac:dyDescent="0.3">
      <c r="A257" s="531"/>
      <c r="B257" s="532"/>
      <c r="C257" s="259" t="s">
        <v>2183</v>
      </c>
      <c r="D257" s="49">
        <v>2</v>
      </c>
      <c r="E257" s="49">
        <v>20</v>
      </c>
      <c r="F257" s="133">
        <v>0</v>
      </c>
      <c r="G257" s="50">
        <f>ROUND(SUM(F257*E257*D257),2)</f>
        <v>0</v>
      </c>
      <c r="H257" s="425" t="s">
        <v>979</v>
      </c>
      <c r="I257" s="465"/>
      <c r="J257" s="559"/>
      <c r="L257" s="174"/>
    </row>
    <row r="258" spans="1:12" s="177" customFormat="1" ht="13.5" thickBot="1" x14ac:dyDescent="0.35">
      <c r="A258" s="533"/>
      <c r="B258" s="534"/>
      <c r="C258" s="184" t="s">
        <v>2184</v>
      </c>
      <c r="D258" s="52">
        <v>2</v>
      </c>
      <c r="E258" s="52">
        <v>1</v>
      </c>
      <c r="F258" s="134">
        <v>0</v>
      </c>
      <c r="G258" s="53">
        <f>ROUND(SUM(F258*E258*D258),2)</f>
        <v>0</v>
      </c>
      <c r="H258" s="427" t="s">
        <v>979</v>
      </c>
      <c r="I258" s="466"/>
      <c r="J258" s="560"/>
      <c r="L258" s="174"/>
    </row>
    <row r="259" spans="1:12" s="177" customFormat="1" x14ac:dyDescent="0.3">
      <c r="A259" s="219">
        <v>31</v>
      </c>
      <c r="B259" s="528" t="s">
        <v>1980</v>
      </c>
      <c r="C259" s="529"/>
      <c r="D259" s="529"/>
      <c r="E259" s="529"/>
      <c r="F259" s="529"/>
      <c r="G259" s="529"/>
      <c r="H259" s="529"/>
      <c r="I259" s="529"/>
      <c r="J259" s="530"/>
      <c r="L259" s="174"/>
    </row>
    <row r="260" spans="1:12" s="177" customFormat="1" x14ac:dyDescent="0.3">
      <c r="A260" s="590"/>
      <c r="B260" s="591"/>
      <c r="C260" s="61" t="s">
        <v>2126</v>
      </c>
      <c r="D260" s="242">
        <v>2</v>
      </c>
      <c r="E260" s="226">
        <v>4</v>
      </c>
      <c r="F260" s="133">
        <v>0</v>
      </c>
      <c r="G260" s="50">
        <f>ROUND(SUM(F260*E260*D260),2)</f>
        <v>0</v>
      </c>
      <c r="H260" s="425" t="s">
        <v>979</v>
      </c>
      <c r="I260" s="469"/>
      <c r="J260" s="251"/>
      <c r="L260" s="174"/>
    </row>
    <row r="261" spans="1:12" s="177" customFormat="1" x14ac:dyDescent="0.3">
      <c r="A261" s="590"/>
      <c r="B261" s="591"/>
      <c r="C261" s="544" t="s">
        <v>2131</v>
      </c>
      <c r="D261" s="545"/>
      <c r="E261" s="545"/>
      <c r="F261" s="545"/>
      <c r="G261" s="545"/>
      <c r="H261" s="545"/>
      <c r="I261" s="545"/>
      <c r="J261" s="546"/>
      <c r="L261" s="174"/>
    </row>
    <row r="262" spans="1:12" s="177" customFormat="1" x14ac:dyDescent="0.3">
      <c r="A262" s="590"/>
      <c r="B262" s="591"/>
      <c r="C262" s="252" t="s">
        <v>2127</v>
      </c>
      <c r="D262" s="242">
        <v>2</v>
      </c>
      <c r="E262" s="226">
        <v>4</v>
      </c>
      <c r="F262" s="133">
        <v>0</v>
      </c>
      <c r="G262" s="50">
        <f>ROUND(SUM(F262*E262*D262),2)</f>
        <v>0</v>
      </c>
      <c r="H262" s="425" t="s">
        <v>979</v>
      </c>
      <c r="I262" s="469"/>
      <c r="J262" s="548"/>
      <c r="L262" s="174"/>
    </row>
    <row r="263" spans="1:12" s="177" customFormat="1" x14ac:dyDescent="0.3">
      <c r="A263" s="590"/>
      <c r="B263" s="591"/>
      <c r="C263" s="252" t="s">
        <v>2128</v>
      </c>
      <c r="D263" s="242">
        <v>2</v>
      </c>
      <c r="E263" s="226">
        <v>4</v>
      </c>
      <c r="F263" s="133">
        <v>0</v>
      </c>
      <c r="G263" s="50">
        <f>ROUND(SUM(F263*E263*D263),2)</f>
        <v>0</v>
      </c>
      <c r="H263" s="425" t="s">
        <v>979</v>
      </c>
      <c r="I263" s="469"/>
      <c r="J263" s="549"/>
      <c r="L263" s="174"/>
    </row>
    <row r="264" spans="1:12" s="177" customFormat="1" x14ac:dyDescent="0.3">
      <c r="A264" s="590"/>
      <c r="B264" s="591"/>
      <c r="C264" s="252" t="s">
        <v>2129</v>
      </c>
      <c r="D264" s="242">
        <v>2</v>
      </c>
      <c r="E264" s="226">
        <v>4</v>
      </c>
      <c r="F264" s="133">
        <v>0</v>
      </c>
      <c r="G264" s="50">
        <f>ROUND(SUM(F264*E264*D264),2)</f>
        <v>0</v>
      </c>
      <c r="H264" s="425" t="s">
        <v>979</v>
      </c>
      <c r="I264" s="469"/>
      <c r="J264" s="549"/>
      <c r="L264" s="174"/>
    </row>
    <row r="265" spans="1:12" s="177" customFormat="1" x14ac:dyDescent="0.3">
      <c r="A265" s="590"/>
      <c r="B265" s="591"/>
      <c r="C265" s="252" t="s">
        <v>2130</v>
      </c>
      <c r="D265" s="242">
        <v>2</v>
      </c>
      <c r="E265" s="226">
        <v>4</v>
      </c>
      <c r="F265" s="133">
        <v>0</v>
      </c>
      <c r="G265" s="50">
        <f>ROUND(SUM(F265*E265*D265),2)</f>
        <v>0</v>
      </c>
      <c r="H265" s="425" t="s">
        <v>979</v>
      </c>
      <c r="I265" s="469"/>
      <c r="J265" s="573"/>
      <c r="L265" s="174"/>
    </row>
    <row r="266" spans="1:12" s="177" customFormat="1" x14ac:dyDescent="0.3">
      <c r="A266" s="590"/>
      <c r="B266" s="591"/>
      <c r="C266" s="574" t="s">
        <v>2138</v>
      </c>
      <c r="D266" s="575"/>
      <c r="E266" s="575"/>
      <c r="F266" s="575"/>
      <c r="G266" s="575"/>
      <c r="H266" s="575"/>
      <c r="I266" s="575"/>
      <c r="J266" s="576"/>
      <c r="L266" s="174"/>
    </row>
    <row r="267" spans="1:12" s="177" customFormat="1" x14ac:dyDescent="0.3">
      <c r="A267" s="590"/>
      <c r="B267" s="591"/>
      <c r="C267" s="252" t="s">
        <v>2132</v>
      </c>
      <c r="D267" s="242">
        <v>2</v>
      </c>
      <c r="E267" s="226">
        <v>4</v>
      </c>
      <c r="F267" s="133">
        <v>0</v>
      </c>
      <c r="G267" s="50">
        <f t="shared" ref="G267:G272" si="10">ROUND(SUM(F267*E267*D267),2)</f>
        <v>0</v>
      </c>
      <c r="H267" s="425" t="s">
        <v>979</v>
      </c>
      <c r="I267" s="469"/>
      <c r="J267" s="548"/>
      <c r="L267" s="174"/>
    </row>
    <row r="268" spans="1:12" s="177" customFormat="1" x14ac:dyDescent="0.3">
      <c r="A268" s="590"/>
      <c r="B268" s="591"/>
      <c r="C268" s="252" t="s">
        <v>2133</v>
      </c>
      <c r="D268" s="242">
        <v>2</v>
      </c>
      <c r="E268" s="226">
        <v>4</v>
      </c>
      <c r="F268" s="133">
        <v>0</v>
      </c>
      <c r="G268" s="50">
        <f t="shared" si="10"/>
        <v>0</v>
      </c>
      <c r="H268" s="425" t="s">
        <v>979</v>
      </c>
      <c r="I268" s="469"/>
      <c r="J268" s="549"/>
      <c r="L268" s="174"/>
    </row>
    <row r="269" spans="1:12" s="177" customFormat="1" x14ac:dyDescent="0.3">
      <c r="A269" s="590"/>
      <c r="B269" s="591"/>
      <c r="C269" s="252" t="s">
        <v>2134</v>
      </c>
      <c r="D269" s="242">
        <v>2</v>
      </c>
      <c r="E269" s="226">
        <v>4</v>
      </c>
      <c r="F269" s="133">
        <v>0</v>
      </c>
      <c r="G269" s="50">
        <f t="shared" si="10"/>
        <v>0</v>
      </c>
      <c r="H269" s="425" t="s">
        <v>979</v>
      </c>
      <c r="I269" s="469"/>
      <c r="J269" s="549"/>
      <c r="L269" s="174"/>
    </row>
    <row r="270" spans="1:12" s="177" customFormat="1" x14ac:dyDescent="0.3">
      <c r="A270" s="590"/>
      <c r="B270" s="591"/>
      <c r="C270" s="252" t="s">
        <v>2135</v>
      </c>
      <c r="D270" s="242">
        <v>2</v>
      </c>
      <c r="E270" s="226">
        <v>4</v>
      </c>
      <c r="F270" s="133">
        <v>0</v>
      </c>
      <c r="G270" s="50">
        <f t="shared" si="10"/>
        <v>0</v>
      </c>
      <c r="H270" s="425" t="s">
        <v>979</v>
      </c>
      <c r="I270" s="469"/>
      <c r="J270" s="549"/>
      <c r="L270" s="174"/>
    </row>
    <row r="271" spans="1:12" s="177" customFormat="1" x14ac:dyDescent="0.3">
      <c r="A271" s="590"/>
      <c r="B271" s="591"/>
      <c r="C271" s="252" t="s">
        <v>2136</v>
      </c>
      <c r="D271" s="242">
        <v>2</v>
      </c>
      <c r="E271" s="226">
        <v>4</v>
      </c>
      <c r="F271" s="133">
        <v>0</v>
      </c>
      <c r="G271" s="50">
        <f t="shared" si="10"/>
        <v>0</v>
      </c>
      <c r="H271" s="425" t="s">
        <v>979</v>
      </c>
      <c r="I271" s="469"/>
      <c r="J271" s="549"/>
      <c r="L271" s="174"/>
    </row>
    <row r="272" spans="1:12" s="177" customFormat="1" x14ac:dyDescent="0.3">
      <c r="A272" s="590"/>
      <c r="B272" s="591"/>
      <c r="C272" s="252" t="s">
        <v>2137</v>
      </c>
      <c r="D272" s="242">
        <v>2</v>
      </c>
      <c r="E272" s="226">
        <v>4</v>
      </c>
      <c r="F272" s="133">
        <v>0</v>
      </c>
      <c r="G272" s="50">
        <f t="shared" si="10"/>
        <v>0</v>
      </c>
      <c r="H272" s="425" t="s">
        <v>979</v>
      </c>
      <c r="I272" s="469"/>
      <c r="J272" s="573"/>
      <c r="L272" s="174"/>
    </row>
    <row r="273" spans="1:12" s="177" customFormat="1" x14ac:dyDescent="0.3">
      <c r="A273" s="590"/>
      <c r="B273" s="591"/>
      <c r="C273" s="574" t="s">
        <v>2139</v>
      </c>
      <c r="D273" s="575"/>
      <c r="E273" s="575"/>
      <c r="F273" s="575"/>
      <c r="G273" s="575"/>
      <c r="H273" s="575"/>
      <c r="I273" s="575"/>
      <c r="J273" s="576"/>
      <c r="L273" s="174"/>
    </row>
    <row r="274" spans="1:12" s="177" customFormat="1" x14ac:dyDescent="0.3">
      <c r="A274" s="590"/>
      <c r="B274" s="591"/>
      <c r="C274" s="253" t="s">
        <v>2140</v>
      </c>
      <c r="D274" s="242">
        <v>2</v>
      </c>
      <c r="E274" s="226">
        <v>4</v>
      </c>
      <c r="F274" s="133">
        <v>0</v>
      </c>
      <c r="G274" s="50">
        <f t="shared" ref="G274:G279" si="11">ROUND(SUM(F274*E274*D274),2)</f>
        <v>0</v>
      </c>
      <c r="H274" s="425" t="s">
        <v>979</v>
      </c>
      <c r="I274" s="469"/>
      <c r="J274" s="548"/>
      <c r="L274" s="174"/>
    </row>
    <row r="275" spans="1:12" s="177" customFormat="1" x14ac:dyDescent="0.3">
      <c r="A275" s="590"/>
      <c r="B275" s="591"/>
      <c r="C275" s="254" t="s">
        <v>2141</v>
      </c>
      <c r="D275" s="242">
        <v>2</v>
      </c>
      <c r="E275" s="226">
        <v>4</v>
      </c>
      <c r="F275" s="133">
        <v>0</v>
      </c>
      <c r="G275" s="50">
        <f t="shared" si="11"/>
        <v>0</v>
      </c>
      <c r="H275" s="425" t="s">
        <v>979</v>
      </c>
      <c r="I275" s="469"/>
      <c r="J275" s="549"/>
      <c r="L275" s="174"/>
    </row>
    <row r="276" spans="1:12" s="177" customFormat="1" x14ac:dyDescent="0.3">
      <c r="A276" s="590"/>
      <c r="B276" s="591"/>
      <c r="C276" s="254" t="s">
        <v>2142</v>
      </c>
      <c r="D276" s="242">
        <v>2</v>
      </c>
      <c r="E276" s="226">
        <v>4</v>
      </c>
      <c r="F276" s="133">
        <v>0</v>
      </c>
      <c r="G276" s="50">
        <f t="shared" si="11"/>
        <v>0</v>
      </c>
      <c r="H276" s="425" t="s">
        <v>979</v>
      </c>
      <c r="I276" s="469"/>
      <c r="J276" s="549"/>
      <c r="L276" s="174"/>
    </row>
    <row r="277" spans="1:12" s="177" customFormat="1" x14ac:dyDescent="0.3">
      <c r="A277" s="590"/>
      <c r="B277" s="591"/>
      <c r="C277" s="252" t="s">
        <v>2143</v>
      </c>
      <c r="D277" s="242">
        <v>2</v>
      </c>
      <c r="E277" s="226">
        <v>4</v>
      </c>
      <c r="F277" s="133">
        <v>0</v>
      </c>
      <c r="G277" s="50">
        <f t="shared" si="11"/>
        <v>0</v>
      </c>
      <c r="H277" s="425" t="s">
        <v>979</v>
      </c>
      <c r="I277" s="469"/>
      <c r="J277" s="549"/>
      <c r="L277" s="174"/>
    </row>
    <row r="278" spans="1:12" s="177" customFormat="1" ht="13.5" customHeight="1" x14ac:dyDescent="0.3">
      <c r="A278" s="590"/>
      <c r="B278" s="591"/>
      <c r="C278" s="252" t="s">
        <v>2144</v>
      </c>
      <c r="D278" s="242">
        <v>2</v>
      </c>
      <c r="E278" s="226">
        <v>4</v>
      </c>
      <c r="F278" s="133">
        <v>0</v>
      </c>
      <c r="G278" s="50">
        <f t="shared" si="11"/>
        <v>0</v>
      </c>
      <c r="H278" s="425" t="s">
        <v>979</v>
      </c>
      <c r="I278" s="469"/>
      <c r="J278" s="549"/>
      <c r="L278" s="174"/>
    </row>
    <row r="279" spans="1:12" s="177" customFormat="1" ht="13.5" thickBot="1" x14ac:dyDescent="0.35">
      <c r="A279" s="592"/>
      <c r="B279" s="593"/>
      <c r="C279" s="255" t="s">
        <v>2145</v>
      </c>
      <c r="D279" s="243">
        <v>2</v>
      </c>
      <c r="E279" s="228">
        <v>1</v>
      </c>
      <c r="F279" s="134">
        <v>0</v>
      </c>
      <c r="G279" s="53">
        <f t="shared" si="11"/>
        <v>0</v>
      </c>
      <c r="H279" s="427" t="s">
        <v>979</v>
      </c>
      <c r="I279" s="470"/>
      <c r="J279" s="557"/>
      <c r="L279" s="174"/>
    </row>
    <row r="280" spans="1:12" s="177" customFormat="1" x14ac:dyDescent="0.3">
      <c r="A280" s="219">
        <v>32</v>
      </c>
      <c r="B280" s="528" t="s">
        <v>798</v>
      </c>
      <c r="C280" s="529"/>
      <c r="D280" s="529"/>
      <c r="E280" s="529"/>
      <c r="F280" s="529"/>
      <c r="G280" s="529"/>
      <c r="H280" s="529"/>
      <c r="I280" s="529"/>
      <c r="J280" s="530"/>
      <c r="L280" s="174"/>
    </row>
    <row r="281" spans="1:12" s="177" customFormat="1" ht="13.5" thickBot="1" x14ac:dyDescent="0.35">
      <c r="A281" s="603"/>
      <c r="B281" s="604"/>
      <c r="C281" s="229" t="s">
        <v>2185</v>
      </c>
      <c r="D281" s="243">
        <v>4</v>
      </c>
      <c r="E281" s="228">
        <v>4</v>
      </c>
      <c r="F281" s="134">
        <v>0</v>
      </c>
      <c r="G281" s="53">
        <f>ROUND(SUM(F281*E281*D281),2)</f>
        <v>0</v>
      </c>
      <c r="H281" s="427" t="s">
        <v>1927</v>
      </c>
      <c r="I281" s="470"/>
      <c r="J281" s="207"/>
      <c r="L281" s="174"/>
    </row>
    <row r="282" spans="1:12" s="177" customFormat="1" ht="13.5" thickBot="1" x14ac:dyDescent="0.35">
      <c r="A282" s="231">
        <v>33</v>
      </c>
      <c r="B282" s="594" t="s">
        <v>997</v>
      </c>
      <c r="C282" s="594"/>
      <c r="D282" s="232">
        <v>0.25</v>
      </c>
      <c r="E282" s="233">
        <v>1</v>
      </c>
      <c r="F282" s="309">
        <v>0</v>
      </c>
      <c r="G282" s="187">
        <f>ROUND(SUM(F282*E282*D282),2)</f>
        <v>0</v>
      </c>
      <c r="H282" s="463" t="s">
        <v>986</v>
      </c>
      <c r="I282" s="471"/>
      <c r="J282" s="260"/>
      <c r="L282" s="174"/>
    </row>
    <row r="283" spans="1:12" s="177" customFormat="1" x14ac:dyDescent="0.3">
      <c r="A283" s="219">
        <v>34</v>
      </c>
      <c r="B283" s="528" t="s">
        <v>832</v>
      </c>
      <c r="C283" s="529"/>
      <c r="D283" s="529"/>
      <c r="E283" s="529"/>
      <c r="F283" s="529"/>
      <c r="G283" s="529"/>
      <c r="H283" s="529"/>
      <c r="I283" s="529"/>
      <c r="J283" s="530"/>
      <c r="L283" s="174"/>
    </row>
    <row r="284" spans="1:12" s="177" customFormat="1" x14ac:dyDescent="0.3">
      <c r="A284" s="550"/>
      <c r="B284" s="551"/>
      <c r="C284" s="544" t="s">
        <v>2186</v>
      </c>
      <c r="D284" s="545"/>
      <c r="E284" s="545"/>
      <c r="F284" s="545"/>
      <c r="G284" s="545"/>
      <c r="H284" s="545"/>
      <c r="I284" s="545"/>
      <c r="J284" s="546"/>
      <c r="L284" s="174"/>
    </row>
    <row r="285" spans="1:12" s="177" customFormat="1" ht="25.5" x14ac:dyDescent="0.3">
      <c r="A285" s="550"/>
      <c r="B285" s="551"/>
      <c r="C285" s="259" t="s">
        <v>2189</v>
      </c>
      <c r="D285" s="49">
        <v>2</v>
      </c>
      <c r="E285" s="49">
        <v>4</v>
      </c>
      <c r="F285" s="133">
        <v>0</v>
      </c>
      <c r="G285" s="50">
        <f>ROUND(SUM(F285*E285*D285),2)</f>
        <v>0</v>
      </c>
      <c r="H285" s="425" t="s">
        <v>986</v>
      </c>
      <c r="I285" s="465"/>
      <c r="J285" s="251"/>
      <c r="L285" s="174"/>
    </row>
    <row r="286" spans="1:12" s="177" customFormat="1" x14ac:dyDescent="0.3">
      <c r="A286" s="550"/>
      <c r="B286" s="551"/>
      <c r="C286" s="544" t="s">
        <v>2187</v>
      </c>
      <c r="D286" s="545"/>
      <c r="E286" s="545"/>
      <c r="F286" s="545"/>
      <c r="G286" s="545"/>
      <c r="H286" s="545"/>
      <c r="I286" s="545"/>
      <c r="J286" s="546"/>
      <c r="L286" s="174"/>
    </row>
    <row r="287" spans="1:12" s="177" customFormat="1" ht="38.25" x14ac:dyDescent="0.3">
      <c r="A287" s="550"/>
      <c r="B287" s="551"/>
      <c r="C287" s="259" t="s">
        <v>2190</v>
      </c>
      <c r="D287" s="49">
        <v>2</v>
      </c>
      <c r="E287" s="49">
        <v>16</v>
      </c>
      <c r="F287" s="133">
        <v>0</v>
      </c>
      <c r="G287" s="50">
        <f>ROUND(SUM(F287*E287*D287),2)</f>
        <v>0</v>
      </c>
      <c r="H287" s="425" t="s">
        <v>986</v>
      </c>
      <c r="I287" s="465"/>
      <c r="J287" s="251"/>
      <c r="L287" s="174"/>
    </row>
    <row r="288" spans="1:12" s="177" customFormat="1" x14ac:dyDescent="0.3">
      <c r="A288" s="550"/>
      <c r="B288" s="551"/>
      <c r="C288" s="544" t="s">
        <v>2188</v>
      </c>
      <c r="D288" s="545"/>
      <c r="E288" s="545"/>
      <c r="F288" s="545"/>
      <c r="G288" s="545"/>
      <c r="H288" s="545"/>
      <c r="I288" s="545"/>
      <c r="J288" s="546"/>
      <c r="L288" s="174"/>
    </row>
    <row r="289" spans="1:12" s="177" customFormat="1" ht="38.25" x14ac:dyDescent="0.3">
      <c r="A289" s="550"/>
      <c r="B289" s="551"/>
      <c r="C289" s="259" t="s">
        <v>2191</v>
      </c>
      <c r="D289" s="49">
        <v>2</v>
      </c>
      <c r="E289" s="49">
        <v>2</v>
      </c>
      <c r="F289" s="133">
        <v>0</v>
      </c>
      <c r="G289" s="50">
        <f>ROUND(SUM(F289*E289*D289),2)</f>
        <v>0</v>
      </c>
      <c r="H289" s="425" t="s">
        <v>986</v>
      </c>
      <c r="I289" s="465"/>
      <c r="J289" s="548"/>
      <c r="L289" s="174"/>
    </row>
    <row r="290" spans="1:12" s="177" customFormat="1" ht="13.5" thickBot="1" x14ac:dyDescent="0.35">
      <c r="A290" s="552"/>
      <c r="B290" s="553"/>
      <c r="C290" s="184" t="s">
        <v>2161</v>
      </c>
      <c r="D290" s="52">
        <v>2</v>
      </c>
      <c r="E290" s="52">
        <v>1</v>
      </c>
      <c r="F290" s="134">
        <v>0</v>
      </c>
      <c r="G290" s="53">
        <f>ROUND(SUM(F290*E290*D290),2)</f>
        <v>0</v>
      </c>
      <c r="H290" s="427" t="s">
        <v>986</v>
      </c>
      <c r="I290" s="466"/>
      <c r="J290" s="557"/>
      <c r="L290" s="174"/>
    </row>
    <row r="291" spans="1:12" s="177" customFormat="1" x14ac:dyDescent="0.3">
      <c r="A291" s="219">
        <v>35</v>
      </c>
      <c r="B291" s="528" t="s">
        <v>833</v>
      </c>
      <c r="C291" s="529"/>
      <c r="D291" s="529"/>
      <c r="E291" s="529"/>
      <c r="F291" s="529"/>
      <c r="G291" s="529"/>
      <c r="H291" s="529"/>
      <c r="I291" s="529"/>
      <c r="J291" s="530"/>
      <c r="L291" s="174"/>
    </row>
    <row r="292" spans="1:12" s="171" customFormat="1" x14ac:dyDescent="0.3">
      <c r="A292" s="550"/>
      <c r="B292" s="551"/>
      <c r="C292" s="544" t="s">
        <v>2192</v>
      </c>
      <c r="D292" s="545"/>
      <c r="E292" s="545"/>
      <c r="F292" s="545"/>
      <c r="G292" s="545"/>
      <c r="H292" s="545"/>
      <c r="I292" s="545"/>
      <c r="J292" s="546"/>
      <c r="L292" s="174"/>
    </row>
    <row r="293" spans="1:12" s="177" customFormat="1" ht="38.25" x14ac:dyDescent="0.3">
      <c r="A293" s="550"/>
      <c r="B293" s="551"/>
      <c r="C293" s="259" t="s">
        <v>2193</v>
      </c>
      <c r="D293" s="49">
        <v>2</v>
      </c>
      <c r="E293" s="49">
        <v>18</v>
      </c>
      <c r="F293" s="133">
        <v>0</v>
      </c>
      <c r="G293" s="50">
        <f>ROUND(SUM(F293*E293*D293),2)</f>
        <v>0</v>
      </c>
      <c r="H293" s="425" t="s">
        <v>986</v>
      </c>
      <c r="I293" s="465"/>
      <c r="J293" s="548"/>
      <c r="L293" s="174"/>
    </row>
    <row r="294" spans="1:12" s="171" customFormat="1" ht="13.5" thickBot="1" x14ac:dyDescent="0.35">
      <c r="A294" s="552"/>
      <c r="B294" s="553"/>
      <c r="C294" s="184" t="s">
        <v>2194</v>
      </c>
      <c r="D294" s="52">
        <v>2</v>
      </c>
      <c r="E294" s="52">
        <v>1</v>
      </c>
      <c r="F294" s="134">
        <v>0</v>
      </c>
      <c r="G294" s="53">
        <f>ROUND(SUM(F294*E294*D294),2)</f>
        <v>0</v>
      </c>
      <c r="H294" s="427" t="s">
        <v>986</v>
      </c>
      <c r="I294" s="466"/>
      <c r="J294" s="557"/>
      <c r="L294" s="174"/>
    </row>
    <row r="295" spans="1:12" s="176" customFormat="1" ht="15" x14ac:dyDescent="0.3">
      <c r="A295" s="219">
        <v>36</v>
      </c>
      <c r="B295" s="528" t="s">
        <v>834</v>
      </c>
      <c r="C295" s="529"/>
      <c r="D295" s="529"/>
      <c r="E295" s="529"/>
      <c r="F295" s="529"/>
      <c r="G295" s="529"/>
      <c r="H295" s="529"/>
      <c r="I295" s="529"/>
      <c r="J295" s="530"/>
      <c r="L295" s="174"/>
    </row>
    <row r="296" spans="1:12" s="177" customFormat="1" x14ac:dyDescent="0.3">
      <c r="A296" s="550"/>
      <c r="B296" s="551"/>
      <c r="C296" s="544" t="s">
        <v>2195</v>
      </c>
      <c r="D296" s="545"/>
      <c r="E296" s="545"/>
      <c r="F296" s="545"/>
      <c r="G296" s="545"/>
      <c r="H296" s="545"/>
      <c r="I296" s="545"/>
      <c r="J296" s="546"/>
      <c r="L296" s="174"/>
    </row>
    <row r="297" spans="1:12" s="177" customFormat="1" ht="38.25" x14ac:dyDescent="0.3">
      <c r="A297" s="550"/>
      <c r="B297" s="551"/>
      <c r="C297" s="259" t="s">
        <v>2196</v>
      </c>
      <c r="D297" s="49">
        <v>2</v>
      </c>
      <c r="E297" s="49">
        <v>8</v>
      </c>
      <c r="F297" s="133">
        <v>0</v>
      </c>
      <c r="G297" s="50">
        <f>ROUND(SUM(F297*E297*D297),2)</f>
        <v>0</v>
      </c>
      <c r="H297" s="425" t="s">
        <v>986</v>
      </c>
      <c r="I297" s="465"/>
      <c r="J297" s="548"/>
      <c r="L297" s="174"/>
    </row>
    <row r="298" spans="1:12" s="177" customFormat="1" ht="13.5" thickBot="1" x14ac:dyDescent="0.35">
      <c r="A298" s="552"/>
      <c r="B298" s="553"/>
      <c r="C298" s="184" t="s">
        <v>2194</v>
      </c>
      <c r="D298" s="52">
        <v>2</v>
      </c>
      <c r="E298" s="52">
        <v>1</v>
      </c>
      <c r="F298" s="134">
        <v>0</v>
      </c>
      <c r="G298" s="53">
        <f>ROUND(SUM(F298*E298*D298),2)</f>
        <v>0</v>
      </c>
      <c r="H298" s="427" t="s">
        <v>986</v>
      </c>
      <c r="I298" s="466"/>
      <c r="J298" s="557"/>
      <c r="L298" s="174"/>
    </row>
    <row r="299" spans="1:12" s="177" customFormat="1" x14ac:dyDescent="0.3">
      <c r="A299" s="219">
        <v>37</v>
      </c>
      <c r="B299" s="528" t="s">
        <v>835</v>
      </c>
      <c r="C299" s="529"/>
      <c r="D299" s="529"/>
      <c r="E299" s="529"/>
      <c r="F299" s="529"/>
      <c r="G299" s="529"/>
      <c r="H299" s="529"/>
      <c r="I299" s="529"/>
      <c r="J299" s="530"/>
      <c r="L299" s="174"/>
    </row>
    <row r="300" spans="1:12" s="177" customFormat="1" ht="12.75" customHeight="1" x14ac:dyDescent="0.3">
      <c r="A300" s="550"/>
      <c r="B300" s="551"/>
      <c r="C300" s="544" t="s">
        <v>2197</v>
      </c>
      <c r="D300" s="545"/>
      <c r="E300" s="545"/>
      <c r="F300" s="545"/>
      <c r="G300" s="545"/>
      <c r="H300" s="545"/>
      <c r="I300" s="545"/>
      <c r="J300" s="546"/>
      <c r="L300" s="174"/>
    </row>
    <row r="301" spans="1:12" s="177" customFormat="1" ht="38.25" x14ac:dyDescent="0.2">
      <c r="A301" s="550"/>
      <c r="B301" s="551"/>
      <c r="C301" s="261" t="s">
        <v>2201</v>
      </c>
      <c r="D301" s="49">
        <v>2</v>
      </c>
      <c r="E301" s="49">
        <v>8</v>
      </c>
      <c r="F301" s="133">
        <v>0</v>
      </c>
      <c r="G301" s="50">
        <f>ROUND(SUM(F301*E301*D301),2)</f>
        <v>0</v>
      </c>
      <c r="H301" s="425" t="s">
        <v>986</v>
      </c>
      <c r="I301" s="465"/>
      <c r="J301" s="251"/>
      <c r="L301" s="174"/>
    </row>
    <row r="302" spans="1:12" s="177" customFormat="1" ht="12.75" customHeight="1" x14ac:dyDescent="0.2">
      <c r="A302" s="550"/>
      <c r="B302" s="551"/>
      <c r="C302" s="554" t="s">
        <v>2198</v>
      </c>
      <c r="D302" s="555"/>
      <c r="E302" s="555"/>
      <c r="F302" s="555"/>
      <c r="G302" s="555"/>
      <c r="H302" s="555"/>
      <c r="I302" s="555"/>
      <c r="J302" s="556"/>
      <c r="L302" s="174"/>
    </row>
    <row r="303" spans="1:12" s="177" customFormat="1" ht="38.25" x14ac:dyDescent="0.2">
      <c r="A303" s="550"/>
      <c r="B303" s="551"/>
      <c r="C303" s="261" t="s">
        <v>2199</v>
      </c>
      <c r="D303" s="49">
        <v>2</v>
      </c>
      <c r="E303" s="49">
        <v>2</v>
      </c>
      <c r="F303" s="133">
        <v>0</v>
      </c>
      <c r="G303" s="50">
        <f>ROUND(SUM(F303*E303*D303),2)</f>
        <v>0</v>
      </c>
      <c r="H303" s="425" t="s">
        <v>986</v>
      </c>
      <c r="I303" s="465"/>
      <c r="J303" s="548"/>
      <c r="L303" s="174"/>
    </row>
    <row r="304" spans="1:12" s="177" customFormat="1" ht="17.25" customHeight="1" thickBot="1" x14ac:dyDescent="0.35">
      <c r="A304" s="552"/>
      <c r="B304" s="553"/>
      <c r="C304" s="184" t="s">
        <v>2200</v>
      </c>
      <c r="D304" s="52">
        <v>2</v>
      </c>
      <c r="E304" s="52">
        <v>1</v>
      </c>
      <c r="F304" s="134">
        <v>0</v>
      </c>
      <c r="G304" s="53">
        <f>ROUND(SUM(F304*E304*D304),2)</f>
        <v>0</v>
      </c>
      <c r="H304" s="427" t="s">
        <v>986</v>
      </c>
      <c r="I304" s="466"/>
      <c r="J304" s="557"/>
      <c r="L304" s="174"/>
    </row>
    <row r="305" spans="1:12" s="5" customFormat="1" ht="15.75" thickBot="1" x14ac:dyDescent="0.3">
      <c r="A305" s="494" t="s">
        <v>2983</v>
      </c>
      <c r="B305" s="495"/>
      <c r="C305" s="495"/>
      <c r="D305" s="495"/>
      <c r="E305" s="495"/>
      <c r="F305" s="495"/>
      <c r="G305" s="189">
        <f>SUM(G191:G304)</f>
        <v>0</v>
      </c>
      <c r="H305" s="509"/>
      <c r="I305" s="509"/>
    </row>
    <row r="306" spans="1:12" s="177" customFormat="1" x14ac:dyDescent="0.3">
      <c r="A306" s="169"/>
      <c r="B306" s="222"/>
      <c r="C306" s="169"/>
      <c r="D306" s="222"/>
      <c r="E306" s="222"/>
      <c r="F306" s="223"/>
      <c r="G306" s="223"/>
      <c r="H306" s="224"/>
      <c r="I306" s="222"/>
      <c r="L306" s="174"/>
    </row>
    <row r="307" spans="1:12" s="177" customFormat="1" x14ac:dyDescent="0.3">
      <c r="A307" s="212" t="s">
        <v>757</v>
      </c>
      <c r="B307" s="213"/>
      <c r="C307" s="198" t="s">
        <v>6</v>
      </c>
      <c r="D307" s="163"/>
      <c r="E307" s="164"/>
      <c r="F307" s="165"/>
      <c r="G307" s="164"/>
      <c r="H307" s="225"/>
      <c r="I307" s="213"/>
      <c r="L307" s="174"/>
    </row>
    <row r="308" spans="1:12" s="177" customFormat="1" x14ac:dyDescent="0.3">
      <c r="A308" s="212" t="s">
        <v>758</v>
      </c>
      <c r="B308" s="213"/>
      <c r="C308" s="213" t="s">
        <v>788</v>
      </c>
      <c r="D308" s="164"/>
      <c r="E308" s="164"/>
      <c r="F308" s="165"/>
      <c r="G308" s="164"/>
      <c r="H308" s="218"/>
      <c r="I308" s="213"/>
      <c r="L308" s="174"/>
    </row>
    <row r="309" spans="1:12" s="169" customFormat="1" ht="13.5" thickBot="1" x14ac:dyDescent="0.35">
      <c r="A309" s="542" t="s">
        <v>759</v>
      </c>
      <c r="B309" s="542"/>
      <c r="C309" s="456"/>
      <c r="D309" s="164"/>
      <c r="E309" s="164"/>
      <c r="F309" s="165"/>
      <c r="G309" s="164"/>
      <c r="H309" s="218"/>
      <c r="I309" s="213"/>
      <c r="L309" s="174"/>
    </row>
    <row r="310" spans="1:12" s="171" customFormat="1" ht="39" thickBot="1" x14ac:dyDescent="0.35">
      <c r="A310" s="36" t="s">
        <v>760</v>
      </c>
      <c r="B310" s="37" t="s">
        <v>761</v>
      </c>
      <c r="C310" s="37" t="s">
        <v>762</v>
      </c>
      <c r="D310" s="37" t="s">
        <v>1426</v>
      </c>
      <c r="E310" s="37" t="s">
        <v>764</v>
      </c>
      <c r="F310" s="38" t="s">
        <v>2482</v>
      </c>
      <c r="G310" s="37" t="s">
        <v>859</v>
      </c>
      <c r="H310" s="37" t="s">
        <v>1425</v>
      </c>
      <c r="I310" s="37" t="s">
        <v>2963</v>
      </c>
      <c r="J310" s="40" t="s">
        <v>3010</v>
      </c>
      <c r="L310" s="174"/>
    </row>
    <row r="311" spans="1:12" s="171" customFormat="1" x14ac:dyDescent="0.3">
      <c r="A311" s="219">
        <v>38</v>
      </c>
      <c r="B311" s="528" t="s">
        <v>1982</v>
      </c>
      <c r="C311" s="529"/>
      <c r="D311" s="529"/>
      <c r="E311" s="529"/>
      <c r="F311" s="529"/>
      <c r="G311" s="529"/>
      <c r="H311" s="529"/>
      <c r="I311" s="529"/>
      <c r="J311" s="530"/>
      <c r="L311" s="174"/>
    </row>
    <row r="312" spans="1:12" s="171" customFormat="1" x14ac:dyDescent="0.3">
      <c r="A312" s="550"/>
      <c r="B312" s="551"/>
      <c r="C312" s="61" t="s">
        <v>2202</v>
      </c>
      <c r="D312" s="49">
        <v>2</v>
      </c>
      <c r="E312" s="226">
        <v>16</v>
      </c>
      <c r="F312" s="133">
        <v>0</v>
      </c>
      <c r="G312" s="50">
        <f t="shared" ref="G312:G317" si="12">ROUND(SUM(F312*E312*D312),2)</f>
        <v>0</v>
      </c>
      <c r="H312" s="425" t="s">
        <v>979</v>
      </c>
      <c r="I312" s="469"/>
      <c r="J312" s="548" t="s">
        <v>3011</v>
      </c>
      <c r="L312" s="174"/>
    </row>
    <row r="313" spans="1:12" s="171" customFormat="1" x14ac:dyDescent="0.3">
      <c r="A313" s="550"/>
      <c r="B313" s="551"/>
      <c r="C313" s="61" t="s">
        <v>2072</v>
      </c>
      <c r="D313" s="49">
        <v>52</v>
      </c>
      <c r="E313" s="226">
        <v>16</v>
      </c>
      <c r="F313" s="133">
        <v>0</v>
      </c>
      <c r="G313" s="50">
        <f t="shared" si="12"/>
        <v>0</v>
      </c>
      <c r="H313" s="425" t="s">
        <v>2530</v>
      </c>
      <c r="I313" s="469"/>
      <c r="J313" s="549"/>
      <c r="L313" s="174"/>
    </row>
    <row r="314" spans="1:12" s="171" customFormat="1" x14ac:dyDescent="0.3">
      <c r="A314" s="550"/>
      <c r="B314" s="551"/>
      <c r="C314" s="61" t="s">
        <v>2073</v>
      </c>
      <c r="D314" s="49">
        <v>2</v>
      </c>
      <c r="E314" s="226">
        <v>16</v>
      </c>
      <c r="F314" s="133">
        <v>0</v>
      </c>
      <c r="G314" s="50">
        <f t="shared" si="12"/>
        <v>0</v>
      </c>
      <c r="H314" s="425" t="s">
        <v>979</v>
      </c>
      <c r="I314" s="469"/>
      <c r="J314" s="549"/>
      <c r="L314" s="174"/>
    </row>
    <row r="315" spans="1:12" s="171" customFormat="1" x14ac:dyDescent="0.3">
      <c r="A315" s="550"/>
      <c r="B315" s="551"/>
      <c r="C315" s="61" t="s">
        <v>2074</v>
      </c>
      <c r="D315" s="49">
        <v>52</v>
      </c>
      <c r="E315" s="226">
        <v>16</v>
      </c>
      <c r="F315" s="133">
        <v>0</v>
      </c>
      <c r="G315" s="50">
        <f t="shared" si="12"/>
        <v>0</v>
      </c>
      <c r="H315" s="425" t="s">
        <v>2530</v>
      </c>
      <c r="I315" s="469"/>
      <c r="J315" s="549"/>
      <c r="L315" s="174"/>
    </row>
    <row r="316" spans="1:12" s="176" customFormat="1" ht="15" x14ac:dyDescent="0.3">
      <c r="A316" s="550"/>
      <c r="B316" s="551"/>
      <c r="C316" s="61" t="s">
        <v>2075</v>
      </c>
      <c r="D316" s="49">
        <v>52</v>
      </c>
      <c r="E316" s="226">
        <v>16</v>
      </c>
      <c r="F316" s="133">
        <v>0</v>
      </c>
      <c r="G316" s="50">
        <f t="shared" si="12"/>
        <v>0</v>
      </c>
      <c r="H316" s="425" t="s">
        <v>2530</v>
      </c>
      <c r="I316" s="469"/>
      <c r="J316" s="549"/>
      <c r="L316" s="174"/>
    </row>
    <row r="317" spans="1:12" s="177" customFormat="1" ht="13.5" thickBot="1" x14ac:dyDescent="0.35">
      <c r="A317" s="552"/>
      <c r="B317" s="553"/>
      <c r="C317" s="229" t="s">
        <v>2076</v>
      </c>
      <c r="D317" s="52">
        <v>2</v>
      </c>
      <c r="E317" s="228">
        <v>16</v>
      </c>
      <c r="F317" s="134">
        <v>0</v>
      </c>
      <c r="G317" s="53">
        <f t="shared" si="12"/>
        <v>0</v>
      </c>
      <c r="H317" s="427" t="s">
        <v>2531</v>
      </c>
      <c r="I317" s="470"/>
      <c r="J317" s="557"/>
      <c r="L317" s="174"/>
    </row>
    <row r="318" spans="1:12" s="177" customFormat="1" ht="13.5" thickBot="1" x14ac:dyDescent="0.35">
      <c r="A318" s="262">
        <v>39</v>
      </c>
      <c r="B318" s="638" t="s">
        <v>2546</v>
      </c>
      <c r="C318" s="638"/>
      <c r="D318" s="186">
        <v>1</v>
      </c>
      <c r="E318" s="186">
        <v>1</v>
      </c>
      <c r="F318" s="309">
        <v>0</v>
      </c>
      <c r="G318" s="187">
        <f>ROUND(SUM(D318*E318*F318),2)</f>
        <v>0</v>
      </c>
      <c r="H318" s="463" t="s">
        <v>986</v>
      </c>
      <c r="I318" s="471"/>
      <c r="J318" s="263" t="s">
        <v>3011</v>
      </c>
      <c r="L318" s="174"/>
    </row>
    <row r="319" spans="1:12" s="177" customFormat="1" ht="12.75" customHeight="1" x14ac:dyDescent="0.3">
      <c r="A319" s="41">
        <v>40</v>
      </c>
      <c r="B319" s="528" t="s">
        <v>1983</v>
      </c>
      <c r="C319" s="529"/>
      <c r="D319" s="529"/>
      <c r="E319" s="529"/>
      <c r="F319" s="529"/>
      <c r="G319" s="529"/>
      <c r="H319" s="529"/>
      <c r="I319" s="529"/>
      <c r="J319" s="530"/>
      <c r="L319" s="174"/>
    </row>
    <row r="320" spans="1:12" s="177" customFormat="1" ht="25.5" x14ac:dyDescent="0.3">
      <c r="A320" s="550"/>
      <c r="B320" s="551"/>
      <c r="C320" s="259" t="s">
        <v>2203</v>
      </c>
      <c r="D320" s="49">
        <v>2</v>
      </c>
      <c r="E320" s="49">
        <v>565</v>
      </c>
      <c r="F320" s="133">
        <v>0</v>
      </c>
      <c r="G320" s="50">
        <f>ROUND(SUM(F320*E320*D320),2)</f>
        <v>0</v>
      </c>
      <c r="H320" s="425" t="s">
        <v>2531</v>
      </c>
      <c r="I320" s="465"/>
      <c r="J320" s="548" t="s">
        <v>3011</v>
      </c>
      <c r="L320" s="174"/>
    </row>
    <row r="321" spans="1:12" s="177" customFormat="1" x14ac:dyDescent="0.3">
      <c r="A321" s="550"/>
      <c r="B321" s="551"/>
      <c r="C321" s="259" t="s">
        <v>2204</v>
      </c>
      <c r="D321" s="49">
        <v>2</v>
      </c>
      <c r="E321" s="49">
        <v>565</v>
      </c>
      <c r="F321" s="133">
        <v>0</v>
      </c>
      <c r="G321" s="50">
        <f>ROUND(SUM(F321*E321*D321),2)</f>
        <v>0</v>
      </c>
      <c r="H321" s="425" t="s">
        <v>2531</v>
      </c>
      <c r="I321" s="465"/>
      <c r="J321" s="549"/>
      <c r="L321" s="174"/>
    </row>
    <row r="322" spans="1:12" s="177" customFormat="1" ht="25.5" x14ac:dyDescent="0.3">
      <c r="A322" s="550"/>
      <c r="B322" s="551"/>
      <c r="C322" s="259" t="s">
        <v>2205</v>
      </c>
      <c r="D322" s="49">
        <v>2</v>
      </c>
      <c r="E322" s="49">
        <v>565</v>
      </c>
      <c r="F322" s="133">
        <v>0</v>
      </c>
      <c r="G322" s="50">
        <f>ROUND(SUM(F322*E322*D322),2)</f>
        <v>0</v>
      </c>
      <c r="H322" s="425" t="s">
        <v>2531</v>
      </c>
      <c r="I322" s="465"/>
      <c r="J322" s="549"/>
      <c r="L322" s="174"/>
    </row>
    <row r="323" spans="1:12" s="177" customFormat="1" x14ac:dyDescent="0.3">
      <c r="A323" s="550"/>
      <c r="B323" s="551"/>
      <c r="C323" s="259" t="s">
        <v>2206</v>
      </c>
      <c r="D323" s="49">
        <v>2</v>
      </c>
      <c r="E323" s="49">
        <v>565</v>
      </c>
      <c r="F323" s="133">
        <v>0</v>
      </c>
      <c r="G323" s="50">
        <f>ROUND(SUM(F323*E323*D323),2)</f>
        <v>0</v>
      </c>
      <c r="H323" s="425" t="s">
        <v>2531</v>
      </c>
      <c r="I323" s="465"/>
      <c r="J323" s="549"/>
      <c r="L323" s="174"/>
    </row>
    <row r="324" spans="1:12" s="177" customFormat="1" ht="13.5" thickBot="1" x14ac:dyDescent="0.35">
      <c r="A324" s="552"/>
      <c r="B324" s="553"/>
      <c r="C324" s="229" t="s">
        <v>2207</v>
      </c>
      <c r="D324" s="52">
        <v>2</v>
      </c>
      <c r="E324" s="52">
        <v>1</v>
      </c>
      <c r="F324" s="134">
        <v>0</v>
      </c>
      <c r="G324" s="53">
        <f>ROUND(SUM(F324*E324*D324),2)</f>
        <v>0</v>
      </c>
      <c r="H324" s="427" t="s">
        <v>2531</v>
      </c>
      <c r="I324" s="466"/>
      <c r="J324" s="557"/>
      <c r="L324" s="174"/>
    </row>
    <row r="325" spans="1:12" s="177" customFormat="1" x14ac:dyDescent="0.3">
      <c r="A325" s="41">
        <v>41</v>
      </c>
      <c r="B325" s="528" t="s">
        <v>1984</v>
      </c>
      <c r="C325" s="529"/>
      <c r="D325" s="529"/>
      <c r="E325" s="529"/>
      <c r="F325" s="529"/>
      <c r="G325" s="529"/>
      <c r="H325" s="529"/>
      <c r="I325" s="529"/>
      <c r="J325" s="530"/>
      <c r="L325" s="174"/>
    </row>
    <row r="326" spans="1:12" s="264" customFormat="1" x14ac:dyDescent="0.3">
      <c r="A326" s="550"/>
      <c r="B326" s="551"/>
      <c r="C326" s="259" t="s">
        <v>2208</v>
      </c>
      <c r="D326" s="49">
        <v>2</v>
      </c>
      <c r="E326" s="49">
        <v>83</v>
      </c>
      <c r="F326" s="133">
        <v>0</v>
      </c>
      <c r="G326" s="50">
        <f>ROUND(SUM(F326*E326*D326),2)</f>
        <v>0</v>
      </c>
      <c r="H326" s="425" t="s">
        <v>2531</v>
      </c>
      <c r="I326" s="465"/>
      <c r="J326" s="548" t="s">
        <v>3011</v>
      </c>
      <c r="L326" s="174"/>
    </row>
    <row r="327" spans="1:12" s="169" customFormat="1" ht="13.5" thickBot="1" x14ac:dyDescent="0.35">
      <c r="A327" s="552"/>
      <c r="B327" s="553"/>
      <c r="C327" s="229" t="s">
        <v>2209</v>
      </c>
      <c r="D327" s="52">
        <v>2</v>
      </c>
      <c r="E327" s="52">
        <v>1</v>
      </c>
      <c r="F327" s="134">
        <v>0</v>
      </c>
      <c r="G327" s="53">
        <f>ROUND(SUM(F327*E327*D327),2)</f>
        <v>0</v>
      </c>
      <c r="H327" s="427" t="s">
        <v>2531</v>
      </c>
      <c r="I327" s="466"/>
      <c r="J327" s="557"/>
      <c r="L327" s="174"/>
    </row>
    <row r="328" spans="1:12" s="171" customFormat="1" ht="12.75" customHeight="1" x14ac:dyDescent="0.3">
      <c r="A328" s="41">
        <v>42</v>
      </c>
      <c r="B328" s="528" t="s">
        <v>1989</v>
      </c>
      <c r="C328" s="529"/>
      <c r="D328" s="529"/>
      <c r="E328" s="529"/>
      <c r="F328" s="529"/>
      <c r="G328" s="529"/>
      <c r="H328" s="529"/>
      <c r="I328" s="529"/>
      <c r="J328" s="530"/>
      <c r="L328" s="174"/>
    </row>
    <row r="329" spans="1:12" s="171" customFormat="1" x14ac:dyDescent="0.3">
      <c r="A329" s="550"/>
      <c r="B329" s="551"/>
      <c r="C329" s="259" t="s">
        <v>2210</v>
      </c>
      <c r="D329" s="49">
        <v>2</v>
      </c>
      <c r="E329" s="49">
        <v>130</v>
      </c>
      <c r="F329" s="133">
        <v>0</v>
      </c>
      <c r="G329" s="50">
        <f>ROUND(SUM(F329*E329*D329),2)</f>
        <v>0</v>
      </c>
      <c r="H329" s="425" t="s">
        <v>2531</v>
      </c>
      <c r="I329" s="465"/>
      <c r="J329" s="548" t="s">
        <v>3011</v>
      </c>
      <c r="L329" s="174"/>
    </row>
    <row r="330" spans="1:12" s="171" customFormat="1" x14ac:dyDescent="0.3">
      <c r="A330" s="550"/>
      <c r="B330" s="551"/>
      <c r="C330" s="259" t="s">
        <v>2211</v>
      </c>
      <c r="D330" s="49">
        <v>2</v>
      </c>
      <c r="E330" s="49">
        <v>130</v>
      </c>
      <c r="F330" s="133">
        <v>0</v>
      </c>
      <c r="G330" s="50">
        <f>ROUND(SUM(F330*E330*D330),2)</f>
        <v>0</v>
      </c>
      <c r="H330" s="425" t="s">
        <v>2531</v>
      </c>
      <c r="I330" s="465"/>
      <c r="J330" s="549"/>
      <c r="L330" s="174"/>
    </row>
    <row r="331" spans="1:12" s="176" customFormat="1" ht="26.25" thickBot="1" x14ac:dyDescent="0.35">
      <c r="A331" s="552"/>
      <c r="B331" s="553"/>
      <c r="C331" s="184" t="s">
        <v>2212</v>
      </c>
      <c r="D331" s="52">
        <v>2</v>
      </c>
      <c r="E331" s="52">
        <v>1</v>
      </c>
      <c r="F331" s="134">
        <v>0</v>
      </c>
      <c r="G331" s="53">
        <f>ROUND(SUM(F331*E331*D331),2)</f>
        <v>0</v>
      </c>
      <c r="H331" s="427" t="s">
        <v>2531</v>
      </c>
      <c r="I331" s="466"/>
      <c r="J331" s="557"/>
      <c r="L331" s="174"/>
    </row>
    <row r="332" spans="1:12" s="177" customFormat="1" x14ac:dyDescent="0.3">
      <c r="A332" s="41">
        <v>43</v>
      </c>
      <c r="B332" s="528" t="s">
        <v>1985</v>
      </c>
      <c r="C332" s="529"/>
      <c r="D332" s="529"/>
      <c r="E332" s="529"/>
      <c r="F332" s="529"/>
      <c r="G332" s="529"/>
      <c r="H332" s="529"/>
      <c r="I332" s="529"/>
      <c r="J332" s="530"/>
      <c r="L332" s="174"/>
    </row>
    <row r="333" spans="1:12" s="177" customFormat="1" ht="25.5" x14ac:dyDescent="0.3">
      <c r="A333" s="550"/>
      <c r="B333" s="551"/>
      <c r="C333" s="259" t="s">
        <v>2213</v>
      </c>
      <c r="D333" s="49">
        <v>1</v>
      </c>
      <c r="E333" s="49">
        <v>1</v>
      </c>
      <c r="F333" s="133">
        <v>0</v>
      </c>
      <c r="G333" s="50">
        <f t="shared" ref="G333:G341" si="13">ROUND(SUM(F333*E333*D333),2)</f>
        <v>0</v>
      </c>
      <c r="H333" s="425" t="s">
        <v>986</v>
      </c>
      <c r="I333" s="465"/>
      <c r="J333" s="548" t="s">
        <v>3011</v>
      </c>
      <c r="L333" s="174"/>
    </row>
    <row r="334" spans="1:12" s="177" customFormat="1" x14ac:dyDescent="0.3">
      <c r="A334" s="550"/>
      <c r="B334" s="551"/>
      <c r="C334" s="259" t="s">
        <v>2214</v>
      </c>
      <c r="D334" s="49">
        <v>1</v>
      </c>
      <c r="E334" s="49">
        <v>1</v>
      </c>
      <c r="F334" s="133">
        <v>0</v>
      </c>
      <c r="G334" s="50">
        <f t="shared" si="13"/>
        <v>0</v>
      </c>
      <c r="H334" s="425" t="s">
        <v>986</v>
      </c>
      <c r="I334" s="465"/>
      <c r="J334" s="549"/>
      <c r="L334" s="174"/>
    </row>
    <row r="335" spans="1:12" s="177" customFormat="1" x14ac:dyDescent="0.3">
      <c r="A335" s="550"/>
      <c r="B335" s="551"/>
      <c r="C335" s="259" t="s">
        <v>2215</v>
      </c>
      <c r="D335" s="49">
        <v>1</v>
      </c>
      <c r="E335" s="49">
        <v>1</v>
      </c>
      <c r="F335" s="133">
        <v>0</v>
      </c>
      <c r="G335" s="50">
        <f t="shared" si="13"/>
        <v>0</v>
      </c>
      <c r="H335" s="425" t="s">
        <v>986</v>
      </c>
      <c r="I335" s="465"/>
      <c r="J335" s="549"/>
      <c r="L335" s="174"/>
    </row>
    <row r="336" spans="1:12" s="177" customFormat="1" x14ac:dyDescent="0.3">
      <c r="A336" s="550"/>
      <c r="B336" s="551"/>
      <c r="C336" s="220" t="s">
        <v>2216</v>
      </c>
      <c r="D336" s="49">
        <v>1</v>
      </c>
      <c r="E336" s="49">
        <v>1</v>
      </c>
      <c r="F336" s="133">
        <v>0</v>
      </c>
      <c r="G336" s="50">
        <f t="shared" si="13"/>
        <v>0</v>
      </c>
      <c r="H336" s="425" t="s">
        <v>986</v>
      </c>
      <c r="I336" s="465"/>
      <c r="J336" s="549"/>
      <c r="L336" s="174"/>
    </row>
    <row r="337" spans="1:12" s="177" customFormat="1" x14ac:dyDescent="0.3">
      <c r="A337" s="550"/>
      <c r="B337" s="551"/>
      <c r="C337" s="259" t="s">
        <v>2217</v>
      </c>
      <c r="D337" s="49">
        <v>1</v>
      </c>
      <c r="E337" s="49">
        <v>1</v>
      </c>
      <c r="F337" s="133">
        <v>0</v>
      </c>
      <c r="G337" s="50">
        <f t="shared" si="13"/>
        <v>0</v>
      </c>
      <c r="H337" s="425" t="s">
        <v>986</v>
      </c>
      <c r="I337" s="465"/>
      <c r="J337" s="549"/>
      <c r="L337" s="174"/>
    </row>
    <row r="338" spans="1:12" s="177" customFormat="1" x14ac:dyDescent="0.3">
      <c r="A338" s="550"/>
      <c r="B338" s="551"/>
      <c r="C338" s="259" t="s">
        <v>2218</v>
      </c>
      <c r="D338" s="49">
        <v>1</v>
      </c>
      <c r="E338" s="49">
        <v>1</v>
      </c>
      <c r="F338" s="133">
        <v>0</v>
      </c>
      <c r="G338" s="50">
        <f t="shared" si="13"/>
        <v>0</v>
      </c>
      <c r="H338" s="425" t="s">
        <v>986</v>
      </c>
      <c r="I338" s="465"/>
      <c r="J338" s="549"/>
      <c r="L338" s="174"/>
    </row>
    <row r="339" spans="1:12" s="177" customFormat="1" ht="13.5" customHeight="1" x14ac:dyDescent="0.3">
      <c r="A339" s="550"/>
      <c r="B339" s="551"/>
      <c r="C339" s="259" t="s">
        <v>2219</v>
      </c>
      <c r="D339" s="49">
        <v>1</v>
      </c>
      <c r="E339" s="49">
        <v>1</v>
      </c>
      <c r="F339" s="133">
        <v>0</v>
      </c>
      <c r="G339" s="50">
        <f t="shared" si="13"/>
        <v>0</v>
      </c>
      <c r="H339" s="425" t="s">
        <v>986</v>
      </c>
      <c r="I339" s="465"/>
      <c r="J339" s="549"/>
      <c r="L339" s="174"/>
    </row>
    <row r="340" spans="1:12" s="177" customFormat="1" x14ac:dyDescent="0.3">
      <c r="A340" s="550"/>
      <c r="B340" s="551"/>
      <c r="C340" s="259" t="s">
        <v>2220</v>
      </c>
      <c r="D340" s="49">
        <v>1</v>
      </c>
      <c r="E340" s="49">
        <v>1</v>
      </c>
      <c r="F340" s="133">
        <v>0</v>
      </c>
      <c r="G340" s="50">
        <f t="shared" si="13"/>
        <v>0</v>
      </c>
      <c r="H340" s="425" t="s">
        <v>986</v>
      </c>
      <c r="I340" s="465"/>
      <c r="J340" s="549"/>
      <c r="L340" s="174"/>
    </row>
    <row r="341" spans="1:12" s="177" customFormat="1" ht="13.5" thickBot="1" x14ac:dyDescent="0.35">
      <c r="A341" s="552"/>
      <c r="B341" s="553"/>
      <c r="C341" s="184" t="s">
        <v>2221</v>
      </c>
      <c r="D341" s="52">
        <v>1</v>
      </c>
      <c r="E341" s="52">
        <v>1</v>
      </c>
      <c r="F341" s="134">
        <v>0</v>
      </c>
      <c r="G341" s="53">
        <f t="shared" si="13"/>
        <v>0</v>
      </c>
      <c r="H341" s="427" t="s">
        <v>986</v>
      </c>
      <c r="I341" s="466"/>
      <c r="J341" s="557"/>
      <c r="L341" s="174"/>
    </row>
    <row r="342" spans="1:12" s="177" customFormat="1" ht="12.75" customHeight="1" x14ac:dyDescent="0.3">
      <c r="A342" s="41">
        <v>44</v>
      </c>
      <c r="B342" s="528" t="s">
        <v>1987</v>
      </c>
      <c r="C342" s="529"/>
      <c r="D342" s="529"/>
      <c r="E342" s="529"/>
      <c r="F342" s="529"/>
      <c r="G342" s="529"/>
      <c r="H342" s="529"/>
      <c r="I342" s="529"/>
      <c r="J342" s="530"/>
      <c r="L342" s="174"/>
    </row>
    <row r="343" spans="1:12" s="177" customFormat="1" ht="13.5" thickBot="1" x14ac:dyDescent="0.25">
      <c r="A343" s="605"/>
      <c r="B343" s="606"/>
      <c r="C343" s="229" t="s">
        <v>2222</v>
      </c>
      <c r="D343" s="52">
        <v>1</v>
      </c>
      <c r="E343" s="52">
        <v>1</v>
      </c>
      <c r="F343" s="134">
        <v>0</v>
      </c>
      <c r="G343" s="53">
        <f>ROUND(SUM(F343*E343*D343),2)</f>
        <v>0</v>
      </c>
      <c r="H343" s="427" t="s">
        <v>986</v>
      </c>
      <c r="I343" s="466"/>
      <c r="J343" s="420" t="s">
        <v>3011</v>
      </c>
      <c r="L343" s="174"/>
    </row>
    <row r="344" spans="1:12" s="177" customFormat="1" ht="13.5" thickBot="1" x14ac:dyDescent="0.35">
      <c r="A344" s="246">
        <v>45</v>
      </c>
      <c r="B344" s="584" t="s">
        <v>997</v>
      </c>
      <c r="C344" s="584"/>
      <c r="D344" s="247">
        <v>0.25</v>
      </c>
      <c r="E344" s="248">
        <v>1</v>
      </c>
      <c r="F344" s="310">
        <v>0</v>
      </c>
      <c r="G344" s="210">
        <f>ROUND(SUM(F344*E344*D344),2)</f>
        <v>0</v>
      </c>
      <c r="H344" s="467" t="s">
        <v>986</v>
      </c>
      <c r="I344" s="468"/>
      <c r="J344" s="418" t="s">
        <v>3011</v>
      </c>
      <c r="L344" s="174"/>
    </row>
    <row r="345" spans="1:12" s="5" customFormat="1" ht="15.75" thickBot="1" x14ac:dyDescent="0.3">
      <c r="A345" s="494" t="s">
        <v>2984</v>
      </c>
      <c r="B345" s="495"/>
      <c r="C345" s="495"/>
      <c r="D345" s="495"/>
      <c r="E345" s="495"/>
      <c r="F345" s="495"/>
      <c r="G345" s="189">
        <f>SUM(G312:G344)</f>
        <v>0</v>
      </c>
      <c r="H345" s="509"/>
      <c r="I345" s="509"/>
    </row>
    <row r="346" spans="1:12" s="177" customFormat="1" x14ac:dyDescent="0.3">
      <c r="A346" s="169"/>
      <c r="B346" s="222"/>
      <c r="C346" s="169"/>
      <c r="D346" s="222"/>
      <c r="E346" s="222"/>
      <c r="F346" s="223"/>
      <c r="G346" s="223"/>
      <c r="H346" s="224"/>
      <c r="I346" s="222"/>
      <c r="L346" s="174"/>
    </row>
    <row r="347" spans="1:12" s="177" customFormat="1" x14ac:dyDescent="0.3">
      <c r="A347" s="212" t="s">
        <v>757</v>
      </c>
      <c r="B347" s="213"/>
      <c r="C347" s="198" t="s">
        <v>1488</v>
      </c>
      <c r="D347" s="163"/>
      <c r="E347" s="164"/>
      <c r="F347" s="165"/>
      <c r="G347" s="164"/>
      <c r="H347" s="225"/>
      <c r="I347" s="213"/>
      <c r="L347" s="174"/>
    </row>
    <row r="348" spans="1:12" s="177" customFormat="1" x14ac:dyDescent="0.3">
      <c r="A348" s="212" t="s">
        <v>758</v>
      </c>
      <c r="B348" s="213"/>
      <c r="C348" s="213" t="s">
        <v>788</v>
      </c>
      <c r="D348" s="164"/>
      <c r="E348" s="164"/>
      <c r="F348" s="165"/>
      <c r="G348" s="164"/>
      <c r="H348" s="218"/>
      <c r="I348" s="213"/>
      <c r="L348" s="174"/>
    </row>
    <row r="349" spans="1:12" s="177" customFormat="1" ht="13.5" thickBot="1" x14ac:dyDescent="0.35">
      <c r="A349" s="542" t="s">
        <v>759</v>
      </c>
      <c r="B349" s="542"/>
      <c r="C349" s="456"/>
      <c r="D349" s="164"/>
      <c r="E349" s="164"/>
      <c r="F349" s="165"/>
      <c r="G349" s="164"/>
      <c r="H349" s="218"/>
      <c r="I349" s="213"/>
      <c r="L349" s="174"/>
    </row>
    <row r="350" spans="1:12" s="169" customFormat="1" ht="39" thickBot="1" x14ac:dyDescent="0.35">
      <c r="A350" s="36" t="s">
        <v>760</v>
      </c>
      <c r="B350" s="37" t="s">
        <v>761</v>
      </c>
      <c r="C350" s="37" t="s">
        <v>762</v>
      </c>
      <c r="D350" s="37" t="s">
        <v>1426</v>
      </c>
      <c r="E350" s="37" t="s">
        <v>764</v>
      </c>
      <c r="F350" s="38" t="s">
        <v>2482</v>
      </c>
      <c r="G350" s="37" t="s">
        <v>859</v>
      </c>
      <c r="H350" s="37" t="s">
        <v>1425</v>
      </c>
      <c r="I350" s="37" t="s">
        <v>2963</v>
      </c>
      <c r="J350" s="40" t="s">
        <v>3010</v>
      </c>
      <c r="L350" s="174"/>
    </row>
    <row r="351" spans="1:12" s="171" customFormat="1" x14ac:dyDescent="0.3">
      <c r="A351" s="41">
        <v>46</v>
      </c>
      <c r="B351" s="528" t="s">
        <v>800</v>
      </c>
      <c r="C351" s="529"/>
      <c r="D351" s="529"/>
      <c r="E351" s="529"/>
      <c r="F351" s="529"/>
      <c r="G351" s="529"/>
      <c r="H351" s="529"/>
      <c r="I351" s="529"/>
      <c r="J351" s="530"/>
      <c r="L351" s="174"/>
    </row>
    <row r="352" spans="1:12" s="171" customFormat="1" x14ac:dyDescent="0.3">
      <c r="A352" s="550"/>
      <c r="B352" s="551"/>
      <c r="C352" s="259" t="s">
        <v>2223</v>
      </c>
      <c r="D352" s="49">
        <v>2</v>
      </c>
      <c r="E352" s="49">
        <v>18</v>
      </c>
      <c r="F352" s="133">
        <v>0</v>
      </c>
      <c r="G352" s="50">
        <f>ROUND(SUM(F352*E352*D352),2)</f>
        <v>0</v>
      </c>
      <c r="H352" s="425" t="s">
        <v>2531</v>
      </c>
      <c r="I352" s="465"/>
      <c r="J352" s="548"/>
      <c r="L352" s="174"/>
    </row>
    <row r="353" spans="1:12" s="171" customFormat="1" x14ac:dyDescent="0.3">
      <c r="A353" s="550"/>
      <c r="B353" s="551"/>
      <c r="C353" s="259" t="s">
        <v>2224</v>
      </c>
      <c r="D353" s="49">
        <v>2</v>
      </c>
      <c r="E353" s="49">
        <v>18</v>
      </c>
      <c r="F353" s="133">
        <v>0</v>
      </c>
      <c r="G353" s="50">
        <f>ROUND(SUM(F353*E353*D353),2)</f>
        <v>0</v>
      </c>
      <c r="H353" s="425" t="s">
        <v>2531</v>
      </c>
      <c r="I353" s="465"/>
      <c r="J353" s="549"/>
      <c r="L353" s="174"/>
    </row>
    <row r="354" spans="1:12" s="176" customFormat="1" ht="15" x14ac:dyDescent="0.3">
      <c r="A354" s="550"/>
      <c r="B354" s="551"/>
      <c r="C354" s="259" t="s">
        <v>2225</v>
      </c>
      <c r="D354" s="49">
        <v>2</v>
      </c>
      <c r="E354" s="49">
        <v>18</v>
      </c>
      <c r="F354" s="133">
        <v>0</v>
      </c>
      <c r="G354" s="50">
        <f>ROUND(SUM(F354*E354*D354),2)</f>
        <v>0</v>
      </c>
      <c r="H354" s="425" t="s">
        <v>2531</v>
      </c>
      <c r="I354" s="465"/>
      <c r="J354" s="549"/>
      <c r="L354" s="174"/>
    </row>
    <row r="355" spans="1:12" s="177" customFormat="1" x14ac:dyDescent="0.3">
      <c r="A355" s="550"/>
      <c r="B355" s="551"/>
      <c r="C355" s="259" t="s">
        <v>2226</v>
      </c>
      <c r="D355" s="49">
        <v>2</v>
      </c>
      <c r="E355" s="49">
        <v>18</v>
      </c>
      <c r="F355" s="133">
        <v>0</v>
      </c>
      <c r="G355" s="50">
        <f>ROUND(SUM(F355*E355*D355),2)</f>
        <v>0</v>
      </c>
      <c r="H355" s="425" t="s">
        <v>2531</v>
      </c>
      <c r="I355" s="465"/>
      <c r="J355" s="549"/>
      <c r="L355" s="174"/>
    </row>
    <row r="356" spans="1:12" s="171" customFormat="1" ht="26.25" thickBot="1" x14ac:dyDescent="0.35">
      <c r="A356" s="552"/>
      <c r="B356" s="553"/>
      <c r="C356" s="184" t="s">
        <v>2227</v>
      </c>
      <c r="D356" s="52">
        <v>2</v>
      </c>
      <c r="E356" s="52">
        <v>18</v>
      </c>
      <c r="F356" s="134">
        <v>0</v>
      </c>
      <c r="G356" s="53">
        <f>ROUND(SUM(F356*E356*D356),2)</f>
        <v>0</v>
      </c>
      <c r="H356" s="427" t="s">
        <v>2531</v>
      </c>
      <c r="I356" s="466"/>
      <c r="J356" s="557"/>
      <c r="L356" s="174"/>
    </row>
    <row r="357" spans="1:12" s="177" customFormat="1" x14ac:dyDescent="0.3">
      <c r="A357" s="41">
        <v>47</v>
      </c>
      <c r="B357" s="528" t="s">
        <v>801</v>
      </c>
      <c r="C357" s="529"/>
      <c r="D357" s="529"/>
      <c r="E357" s="529"/>
      <c r="F357" s="529"/>
      <c r="G357" s="529"/>
      <c r="H357" s="529"/>
      <c r="I357" s="529"/>
      <c r="J357" s="530"/>
      <c r="L357" s="174"/>
    </row>
    <row r="358" spans="1:12" s="177" customFormat="1" x14ac:dyDescent="0.3">
      <c r="A358" s="550"/>
      <c r="B358" s="551"/>
      <c r="C358" s="259" t="s">
        <v>2228</v>
      </c>
      <c r="D358" s="49">
        <v>1</v>
      </c>
      <c r="E358" s="49">
        <v>18</v>
      </c>
      <c r="F358" s="133">
        <v>0</v>
      </c>
      <c r="G358" s="50">
        <f t="shared" ref="G358:G364" si="14">ROUND(SUM(F358*E358*D358),2)</f>
        <v>0</v>
      </c>
      <c r="H358" s="425" t="s">
        <v>986</v>
      </c>
      <c r="I358" s="465"/>
      <c r="J358" s="548"/>
      <c r="L358" s="174"/>
    </row>
    <row r="359" spans="1:12" s="177" customFormat="1" x14ac:dyDescent="0.3">
      <c r="A359" s="550"/>
      <c r="B359" s="551"/>
      <c r="C359" s="259" t="s">
        <v>2229</v>
      </c>
      <c r="D359" s="49">
        <v>1</v>
      </c>
      <c r="E359" s="49">
        <v>18</v>
      </c>
      <c r="F359" s="133">
        <v>0</v>
      </c>
      <c r="G359" s="50">
        <f t="shared" si="14"/>
        <v>0</v>
      </c>
      <c r="H359" s="425" t="s">
        <v>986</v>
      </c>
      <c r="I359" s="465"/>
      <c r="J359" s="549"/>
      <c r="L359" s="174"/>
    </row>
    <row r="360" spans="1:12" s="177" customFormat="1" x14ac:dyDescent="0.3">
      <c r="A360" s="550"/>
      <c r="B360" s="551"/>
      <c r="C360" s="259" t="s">
        <v>2230</v>
      </c>
      <c r="D360" s="49">
        <v>1</v>
      </c>
      <c r="E360" s="49">
        <v>18</v>
      </c>
      <c r="F360" s="133">
        <v>0</v>
      </c>
      <c r="G360" s="50">
        <f t="shared" si="14"/>
        <v>0</v>
      </c>
      <c r="H360" s="425" t="s">
        <v>986</v>
      </c>
      <c r="I360" s="465"/>
      <c r="J360" s="549"/>
      <c r="L360" s="174"/>
    </row>
    <row r="361" spans="1:12" s="177" customFormat="1" x14ac:dyDescent="0.3">
      <c r="A361" s="550"/>
      <c r="B361" s="551"/>
      <c r="C361" s="259" t="s">
        <v>2231</v>
      </c>
      <c r="D361" s="49">
        <v>1</v>
      </c>
      <c r="E361" s="49">
        <v>18</v>
      </c>
      <c r="F361" s="133">
        <v>0</v>
      </c>
      <c r="G361" s="50">
        <f t="shared" si="14"/>
        <v>0</v>
      </c>
      <c r="H361" s="425" t="s">
        <v>986</v>
      </c>
      <c r="I361" s="465"/>
      <c r="J361" s="549"/>
      <c r="L361" s="174"/>
    </row>
    <row r="362" spans="1:12" s="177" customFormat="1" x14ac:dyDescent="0.3">
      <c r="A362" s="550"/>
      <c r="B362" s="551"/>
      <c r="C362" s="259" t="s">
        <v>2232</v>
      </c>
      <c r="D362" s="49">
        <v>1</v>
      </c>
      <c r="E362" s="49">
        <v>18</v>
      </c>
      <c r="F362" s="133">
        <v>0</v>
      </c>
      <c r="G362" s="50">
        <f t="shared" si="14"/>
        <v>0</v>
      </c>
      <c r="H362" s="425" t="s">
        <v>986</v>
      </c>
      <c r="I362" s="465"/>
      <c r="J362" s="549"/>
      <c r="L362" s="174"/>
    </row>
    <row r="363" spans="1:12" s="177" customFormat="1" ht="13.5" thickBot="1" x14ac:dyDescent="0.35">
      <c r="A363" s="597"/>
      <c r="B363" s="598"/>
      <c r="C363" s="265" t="s">
        <v>2233</v>
      </c>
      <c r="D363" s="266">
        <v>1</v>
      </c>
      <c r="E363" s="266">
        <v>1</v>
      </c>
      <c r="F363" s="308">
        <v>0</v>
      </c>
      <c r="G363" s="123">
        <f t="shared" si="14"/>
        <v>0</v>
      </c>
      <c r="H363" s="461" t="s">
        <v>986</v>
      </c>
      <c r="I363" s="474"/>
      <c r="J363" s="549"/>
      <c r="L363" s="174"/>
    </row>
    <row r="364" spans="1:12" s="177" customFormat="1" ht="13.5" thickBot="1" x14ac:dyDescent="0.35">
      <c r="A364" s="231">
        <v>48</v>
      </c>
      <c r="B364" s="594" t="s">
        <v>997</v>
      </c>
      <c r="C364" s="594"/>
      <c r="D364" s="232">
        <v>0.25</v>
      </c>
      <c r="E364" s="233">
        <v>1</v>
      </c>
      <c r="F364" s="309">
        <v>0</v>
      </c>
      <c r="G364" s="187">
        <f t="shared" si="14"/>
        <v>0</v>
      </c>
      <c r="H364" s="463" t="s">
        <v>986</v>
      </c>
      <c r="I364" s="471"/>
      <c r="J364" s="260"/>
      <c r="L364" s="174"/>
    </row>
    <row r="365" spans="1:12" s="5" customFormat="1" ht="15.75" thickBot="1" x14ac:dyDescent="0.3">
      <c r="A365" s="494" t="s">
        <v>2985</v>
      </c>
      <c r="B365" s="495"/>
      <c r="C365" s="495"/>
      <c r="D365" s="495"/>
      <c r="E365" s="495"/>
      <c r="F365" s="495"/>
      <c r="G365" s="189">
        <f>SUM(G352:G364)</f>
        <v>0</v>
      </c>
      <c r="H365" s="509"/>
      <c r="I365" s="509"/>
    </row>
    <row r="366" spans="1:12" s="177" customFormat="1" x14ac:dyDescent="0.3">
      <c r="A366" s="169"/>
      <c r="B366" s="222"/>
      <c r="C366" s="169"/>
      <c r="D366" s="222"/>
      <c r="E366" s="222"/>
      <c r="F366" s="223"/>
      <c r="G366" s="223"/>
      <c r="H366" s="224"/>
      <c r="I366" s="222"/>
      <c r="L366" s="174"/>
    </row>
    <row r="367" spans="1:12" s="177" customFormat="1" x14ac:dyDescent="0.3">
      <c r="A367" s="212" t="s">
        <v>757</v>
      </c>
      <c r="B367" s="213"/>
      <c r="C367" s="198" t="s">
        <v>8</v>
      </c>
      <c r="D367" s="163"/>
      <c r="E367" s="164"/>
      <c r="F367" s="165"/>
      <c r="G367" s="164"/>
      <c r="H367" s="225"/>
      <c r="I367" s="213"/>
      <c r="L367" s="174"/>
    </row>
    <row r="368" spans="1:12" s="177" customFormat="1" x14ac:dyDescent="0.3">
      <c r="A368" s="212"/>
      <c r="B368" s="213"/>
      <c r="C368" s="542" t="s">
        <v>1990</v>
      </c>
      <c r="D368" s="542"/>
      <c r="E368" s="542"/>
      <c r="F368" s="542"/>
      <c r="G368" s="542"/>
      <c r="H368" s="542"/>
      <c r="I368" s="542"/>
      <c r="L368" s="174"/>
    </row>
    <row r="369" spans="1:12" s="177" customFormat="1" x14ac:dyDescent="0.3">
      <c r="A369" s="212" t="s">
        <v>758</v>
      </c>
      <c r="B369" s="213"/>
      <c r="C369" s="213" t="s">
        <v>788</v>
      </c>
      <c r="D369" s="164"/>
      <c r="E369" s="164"/>
      <c r="F369" s="165"/>
      <c r="G369" s="164"/>
      <c r="H369" s="218"/>
      <c r="I369" s="213"/>
      <c r="L369" s="174"/>
    </row>
    <row r="370" spans="1:12" s="177" customFormat="1" ht="13.5" thickBot="1" x14ac:dyDescent="0.35">
      <c r="A370" s="506" t="s">
        <v>759</v>
      </c>
      <c r="B370" s="506"/>
      <c r="C370" s="456"/>
      <c r="D370" s="164"/>
      <c r="E370" s="164"/>
      <c r="F370" s="165"/>
      <c r="G370" s="164"/>
      <c r="H370" s="218"/>
      <c r="I370" s="213"/>
      <c r="L370" s="174"/>
    </row>
    <row r="371" spans="1:12" s="177" customFormat="1" ht="39" thickBot="1" x14ac:dyDescent="0.35">
      <c r="A371" s="36" t="s">
        <v>760</v>
      </c>
      <c r="B371" s="37" t="s">
        <v>761</v>
      </c>
      <c r="C371" s="37" t="s">
        <v>762</v>
      </c>
      <c r="D371" s="37" t="s">
        <v>1426</v>
      </c>
      <c r="E371" s="37" t="s">
        <v>764</v>
      </c>
      <c r="F371" s="38" t="s">
        <v>2482</v>
      </c>
      <c r="G371" s="39" t="s">
        <v>859</v>
      </c>
      <c r="H371" s="37" t="s">
        <v>1425</v>
      </c>
      <c r="I371" s="40" t="s">
        <v>2963</v>
      </c>
      <c r="J371" s="40" t="s">
        <v>3010</v>
      </c>
      <c r="L371" s="174"/>
    </row>
    <row r="372" spans="1:12" s="177" customFormat="1" x14ac:dyDescent="0.3">
      <c r="A372" s="219">
        <v>49</v>
      </c>
      <c r="B372" s="528" t="s">
        <v>802</v>
      </c>
      <c r="C372" s="529"/>
      <c r="D372" s="529"/>
      <c r="E372" s="529"/>
      <c r="F372" s="529"/>
      <c r="G372" s="529"/>
      <c r="H372" s="529"/>
      <c r="I372" s="529"/>
      <c r="J372" s="530"/>
      <c r="L372" s="174"/>
    </row>
    <row r="373" spans="1:12" s="177" customFormat="1" x14ac:dyDescent="0.3">
      <c r="A373" s="550"/>
      <c r="B373" s="551"/>
      <c r="C373" s="259" t="s">
        <v>2234</v>
      </c>
      <c r="D373" s="49">
        <v>2</v>
      </c>
      <c r="E373" s="49">
        <v>55</v>
      </c>
      <c r="F373" s="133">
        <v>0</v>
      </c>
      <c r="G373" s="50">
        <f t="shared" ref="G373:G384" si="15">ROUND(SUM(F373*E373*D373),2)</f>
        <v>0</v>
      </c>
      <c r="H373" s="425" t="s">
        <v>2531</v>
      </c>
      <c r="I373" s="465"/>
      <c r="J373" s="548" t="s">
        <v>3011</v>
      </c>
      <c r="L373" s="174"/>
    </row>
    <row r="374" spans="1:12" s="177" customFormat="1" ht="25.5" x14ac:dyDescent="0.3">
      <c r="A374" s="550"/>
      <c r="B374" s="551"/>
      <c r="C374" s="48" t="s">
        <v>2235</v>
      </c>
      <c r="D374" s="49">
        <v>2</v>
      </c>
      <c r="E374" s="49">
        <v>55</v>
      </c>
      <c r="F374" s="133">
        <v>0</v>
      </c>
      <c r="G374" s="50">
        <f t="shared" si="15"/>
        <v>0</v>
      </c>
      <c r="H374" s="425" t="s">
        <v>2531</v>
      </c>
      <c r="I374" s="465"/>
      <c r="J374" s="549"/>
      <c r="L374" s="174"/>
    </row>
    <row r="375" spans="1:12" s="177" customFormat="1" x14ac:dyDescent="0.3">
      <c r="A375" s="550"/>
      <c r="B375" s="551"/>
      <c r="C375" s="259" t="s">
        <v>2236</v>
      </c>
      <c r="D375" s="49">
        <v>2</v>
      </c>
      <c r="E375" s="49">
        <v>55</v>
      </c>
      <c r="F375" s="133">
        <v>0</v>
      </c>
      <c r="G375" s="50">
        <f t="shared" si="15"/>
        <v>0</v>
      </c>
      <c r="H375" s="425" t="s">
        <v>2531</v>
      </c>
      <c r="I375" s="465"/>
      <c r="J375" s="549"/>
      <c r="L375" s="174"/>
    </row>
    <row r="376" spans="1:12" s="177" customFormat="1" x14ac:dyDescent="0.3">
      <c r="A376" s="550"/>
      <c r="B376" s="551"/>
      <c r="C376" s="259" t="s">
        <v>2237</v>
      </c>
      <c r="D376" s="49">
        <v>2</v>
      </c>
      <c r="E376" s="49">
        <v>55</v>
      </c>
      <c r="F376" s="133">
        <v>0</v>
      </c>
      <c r="G376" s="50">
        <f t="shared" si="15"/>
        <v>0</v>
      </c>
      <c r="H376" s="425" t="s">
        <v>2531</v>
      </c>
      <c r="I376" s="465"/>
      <c r="J376" s="549"/>
      <c r="L376" s="174"/>
    </row>
    <row r="377" spans="1:12" s="177" customFormat="1" ht="25.5" x14ac:dyDescent="0.3">
      <c r="A377" s="550"/>
      <c r="B377" s="551"/>
      <c r="C377" s="259" t="s">
        <v>2238</v>
      </c>
      <c r="D377" s="49">
        <v>4</v>
      </c>
      <c r="E377" s="49">
        <v>55</v>
      </c>
      <c r="F377" s="133">
        <v>0</v>
      </c>
      <c r="G377" s="50">
        <f t="shared" si="15"/>
        <v>0</v>
      </c>
      <c r="H377" s="425" t="s">
        <v>2531</v>
      </c>
      <c r="I377" s="465"/>
      <c r="J377" s="549"/>
      <c r="L377" s="174"/>
    </row>
    <row r="378" spans="1:12" s="177" customFormat="1" ht="25.5" x14ac:dyDescent="0.3">
      <c r="A378" s="550"/>
      <c r="B378" s="551"/>
      <c r="C378" s="259" t="s">
        <v>2239</v>
      </c>
      <c r="D378" s="49">
        <v>4</v>
      </c>
      <c r="E378" s="49">
        <v>55</v>
      </c>
      <c r="F378" s="133">
        <v>0</v>
      </c>
      <c r="G378" s="50">
        <f t="shared" si="15"/>
        <v>0</v>
      </c>
      <c r="H378" s="425" t="s">
        <v>2531</v>
      </c>
      <c r="I378" s="465"/>
      <c r="J378" s="549"/>
      <c r="L378" s="174"/>
    </row>
    <row r="379" spans="1:12" s="177" customFormat="1" ht="25.5" x14ac:dyDescent="0.3">
      <c r="A379" s="550"/>
      <c r="B379" s="551"/>
      <c r="C379" s="259" t="s">
        <v>2240</v>
      </c>
      <c r="D379" s="49">
        <v>4</v>
      </c>
      <c r="E379" s="49">
        <v>55</v>
      </c>
      <c r="F379" s="133">
        <v>0</v>
      </c>
      <c r="G379" s="50">
        <f t="shared" si="15"/>
        <v>0</v>
      </c>
      <c r="H379" s="425" t="s">
        <v>2531</v>
      </c>
      <c r="I379" s="465"/>
      <c r="J379" s="549"/>
      <c r="L379" s="174"/>
    </row>
    <row r="380" spans="1:12" s="177" customFormat="1" x14ac:dyDescent="0.3">
      <c r="A380" s="550"/>
      <c r="B380" s="551"/>
      <c r="C380" s="259" t="s">
        <v>2241</v>
      </c>
      <c r="D380" s="49">
        <v>2</v>
      </c>
      <c r="E380" s="49">
        <v>55</v>
      </c>
      <c r="F380" s="133">
        <v>0</v>
      </c>
      <c r="G380" s="50">
        <f t="shared" si="15"/>
        <v>0</v>
      </c>
      <c r="H380" s="425" t="s">
        <v>2531</v>
      </c>
      <c r="I380" s="465"/>
      <c r="J380" s="549"/>
      <c r="L380" s="174"/>
    </row>
    <row r="381" spans="1:12" s="177" customFormat="1" x14ac:dyDescent="0.3">
      <c r="A381" s="550"/>
      <c r="B381" s="551"/>
      <c r="C381" s="259" t="s">
        <v>2242</v>
      </c>
      <c r="D381" s="49">
        <v>2</v>
      </c>
      <c r="E381" s="49">
        <v>55</v>
      </c>
      <c r="F381" s="133">
        <v>0</v>
      </c>
      <c r="G381" s="50">
        <f t="shared" si="15"/>
        <v>0</v>
      </c>
      <c r="H381" s="425" t="s">
        <v>2531</v>
      </c>
      <c r="I381" s="465"/>
      <c r="J381" s="549"/>
      <c r="L381" s="174"/>
    </row>
    <row r="382" spans="1:12" s="177" customFormat="1" ht="25.5" x14ac:dyDescent="0.3">
      <c r="A382" s="550"/>
      <c r="B382" s="551"/>
      <c r="C382" s="259" t="s">
        <v>2243</v>
      </c>
      <c r="D382" s="49">
        <v>2</v>
      </c>
      <c r="E382" s="49">
        <v>55</v>
      </c>
      <c r="F382" s="133">
        <v>0</v>
      </c>
      <c r="G382" s="50">
        <f t="shared" si="15"/>
        <v>0</v>
      </c>
      <c r="H382" s="425" t="s">
        <v>2531</v>
      </c>
      <c r="I382" s="465"/>
      <c r="J382" s="549"/>
      <c r="L382" s="174"/>
    </row>
    <row r="383" spans="1:12" s="177" customFormat="1" x14ac:dyDescent="0.3">
      <c r="A383" s="550"/>
      <c r="B383" s="551"/>
      <c r="C383" s="259" t="s">
        <v>2244</v>
      </c>
      <c r="D383" s="49">
        <v>2</v>
      </c>
      <c r="E383" s="49">
        <v>55</v>
      </c>
      <c r="F383" s="133">
        <v>0</v>
      </c>
      <c r="G383" s="50">
        <f t="shared" si="15"/>
        <v>0</v>
      </c>
      <c r="H383" s="425" t="s">
        <v>2531</v>
      </c>
      <c r="I383" s="465"/>
      <c r="J383" s="549"/>
      <c r="L383" s="174"/>
    </row>
    <row r="384" spans="1:12" s="177" customFormat="1" ht="13.5" thickBot="1" x14ac:dyDescent="0.35">
      <c r="A384" s="552"/>
      <c r="B384" s="553"/>
      <c r="C384" s="184" t="s">
        <v>2245</v>
      </c>
      <c r="D384" s="52">
        <v>2</v>
      </c>
      <c r="E384" s="52">
        <v>55</v>
      </c>
      <c r="F384" s="134">
        <v>0</v>
      </c>
      <c r="G384" s="53">
        <f t="shared" si="15"/>
        <v>0</v>
      </c>
      <c r="H384" s="427" t="s">
        <v>2531</v>
      </c>
      <c r="I384" s="466"/>
      <c r="J384" s="557"/>
      <c r="L384" s="174"/>
    </row>
    <row r="385" spans="1:12" s="177" customFormat="1" x14ac:dyDescent="0.3">
      <c r="A385" s="41">
        <v>50</v>
      </c>
      <c r="B385" s="528" t="s">
        <v>803</v>
      </c>
      <c r="C385" s="529"/>
      <c r="D385" s="529"/>
      <c r="E385" s="529"/>
      <c r="F385" s="529"/>
      <c r="G385" s="529"/>
      <c r="H385" s="529"/>
      <c r="I385" s="529"/>
      <c r="J385" s="530"/>
      <c r="L385" s="174"/>
    </row>
    <row r="386" spans="1:12" s="177" customFormat="1" x14ac:dyDescent="0.3">
      <c r="A386" s="550"/>
      <c r="B386" s="551"/>
      <c r="C386" s="259" t="s">
        <v>2234</v>
      </c>
      <c r="D386" s="49">
        <v>1</v>
      </c>
      <c r="E386" s="49">
        <v>2</v>
      </c>
      <c r="F386" s="133">
        <v>0</v>
      </c>
      <c r="G386" s="50">
        <f t="shared" ref="G386:G405" si="16">ROUND(SUM(F386*E386*D386),2)</f>
        <v>0</v>
      </c>
      <c r="H386" s="425" t="s">
        <v>986</v>
      </c>
      <c r="I386" s="465"/>
      <c r="J386" s="548" t="s">
        <v>3011</v>
      </c>
      <c r="L386" s="174"/>
    </row>
    <row r="387" spans="1:12" s="177" customFormat="1" x14ac:dyDescent="0.3">
      <c r="A387" s="550"/>
      <c r="B387" s="551"/>
      <c r="C387" s="259" t="s">
        <v>2246</v>
      </c>
      <c r="D387" s="49">
        <v>1</v>
      </c>
      <c r="E387" s="49">
        <v>2</v>
      </c>
      <c r="F387" s="133">
        <v>0</v>
      </c>
      <c r="G387" s="50">
        <f t="shared" si="16"/>
        <v>0</v>
      </c>
      <c r="H387" s="425" t="s">
        <v>986</v>
      </c>
      <c r="I387" s="465"/>
      <c r="J387" s="549"/>
      <c r="L387" s="174"/>
    </row>
    <row r="388" spans="1:12" s="177" customFormat="1" ht="25.5" x14ac:dyDescent="0.3">
      <c r="A388" s="550"/>
      <c r="B388" s="551"/>
      <c r="C388" s="259" t="s">
        <v>2247</v>
      </c>
      <c r="D388" s="49">
        <v>4</v>
      </c>
      <c r="E388" s="49">
        <v>2</v>
      </c>
      <c r="F388" s="133">
        <v>0</v>
      </c>
      <c r="G388" s="50">
        <f t="shared" si="16"/>
        <v>0</v>
      </c>
      <c r="H388" s="425" t="s">
        <v>1927</v>
      </c>
      <c r="I388" s="465"/>
      <c r="J388" s="549"/>
      <c r="L388" s="174"/>
    </row>
    <row r="389" spans="1:12" s="177" customFormat="1" ht="25.5" x14ac:dyDescent="0.3">
      <c r="A389" s="550"/>
      <c r="B389" s="551"/>
      <c r="C389" s="259" t="s">
        <v>2248</v>
      </c>
      <c r="D389" s="49">
        <v>4</v>
      </c>
      <c r="E389" s="49">
        <v>2</v>
      </c>
      <c r="F389" s="133">
        <v>0</v>
      </c>
      <c r="G389" s="50">
        <f t="shared" si="16"/>
        <v>0</v>
      </c>
      <c r="H389" s="425" t="s">
        <v>1927</v>
      </c>
      <c r="I389" s="465"/>
      <c r="J389" s="549"/>
      <c r="L389" s="174"/>
    </row>
    <row r="390" spans="1:12" s="177" customFormat="1" x14ac:dyDescent="0.3">
      <c r="A390" s="550"/>
      <c r="B390" s="551"/>
      <c r="C390" s="259" t="s">
        <v>2249</v>
      </c>
      <c r="D390" s="49">
        <v>4</v>
      </c>
      <c r="E390" s="49">
        <v>2</v>
      </c>
      <c r="F390" s="133">
        <v>0</v>
      </c>
      <c r="G390" s="50">
        <f t="shared" si="16"/>
        <v>0</v>
      </c>
      <c r="H390" s="425" t="s">
        <v>1927</v>
      </c>
      <c r="I390" s="465"/>
      <c r="J390" s="549"/>
      <c r="L390" s="174"/>
    </row>
    <row r="391" spans="1:12" s="177" customFormat="1" ht="25.5" x14ac:dyDescent="0.3">
      <c r="A391" s="550"/>
      <c r="B391" s="551"/>
      <c r="C391" s="259" t="s">
        <v>2250</v>
      </c>
      <c r="D391" s="49">
        <v>4</v>
      </c>
      <c r="E391" s="49">
        <v>2</v>
      </c>
      <c r="F391" s="133">
        <v>0</v>
      </c>
      <c r="G391" s="50">
        <f t="shared" si="16"/>
        <v>0</v>
      </c>
      <c r="H391" s="425" t="s">
        <v>1927</v>
      </c>
      <c r="I391" s="465"/>
      <c r="J391" s="549"/>
      <c r="L391" s="174"/>
    </row>
    <row r="392" spans="1:12" s="177" customFormat="1" ht="25.5" x14ac:dyDescent="0.3">
      <c r="A392" s="550"/>
      <c r="B392" s="551"/>
      <c r="C392" s="48" t="s">
        <v>2251</v>
      </c>
      <c r="D392" s="49">
        <v>4</v>
      </c>
      <c r="E392" s="49">
        <v>2</v>
      </c>
      <c r="F392" s="133">
        <v>0</v>
      </c>
      <c r="G392" s="50">
        <f t="shared" si="16"/>
        <v>0</v>
      </c>
      <c r="H392" s="425" t="s">
        <v>1927</v>
      </c>
      <c r="I392" s="465"/>
      <c r="J392" s="549"/>
      <c r="L392" s="174"/>
    </row>
    <row r="393" spans="1:12" s="177" customFormat="1" ht="25.5" x14ac:dyDescent="0.3">
      <c r="A393" s="550"/>
      <c r="B393" s="551"/>
      <c r="C393" s="48" t="s">
        <v>2252</v>
      </c>
      <c r="D393" s="49">
        <v>4</v>
      </c>
      <c r="E393" s="49">
        <v>2</v>
      </c>
      <c r="F393" s="133">
        <v>0</v>
      </c>
      <c r="G393" s="50">
        <f t="shared" si="16"/>
        <v>0</v>
      </c>
      <c r="H393" s="425" t="s">
        <v>1927</v>
      </c>
      <c r="I393" s="465"/>
      <c r="J393" s="549"/>
      <c r="L393" s="174"/>
    </row>
    <row r="394" spans="1:12" s="169" customFormat="1" ht="25.5" x14ac:dyDescent="0.3">
      <c r="A394" s="550"/>
      <c r="B394" s="551"/>
      <c r="C394" s="48" t="s">
        <v>2253</v>
      </c>
      <c r="D394" s="49">
        <v>4</v>
      </c>
      <c r="E394" s="49">
        <v>2</v>
      </c>
      <c r="F394" s="133">
        <v>0</v>
      </c>
      <c r="G394" s="50">
        <f t="shared" si="16"/>
        <v>0</v>
      </c>
      <c r="H394" s="425" t="s">
        <v>1927</v>
      </c>
      <c r="I394" s="465"/>
      <c r="J394" s="549"/>
      <c r="L394" s="174"/>
    </row>
    <row r="395" spans="1:12" s="171" customFormat="1" x14ac:dyDescent="0.3">
      <c r="A395" s="550"/>
      <c r="B395" s="551"/>
      <c r="C395" s="48" t="s">
        <v>2254</v>
      </c>
      <c r="D395" s="49">
        <v>4</v>
      </c>
      <c r="E395" s="49">
        <v>2</v>
      </c>
      <c r="F395" s="133">
        <v>0</v>
      </c>
      <c r="G395" s="50">
        <f t="shared" si="16"/>
        <v>0</v>
      </c>
      <c r="H395" s="425" t="s">
        <v>1927</v>
      </c>
      <c r="I395" s="465"/>
      <c r="J395" s="549"/>
      <c r="L395" s="174"/>
    </row>
    <row r="396" spans="1:12" s="171" customFormat="1" ht="25.5" x14ac:dyDescent="0.3">
      <c r="A396" s="550"/>
      <c r="B396" s="551"/>
      <c r="C396" s="259" t="s">
        <v>2255</v>
      </c>
      <c r="D396" s="49">
        <v>4</v>
      </c>
      <c r="E396" s="49">
        <v>2</v>
      </c>
      <c r="F396" s="133">
        <v>0</v>
      </c>
      <c r="G396" s="50">
        <f t="shared" si="16"/>
        <v>0</v>
      </c>
      <c r="H396" s="425" t="s">
        <v>1927</v>
      </c>
      <c r="I396" s="465"/>
      <c r="J396" s="549"/>
      <c r="L396" s="174"/>
    </row>
    <row r="397" spans="1:12" s="171" customFormat="1" x14ac:dyDescent="0.3">
      <c r="A397" s="550"/>
      <c r="B397" s="551"/>
      <c r="C397" s="259" t="s">
        <v>2256</v>
      </c>
      <c r="D397" s="49">
        <v>4</v>
      </c>
      <c r="E397" s="49">
        <v>2</v>
      </c>
      <c r="F397" s="133">
        <v>0</v>
      </c>
      <c r="G397" s="50">
        <f t="shared" si="16"/>
        <v>0</v>
      </c>
      <c r="H397" s="425" t="s">
        <v>1927</v>
      </c>
      <c r="I397" s="465"/>
      <c r="J397" s="549"/>
      <c r="L397" s="174"/>
    </row>
    <row r="398" spans="1:12" s="176" customFormat="1" ht="25.5" x14ac:dyDescent="0.3">
      <c r="A398" s="550"/>
      <c r="B398" s="551"/>
      <c r="C398" s="48" t="s">
        <v>2257</v>
      </c>
      <c r="D398" s="49">
        <v>4</v>
      </c>
      <c r="E398" s="49">
        <v>2</v>
      </c>
      <c r="F398" s="133">
        <v>0</v>
      </c>
      <c r="G398" s="50">
        <f t="shared" si="16"/>
        <v>0</v>
      </c>
      <c r="H398" s="425" t="s">
        <v>1927</v>
      </c>
      <c r="I398" s="465"/>
      <c r="J398" s="549"/>
      <c r="L398" s="174"/>
    </row>
    <row r="399" spans="1:12" s="177" customFormat="1" ht="25.5" x14ac:dyDescent="0.3">
      <c r="A399" s="550"/>
      <c r="B399" s="551"/>
      <c r="C399" s="48" t="s">
        <v>2258</v>
      </c>
      <c r="D399" s="49">
        <v>4</v>
      </c>
      <c r="E399" s="49">
        <v>2</v>
      </c>
      <c r="F399" s="133">
        <v>0</v>
      </c>
      <c r="G399" s="50">
        <f t="shared" si="16"/>
        <v>0</v>
      </c>
      <c r="H399" s="425" t="s">
        <v>1927</v>
      </c>
      <c r="I399" s="465"/>
      <c r="J399" s="549"/>
      <c r="L399" s="174"/>
    </row>
    <row r="400" spans="1:12" s="177" customFormat="1" x14ac:dyDescent="0.3">
      <c r="A400" s="550"/>
      <c r="B400" s="551"/>
      <c r="C400" s="259" t="s">
        <v>2259</v>
      </c>
      <c r="D400" s="49">
        <v>4</v>
      </c>
      <c r="E400" s="49">
        <v>2</v>
      </c>
      <c r="F400" s="133">
        <v>0</v>
      </c>
      <c r="G400" s="50">
        <f t="shared" si="16"/>
        <v>0</v>
      </c>
      <c r="H400" s="425" t="s">
        <v>1927</v>
      </c>
      <c r="I400" s="465"/>
      <c r="J400" s="549"/>
      <c r="L400" s="174"/>
    </row>
    <row r="401" spans="1:12" s="177" customFormat="1" ht="25.5" x14ac:dyDescent="0.3">
      <c r="A401" s="550"/>
      <c r="B401" s="551"/>
      <c r="C401" s="48" t="s">
        <v>2260</v>
      </c>
      <c r="D401" s="49">
        <v>1</v>
      </c>
      <c r="E401" s="49">
        <v>2</v>
      </c>
      <c r="F401" s="133">
        <v>0</v>
      </c>
      <c r="G401" s="50">
        <f t="shared" si="16"/>
        <v>0</v>
      </c>
      <c r="H401" s="425" t="s">
        <v>986</v>
      </c>
      <c r="I401" s="465"/>
      <c r="J401" s="549"/>
      <c r="L401" s="174"/>
    </row>
    <row r="402" spans="1:12" s="177" customFormat="1" x14ac:dyDescent="0.3">
      <c r="A402" s="550"/>
      <c r="B402" s="551"/>
      <c r="C402" s="259" t="s">
        <v>2261</v>
      </c>
      <c r="D402" s="49">
        <v>1</v>
      </c>
      <c r="E402" s="49">
        <v>2</v>
      </c>
      <c r="F402" s="133">
        <v>0</v>
      </c>
      <c r="G402" s="50">
        <f t="shared" si="16"/>
        <v>0</v>
      </c>
      <c r="H402" s="425" t="s">
        <v>986</v>
      </c>
      <c r="I402" s="465"/>
      <c r="J402" s="549"/>
      <c r="L402" s="174"/>
    </row>
    <row r="403" spans="1:12" s="177" customFormat="1" x14ac:dyDescent="0.3">
      <c r="A403" s="550"/>
      <c r="B403" s="551"/>
      <c r="C403" s="259" t="s">
        <v>2262</v>
      </c>
      <c r="D403" s="49">
        <v>1</v>
      </c>
      <c r="E403" s="49">
        <v>2</v>
      </c>
      <c r="F403" s="133">
        <v>0</v>
      </c>
      <c r="G403" s="50">
        <f t="shared" si="16"/>
        <v>0</v>
      </c>
      <c r="H403" s="425" t="s">
        <v>986</v>
      </c>
      <c r="I403" s="465"/>
      <c r="J403" s="549"/>
      <c r="L403" s="174"/>
    </row>
    <row r="404" spans="1:12" s="177" customFormat="1" ht="25.5" x14ac:dyDescent="0.3">
      <c r="A404" s="550"/>
      <c r="B404" s="551"/>
      <c r="C404" s="259" t="s">
        <v>2263</v>
      </c>
      <c r="D404" s="49">
        <v>1</v>
      </c>
      <c r="E404" s="49">
        <v>2</v>
      </c>
      <c r="F404" s="133">
        <v>0</v>
      </c>
      <c r="G404" s="50">
        <f t="shared" si="16"/>
        <v>0</v>
      </c>
      <c r="H404" s="425" t="s">
        <v>986</v>
      </c>
      <c r="I404" s="465"/>
      <c r="J404" s="549"/>
      <c r="L404" s="174"/>
    </row>
    <row r="405" spans="1:12" s="177" customFormat="1" ht="13.5" thickBot="1" x14ac:dyDescent="0.35">
      <c r="A405" s="552"/>
      <c r="B405" s="553"/>
      <c r="C405" s="184" t="s">
        <v>2264</v>
      </c>
      <c r="D405" s="52">
        <v>1</v>
      </c>
      <c r="E405" s="52">
        <v>2</v>
      </c>
      <c r="F405" s="133">
        <v>0</v>
      </c>
      <c r="G405" s="53">
        <f t="shared" si="16"/>
        <v>0</v>
      </c>
      <c r="H405" s="427" t="s">
        <v>986</v>
      </c>
      <c r="I405" s="466"/>
      <c r="J405" s="557"/>
      <c r="L405" s="174"/>
    </row>
    <row r="406" spans="1:12" s="177" customFormat="1" ht="12.75" customHeight="1" x14ac:dyDescent="0.3">
      <c r="A406" s="41">
        <v>51</v>
      </c>
      <c r="B406" s="528" t="s">
        <v>804</v>
      </c>
      <c r="C406" s="529"/>
      <c r="D406" s="529"/>
      <c r="E406" s="529"/>
      <c r="F406" s="529"/>
      <c r="G406" s="529"/>
      <c r="H406" s="529"/>
      <c r="I406" s="529"/>
      <c r="J406" s="530"/>
      <c r="L406" s="174"/>
    </row>
    <row r="407" spans="1:12" s="177" customFormat="1" ht="25.5" x14ac:dyDescent="0.3">
      <c r="A407" s="550"/>
      <c r="B407" s="551"/>
      <c r="C407" s="259" t="s">
        <v>2265</v>
      </c>
      <c r="D407" s="49">
        <v>4</v>
      </c>
      <c r="E407" s="49">
        <v>1</v>
      </c>
      <c r="F407" s="133">
        <v>0</v>
      </c>
      <c r="G407" s="50">
        <f>ROUND(SUM(F407*E407*D407),2)</f>
        <v>0</v>
      </c>
      <c r="H407" s="425" t="s">
        <v>1927</v>
      </c>
      <c r="I407" s="465"/>
      <c r="J407" s="548" t="s">
        <v>3011</v>
      </c>
      <c r="L407" s="174"/>
    </row>
    <row r="408" spans="1:12" s="177" customFormat="1" ht="38.25" x14ac:dyDescent="0.3">
      <c r="A408" s="550"/>
      <c r="B408" s="551"/>
      <c r="C408" s="259" t="s">
        <v>2266</v>
      </c>
      <c r="D408" s="49">
        <v>4</v>
      </c>
      <c r="E408" s="49">
        <v>1</v>
      </c>
      <c r="F408" s="133">
        <v>0</v>
      </c>
      <c r="G408" s="50">
        <f>ROUND(SUM(F408*E408*D408),2)</f>
        <v>0</v>
      </c>
      <c r="H408" s="425" t="s">
        <v>1927</v>
      </c>
      <c r="I408" s="465"/>
      <c r="J408" s="549"/>
      <c r="L408" s="174"/>
    </row>
    <row r="409" spans="1:12" s="169" customFormat="1" ht="25.5" x14ac:dyDescent="0.3">
      <c r="A409" s="550"/>
      <c r="B409" s="551"/>
      <c r="C409" s="259" t="s">
        <v>2267</v>
      </c>
      <c r="D409" s="49">
        <v>4</v>
      </c>
      <c r="E409" s="49">
        <v>1</v>
      </c>
      <c r="F409" s="133">
        <v>0</v>
      </c>
      <c r="G409" s="50">
        <f>ROUND(SUM(F409*E409*D409),2)</f>
        <v>0</v>
      </c>
      <c r="H409" s="425" t="s">
        <v>1927</v>
      </c>
      <c r="I409" s="465"/>
      <c r="J409" s="549"/>
      <c r="L409" s="174"/>
    </row>
    <row r="410" spans="1:12" s="171" customFormat="1" ht="25.5" x14ac:dyDescent="0.3">
      <c r="A410" s="550"/>
      <c r="B410" s="551"/>
      <c r="C410" s="259" t="s">
        <v>2268</v>
      </c>
      <c r="D410" s="49">
        <v>4</v>
      </c>
      <c r="E410" s="49">
        <v>51</v>
      </c>
      <c r="F410" s="133">
        <v>0</v>
      </c>
      <c r="G410" s="50">
        <f>ROUND(SUM(F410*E410*D410),2)</f>
        <v>0</v>
      </c>
      <c r="H410" s="425" t="s">
        <v>1927</v>
      </c>
      <c r="I410" s="465"/>
      <c r="J410" s="549"/>
      <c r="L410" s="174"/>
    </row>
    <row r="411" spans="1:12" s="171" customFormat="1" ht="26.25" thickBot="1" x14ac:dyDescent="0.35">
      <c r="A411" s="552"/>
      <c r="B411" s="553"/>
      <c r="C411" s="184" t="s">
        <v>2269</v>
      </c>
      <c r="D411" s="52">
        <v>4</v>
      </c>
      <c r="E411" s="52">
        <v>4</v>
      </c>
      <c r="F411" s="134">
        <v>0</v>
      </c>
      <c r="G411" s="53">
        <f>ROUND(SUM(F411*E411*D411),2)</f>
        <v>0</v>
      </c>
      <c r="H411" s="427" t="s">
        <v>1927</v>
      </c>
      <c r="I411" s="466"/>
      <c r="J411" s="557"/>
      <c r="L411" s="174"/>
    </row>
    <row r="412" spans="1:12" s="171" customFormat="1" ht="12.75" customHeight="1" x14ac:dyDescent="0.3">
      <c r="A412" s="41">
        <v>52</v>
      </c>
      <c r="B412" s="528" t="s">
        <v>2553</v>
      </c>
      <c r="C412" s="529"/>
      <c r="D412" s="529"/>
      <c r="E412" s="529"/>
      <c r="F412" s="529"/>
      <c r="G412" s="529"/>
      <c r="H412" s="529"/>
      <c r="I412" s="529"/>
      <c r="J412" s="530"/>
      <c r="L412" s="174"/>
    </row>
    <row r="413" spans="1:12" s="176" customFormat="1" ht="25.5" x14ac:dyDescent="0.3">
      <c r="A413" s="550"/>
      <c r="B413" s="551"/>
      <c r="C413" s="259" t="s">
        <v>2272</v>
      </c>
      <c r="D413" s="49">
        <v>4</v>
      </c>
      <c r="E413" s="49">
        <v>1</v>
      </c>
      <c r="F413" s="133">
        <v>0</v>
      </c>
      <c r="G413" s="50">
        <f>ROUND(SUM(F413*E413*D413),2)</f>
        <v>0</v>
      </c>
      <c r="H413" s="425" t="s">
        <v>1927</v>
      </c>
      <c r="I413" s="465"/>
      <c r="J413" s="578" t="s">
        <v>3011</v>
      </c>
      <c r="L413" s="174"/>
    </row>
    <row r="414" spans="1:12" s="177" customFormat="1" ht="25.5" x14ac:dyDescent="0.3">
      <c r="A414" s="550"/>
      <c r="B414" s="551"/>
      <c r="C414" s="259" t="s">
        <v>2270</v>
      </c>
      <c r="D414" s="49">
        <v>4</v>
      </c>
      <c r="E414" s="49">
        <v>1</v>
      </c>
      <c r="F414" s="133">
        <v>0</v>
      </c>
      <c r="G414" s="50">
        <f>ROUND(SUM(F414*E414*D414),2)</f>
        <v>0</v>
      </c>
      <c r="H414" s="425" t="s">
        <v>1927</v>
      </c>
      <c r="I414" s="465"/>
      <c r="J414" s="579"/>
      <c r="L414" s="174"/>
    </row>
    <row r="415" spans="1:12" s="267" customFormat="1" ht="13.5" thickBot="1" x14ac:dyDescent="0.35">
      <c r="A415" s="552"/>
      <c r="B415" s="553"/>
      <c r="C415" s="184" t="s">
        <v>2271</v>
      </c>
      <c r="D415" s="52">
        <v>4</v>
      </c>
      <c r="E415" s="52">
        <v>72</v>
      </c>
      <c r="F415" s="134">
        <v>0</v>
      </c>
      <c r="G415" s="53">
        <f>ROUND(SUM(F415*E415*D415),2)</f>
        <v>0</v>
      </c>
      <c r="H415" s="427" t="s">
        <v>1927</v>
      </c>
      <c r="I415" s="466"/>
      <c r="J415" s="580"/>
      <c r="L415" s="174"/>
    </row>
    <row r="416" spans="1:12" s="267" customFormat="1" ht="12.75" customHeight="1" x14ac:dyDescent="0.3">
      <c r="A416" s="41">
        <v>53</v>
      </c>
      <c r="B416" s="528" t="s">
        <v>805</v>
      </c>
      <c r="C416" s="529"/>
      <c r="D416" s="529"/>
      <c r="E416" s="529"/>
      <c r="F416" s="529"/>
      <c r="G416" s="529"/>
      <c r="H416" s="529"/>
      <c r="I416" s="529"/>
      <c r="J416" s="530"/>
      <c r="L416" s="174"/>
    </row>
    <row r="417" spans="1:12" s="267" customFormat="1" ht="25.5" x14ac:dyDescent="0.3">
      <c r="A417" s="550"/>
      <c r="B417" s="551"/>
      <c r="C417" s="259" t="s">
        <v>2273</v>
      </c>
      <c r="D417" s="49">
        <v>4</v>
      </c>
      <c r="E417" s="49">
        <v>2</v>
      </c>
      <c r="F417" s="133">
        <v>0</v>
      </c>
      <c r="G417" s="50">
        <f>ROUND(SUM(F417*E417*D417),2)</f>
        <v>0</v>
      </c>
      <c r="H417" s="425" t="s">
        <v>1927</v>
      </c>
      <c r="I417" s="465"/>
      <c r="J417" s="558" t="s">
        <v>3011</v>
      </c>
      <c r="L417" s="174"/>
    </row>
    <row r="418" spans="1:12" s="267" customFormat="1" ht="26.25" thickBot="1" x14ac:dyDescent="0.35">
      <c r="A418" s="552"/>
      <c r="B418" s="553"/>
      <c r="C418" s="184" t="s">
        <v>2274</v>
      </c>
      <c r="D418" s="52">
        <v>4</v>
      </c>
      <c r="E418" s="52">
        <v>2</v>
      </c>
      <c r="F418" s="134">
        <v>0</v>
      </c>
      <c r="G418" s="53">
        <f>ROUND(SUM(F418*E418*D418),2)</f>
        <v>0</v>
      </c>
      <c r="H418" s="427" t="s">
        <v>1927</v>
      </c>
      <c r="I418" s="466"/>
      <c r="J418" s="560"/>
      <c r="L418" s="174"/>
    </row>
    <row r="419" spans="1:12" s="267" customFormat="1" ht="12.75" customHeight="1" x14ac:dyDescent="0.3">
      <c r="A419" s="41">
        <v>54</v>
      </c>
      <c r="B419" s="528" t="s">
        <v>806</v>
      </c>
      <c r="C419" s="529"/>
      <c r="D419" s="529"/>
      <c r="E419" s="529"/>
      <c r="F419" s="529"/>
      <c r="G419" s="529"/>
      <c r="H419" s="529"/>
      <c r="I419" s="529"/>
      <c r="J419" s="530"/>
      <c r="L419" s="174"/>
    </row>
    <row r="420" spans="1:12" s="267" customFormat="1" x14ac:dyDescent="0.3">
      <c r="A420" s="531"/>
      <c r="B420" s="532"/>
      <c r="C420" s="259" t="s">
        <v>2275</v>
      </c>
      <c r="D420" s="49">
        <v>4</v>
      </c>
      <c r="E420" s="49">
        <v>1</v>
      </c>
      <c r="F420" s="133">
        <v>0</v>
      </c>
      <c r="G420" s="50">
        <f t="shared" ref="G420:G425" si="17">ROUND(SUM(F420*E420*D420),2)</f>
        <v>0</v>
      </c>
      <c r="H420" s="425" t="s">
        <v>1927</v>
      </c>
      <c r="I420" s="465"/>
      <c r="J420" s="558" t="s">
        <v>3011</v>
      </c>
      <c r="L420" s="174"/>
    </row>
    <row r="421" spans="1:12" s="267" customFormat="1" ht="25.5" x14ac:dyDescent="0.3">
      <c r="A421" s="531"/>
      <c r="B421" s="532"/>
      <c r="C421" s="259" t="s">
        <v>2276</v>
      </c>
      <c r="D421" s="49">
        <v>4</v>
      </c>
      <c r="E421" s="49">
        <v>1</v>
      </c>
      <c r="F421" s="133">
        <v>0</v>
      </c>
      <c r="G421" s="50">
        <f t="shared" si="17"/>
        <v>0</v>
      </c>
      <c r="H421" s="425" t="s">
        <v>1927</v>
      </c>
      <c r="I421" s="465"/>
      <c r="J421" s="559"/>
      <c r="L421" s="174"/>
    </row>
    <row r="422" spans="1:12" s="267" customFormat="1" x14ac:dyDescent="0.3">
      <c r="A422" s="531"/>
      <c r="B422" s="532"/>
      <c r="C422" s="259" t="s">
        <v>2277</v>
      </c>
      <c r="D422" s="49">
        <v>4</v>
      </c>
      <c r="E422" s="49">
        <v>1</v>
      </c>
      <c r="F422" s="133">
        <v>0</v>
      </c>
      <c r="G422" s="50">
        <f t="shared" si="17"/>
        <v>0</v>
      </c>
      <c r="H422" s="425" t="s">
        <v>1927</v>
      </c>
      <c r="I422" s="465"/>
      <c r="J422" s="559"/>
      <c r="L422" s="174"/>
    </row>
    <row r="423" spans="1:12" s="267" customFormat="1" ht="25.5" x14ac:dyDescent="0.3">
      <c r="A423" s="531"/>
      <c r="B423" s="532"/>
      <c r="C423" s="259" t="s">
        <v>2278</v>
      </c>
      <c r="D423" s="49">
        <v>4</v>
      </c>
      <c r="E423" s="49">
        <v>1</v>
      </c>
      <c r="F423" s="133">
        <v>0</v>
      </c>
      <c r="G423" s="50">
        <f t="shared" si="17"/>
        <v>0</v>
      </c>
      <c r="H423" s="425" t="s">
        <v>1927</v>
      </c>
      <c r="I423" s="465"/>
      <c r="J423" s="559"/>
      <c r="L423" s="174"/>
    </row>
    <row r="424" spans="1:12" s="267" customFormat="1" ht="25.5" x14ac:dyDescent="0.3">
      <c r="A424" s="531"/>
      <c r="B424" s="532"/>
      <c r="C424" s="259" t="s">
        <v>2279</v>
      </c>
      <c r="D424" s="49">
        <v>4</v>
      </c>
      <c r="E424" s="49">
        <v>1</v>
      </c>
      <c r="F424" s="133">
        <v>0</v>
      </c>
      <c r="G424" s="50">
        <f t="shared" si="17"/>
        <v>0</v>
      </c>
      <c r="H424" s="425" t="s">
        <v>1927</v>
      </c>
      <c r="I424" s="465"/>
      <c r="J424" s="559"/>
      <c r="L424" s="174"/>
    </row>
    <row r="425" spans="1:12" s="267" customFormat="1" ht="26.25" thickBot="1" x14ac:dyDescent="0.35">
      <c r="A425" s="533"/>
      <c r="B425" s="534"/>
      <c r="C425" s="184" t="s">
        <v>2280</v>
      </c>
      <c r="D425" s="52">
        <v>4</v>
      </c>
      <c r="E425" s="52">
        <v>1</v>
      </c>
      <c r="F425" s="134">
        <v>0</v>
      </c>
      <c r="G425" s="53">
        <f t="shared" si="17"/>
        <v>0</v>
      </c>
      <c r="H425" s="427" t="s">
        <v>1927</v>
      </c>
      <c r="I425" s="466"/>
      <c r="J425" s="560"/>
      <c r="L425" s="174"/>
    </row>
    <row r="426" spans="1:12" s="267" customFormat="1" ht="12.75" customHeight="1" x14ac:dyDescent="0.3">
      <c r="A426" s="41">
        <v>55</v>
      </c>
      <c r="B426" s="528" t="s">
        <v>807</v>
      </c>
      <c r="C426" s="529"/>
      <c r="D426" s="529"/>
      <c r="E426" s="529"/>
      <c r="F426" s="529"/>
      <c r="G426" s="529"/>
      <c r="H426" s="529"/>
      <c r="I426" s="529"/>
      <c r="J426" s="530"/>
      <c r="L426" s="174"/>
    </row>
    <row r="427" spans="1:12" s="267" customFormat="1" ht="25.5" x14ac:dyDescent="0.3">
      <c r="A427" s="599"/>
      <c r="B427" s="600"/>
      <c r="C427" s="259" t="s">
        <v>2281</v>
      </c>
      <c r="D427" s="75">
        <v>4</v>
      </c>
      <c r="E427" s="75">
        <v>2</v>
      </c>
      <c r="F427" s="133">
        <v>0</v>
      </c>
      <c r="G427" s="50">
        <f>ROUND(SUM(F427*E427*D427),2)</f>
        <v>0</v>
      </c>
      <c r="H427" s="425" t="s">
        <v>1927</v>
      </c>
      <c r="I427" s="465"/>
      <c r="J427" s="558" t="s">
        <v>3011</v>
      </c>
      <c r="L427" s="174"/>
    </row>
    <row r="428" spans="1:12" s="267" customFormat="1" ht="26.25" thickBot="1" x14ac:dyDescent="0.35">
      <c r="A428" s="601"/>
      <c r="B428" s="602"/>
      <c r="C428" s="184" t="s">
        <v>2282</v>
      </c>
      <c r="D428" s="130">
        <v>4</v>
      </c>
      <c r="E428" s="130">
        <v>2</v>
      </c>
      <c r="F428" s="134">
        <v>0</v>
      </c>
      <c r="G428" s="53">
        <f>ROUND(SUM(F428*E428*D428),2)</f>
        <v>0</v>
      </c>
      <c r="H428" s="427" t="s">
        <v>1927</v>
      </c>
      <c r="I428" s="466"/>
      <c r="J428" s="560"/>
      <c r="L428" s="174"/>
    </row>
    <row r="429" spans="1:12" s="267" customFormat="1" ht="12.75" customHeight="1" x14ac:dyDescent="0.3">
      <c r="A429" s="41">
        <v>56</v>
      </c>
      <c r="B429" s="528" t="s">
        <v>808</v>
      </c>
      <c r="C429" s="529"/>
      <c r="D429" s="529"/>
      <c r="E429" s="529"/>
      <c r="F429" s="529"/>
      <c r="G429" s="529"/>
      <c r="H429" s="529"/>
      <c r="I429" s="529"/>
      <c r="J429" s="530"/>
      <c r="L429" s="174"/>
    </row>
    <row r="430" spans="1:12" s="267" customFormat="1" ht="25.5" x14ac:dyDescent="0.3">
      <c r="A430" s="599"/>
      <c r="B430" s="600"/>
      <c r="C430" s="259" t="s">
        <v>2283</v>
      </c>
      <c r="D430" s="268">
        <v>4</v>
      </c>
      <c r="E430" s="268">
        <v>1</v>
      </c>
      <c r="F430" s="133">
        <v>0</v>
      </c>
      <c r="G430" s="50">
        <f>ROUND(SUM(F430*E430*D430),2)</f>
        <v>0</v>
      </c>
      <c r="H430" s="425" t="s">
        <v>1927</v>
      </c>
      <c r="I430" s="465"/>
      <c r="J430" s="558" t="s">
        <v>3011</v>
      </c>
      <c r="L430" s="174"/>
    </row>
    <row r="431" spans="1:12" s="267" customFormat="1" ht="25.5" x14ac:dyDescent="0.3">
      <c r="A431" s="599"/>
      <c r="B431" s="600"/>
      <c r="C431" s="259" t="s">
        <v>2284</v>
      </c>
      <c r="D431" s="268">
        <v>4</v>
      </c>
      <c r="E431" s="268">
        <v>1</v>
      </c>
      <c r="F431" s="133">
        <v>0</v>
      </c>
      <c r="G431" s="50">
        <f>ROUND(SUM(F431*E431*D431),2)</f>
        <v>0</v>
      </c>
      <c r="H431" s="425" t="s">
        <v>1927</v>
      </c>
      <c r="I431" s="465"/>
      <c r="J431" s="559"/>
      <c r="L431" s="174"/>
    </row>
    <row r="432" spans="1:12" s="267" customFormat="1" ht="13.5" thickBot="1" x14ac:dyDescent="0.35">
      <c r="A432" s="601"/>
      <c r="B432" s="602"/>
      <c r="C432" s="184" t="s">
        <v>2271</v>
      </c>
      <c r="D432" s="269">
        <v>4</v>
      </c>
      <c r="E432" s="269">
        <v>57</v>
      </c>
      <c r="F432" s="134">
        <v>0</v>
      </c>
      <c r="G432" s="53">
        <f>ROUND(SUM(F432*E432*D432),2)</f>
        <v>0</v>
      </c>
      <c r="H432" s="427" t="s">
        <v>1927</v>
      </c>
      <c r="I432" s="466"/>
      <c r="J432" s="560"/>
      <c r="L432" s="174"/>
    </row>
    <row r="433" spans="1:12" s="267" customFormat="1" ht="12.75" customHeight="1" x14ac:dyDescent="0.3">
      <c r="A433" s="41">
        <v>57</v>
      </c>
      <c r="B433" s="528" t="s">
        <v>809</v>
      </c>
      <c r="C433" s="529"/>
      <c r="D433" s="529"/>
      <c r="E433" s="529"/>
      <c r="F433" s="529"/>
      <c r="G433" s="529"/>
      <c r="H433" s="529"/>
      <c r="I433" s="529"/>
      <c r="J433" s="530"/>
      <c r="L433" s="174"/>
    </row>
    <row r="434" spans="1:12" s="267" customFormat="1" ht="38.25" x14ac:dyDescent="0.3">
      <c r="A434" s="518"/>
      <c r="B434" s="519"/>
      <c r="C434" s="259" t="s">
        <v>2285</v>
      </c>
      <c r="D434" s="268">
        <v>4</v>
      </c>
      <c r="E434" s="268">
        <v>3</v>
      </c>
      <c r="F434" s="133">
        <v>0</v>
      </c>
      <c r="G434" s="50">
        <f t="shared" ref="G434:G443" si="18">ROUND(SUM(F434*E434*D434),2)</f>
        <v>0</v>
      </c>
      <c r="H434" s="425" t="s">
        <v>1927</v>
      </c>
      <c r="I434" s="465"/>
      <c r="J434" s="558" t="s">
        <v>3011</v>
      </c>
      <c r="L434" s="174"/>
    </row>
    <row r="435" spans="1:12" s="267" customFormat="1" x14ac:dyDescent="0.3">
      <c r="A435" s="518"/>
      <c r="B435" s="519"/>
      <c r="C435" s="259" t="s">
        <v>2286</v>
      </c>
      <c r="D435" s="268">
        <v>4</v>
      </c>
      <c r="E435" s="268">
        <v>3</v>
      </c>
      <c r="F435" s="133">
        <v>0</v>
      </c>
      <c r="G435" s="50">
        <f t="shared" si="18"/>
        <v>0</v>
      </c>
      <c r="H435" s="425" t="s">
        <v>1927</v>
      </c>
      <c r="I435" s="465"/>
      <c r="J435" s="559"/>
      <c r="L435" s="174"/>
    </row>
    <row r="436" spans="1:12" s="267" customFormat="1" x14ac:dyDescent="0.3">
      <c r="A436" s="518"/>
      <c r="B436" s="519"/>
      <c r="C436" s="259" t="s">
        <v>2287</v>
      </c>
      <c r="D436" s="268">
        <v>4</v>
      </c>
      <c r="E436" s="268">
        <v>3</v>
      </c>
      <c r="F436" s="133">
        <v>0</v>
      </c>
      <c r="G436" s="50">
        <f t="shared" si="18"/>
        <v>0</v>
      </c>
      <c r="H436" s="425" t="s">
        <v>1927</v>
      </c>
      <c r="I436" s="465"/>
      <c r="J436" s="559"/>
      <c r="L436" s="174"/>
    </row>
    <row r="437" spans="1:12" s="267" customFormat="1" x14ac:dyDescent="0.3">
      <c r="A437" s="518"/>
      <c r="B437" s="519"/>
      <c r="C437" s="259" t="s">
        <v>2288</v>
      </c>
      <c r="D437" s="268">
        <v>4</v>
      </c>
      <c r="E437" s="268">
        <v>3</v>
      </c>
      <c r="F437" s="133">
        <v>0</v>
      </c>
      <c r="G437" s="50">
        <f t="shared" si="18"/>
        <v>0</v>
      </c>
      <c r="H437" s="425" t="s">
        <v>1927</v>
      </c>
      <c r="I437" s="465"/>
      <c r="J437" s="559"/>
      <c r="L437" s="174"/>
    </row>
    <row r="438" spans="1:12" s="267" customFormat="1" x14ac:dyDescent="0.3">
      <c r="A438" s="518"/>
      <c r="B438" s="519"/>
      <c r="C438" s="259" t="s">
        <v>2289</v>
      </c>
      <c r="D438" s="268">
        <v>4</v>
      </c>
      <c r="E438" s="268">
        <v>3</v>
      </c>
      <c r="F438" s="133">
        <v>0</v>
      </c>
      <c r="G438" s="50">
        <f t="shared" si="18"/>
        <v>0</v>
      </c>
      <c r="H438" s="425" t="s">
        <v>1927</v>
      </c>
      <c r="I438" s="465"/>
      <c r="J438" s="559"/>
      <c r="L438" s="174"/>
    </row>
    <row r="439" spans="1:12" s="267" customFormat="1" x14ac:dyDescent="0.3">
      <c r="A439" s="518"/>
      <c r="B439" s="519"/>
      <c r="C439" s="259" t="s">
        <v>2290</v>
      </c>
      <c r="D439" s="268">
        <v>4</v>
      </c>
      <c r="E439" s="268">
        <v>3</v>
      </c>
      <c r="F439" s="133">
        <v>0</v>
      </c>
      <c r="G439" s="50">
        <f t="shared" si="18"/>
        <v>0</v>
      </c>
      <c r="H439" s="425" t="s">
        <v>1927</v>
      </c>
      <c r="I439" s="465"/>
      <c r="J439" s="559"/>
      <c r="L439" s="174"/>
    </row>
    <row r="440" spans="1:12" x14ac:dyDescent="0.2">
      <c r="A440" s="518"/>
      <c r="B440" s="519"/>
      <c r="C440" s="259" t="s">
        <v>2291</v>
      </c>
      <c r="D440" s="268">
        <v>4</v>
      </c>
      <c r="E440" s="268">
        <v>3</v>
      </c>
      <c r="F440" s="133">
        <v>0</v>
      </c>
      <c r="G440" s="50">
        <f t="shared" si="18"/>
        <v>0</v>
      </c>
      <c r="H440" s="425" t="s">
        <v>1927</v>
      </c>
      <c r="I440" s="465"/>
      <c r="J440" s="559"/>
      <c r="L440" s="174"/>
    </row>
    <row r="441" spans="1:12" ht="25.5" x14ac:dyDescent="0.2">
      <c r="A441" s="518"/>
      <c r="B441" s="519"/>
      <c r="C441" s="259" t="s">
        <v>2292</v>
      </c>
      <c r="D441" s="268">
        <v>4</v>
      </c>
      <c r="E441" s="268">
        <v>3</v>
      </c>
      <c r="F441" s="133">
        <v>0</v>
      </c>
      <c r="G441" s="50">
        <f t="shared" si="18"/>
        <v>0</v>
      </c>
      <c r="H441" s="425" t="s">
        <v>1927</v>
      </c>
      <c r="I441" s="465"/>
      <c r="J441" s="559"/>
      <c r="L441" s="174"/>
    </row>
    <row r="442" spans="1:12" x14ac:dyDescent="0.2">
      <c r="A442" s="518"/>
      <c r="B442" s="519"/>
      <c r="C442" s="259" t="s">
        <v>2293</v>
      </c>
      <c r="D442" s="268">
        <v>4</v>
      </c>
      <c r="E442" s="268">
        <v>3</v>
      </c>
      <c r="F442" s="133">
        <v>0</v>
      </c>
      <c r="G442" s="50">
        <f t="shared" si="18"/>
        <v>0</v>
      </c>
      <c r="H442" s="425" t="s">
        <v>1927</v>
      </c>
      <c r="I442" s="465"/>
      <c r="J442" s="559"/>
      <c r="L442" s="174"/>
    </row>
    <row r="443" spans="1:12" ht="13.5" thickBot="1" x14ac:dyDescent="0.25">
      <c r="A443" s="520"/>
      <c r="B443" s="521"/>
      <c r="C443" s="184" t="s">
        <v>2294</v>
      </c>
      <c r="D443" s="269">
        <v>4</v>
      </c>
      <c r="E443" s="269">
        <v>3</v>
      </c>
      <c r="F443" s="134">
        <v>0</v>
      </c>
      <c r="G443" s="53">
        <f t="shared" si="18"/>
        <v>0</v>
      </c>
      <c r="H443" s="427" t="s">
        <v>1927</v>
      </c>
      <c r="I443" s="466"/>
      <c r="J443" s="560"/>
      <c r="L443" s="174"/>
    </row>
    <row r="444" spans="1:12" ht="12.75" customHeight="1" x14ac:dyDescent="0.2">
      <c r="A444" s="41">
        <v>58</v>
      </c>
      <c r="B444" s="528" t="s">
        <v>810</v>
      </c>
      <c r="C444" s="529"/>
      <c r="D444" s="529"/>
      <c r="E444" s="529"/>
      <c r="F444" s="529"/>
      <c r="G444" s="529"/>
      <c r="H444" s="529"/>
      <c r="I444" s="529"/>
      <c r="J444" s="530"/>
      <c r="L444" s="174"/>
    </row>
    <row r="445" spans="1:12" x14ac:dyDescent="0.2">
      <c r="A445" s="518"/>
      <c r="B445" s="519"/>
      <c r="C445" s="259" t="s">
        <v>2275</v>
      </c>
      <c r="D445" s="268">
        <v>4</v>
      </c>
      <c r="E445" s="268">
        <v>1</v>
      </c>
      <c r="F445" s="133">
        <v>0</v>
      </c>
      <c r="G445" s="50">
        <f t="shared" ref="G445:G451" si="19">ROUND(SUM(F445*E445*D445),2)</f>
        <v>0</v>
      </c>
      <c r="H445" s="425" t="s">
        <v>1927</v>
      </c>
      <c r="I445" s="465"/>
      <c r="J445" s="558" t="s">
        <v>3011</v>
      </c>
      <c r="L445" s="174"/>
    </row>
    <row r="446" spans="1:12" ht="25.5" x14ac:dyDescent="0.2">
      <c r="A446" s="518"/>
      <c r="B446" s="519"/>
      <c r="C446" s="259" t="s">
        <v>2276</v>
      </c>
      <c r="D446" s="268">
        <v>4</v>
      </c>
      <c r="E446" s="268">
        <v>1</v>
      </c>
      <c r="F446" s="133">
        <v>0</v>
      </c>
      <c r="G446" s="50">
        <f t="shared" si="19"/>
        <v>0</v>
      </c>
      <c r="H446" s="425" t="s">
        <v>1927</v>
      </c>
      <c r="I446" s="465"/>
      <c r="J446" s="559"/>
      <c r="L446" s="174"/>
    </row>
    <row r="447" spans="1:12" x14ac:dyDescent="0.2">
      <c r="A447" s="518"/>
      <c r="B447" s="519"/>
      <c r="C447" s="259" t="s">
        <v>2295</v>
      </c>
      <c r="D447" s="268">
        <v>4</v>
      </c>
      <c r="E447" s="268">
        <v>1</v>
      </c>
      <c r="F447" s="133">
        <v>0</v>
      </c>
      <c r="G447" s="50">
        <f t="shared" si="19"/>
        <v>0</v>
      </c>
      <c r="H447" s="425" t="s">
        <v>1927</v>
      </c>
      <c r="I447" s="465"/>
      <c r="J447" s="559"/>
      <c r="L447" s="174"/>
    </row>
    <row r="448" spans="1:12" ht="25.5" x14ac:dyDescent="0.2">
      <c r="A448" s="518"/>
      <c r="B448" s="519"/>
      <c r="C448" s="220" t="s">
        <v>2296</v>
      </c>
      <c r="D448" s="268">
        <v>4</v>
      </c>
      <c r="E448" s="268">
        <v>1</v>
      </c>
      <c r="F448" s="133">
        <v>0</v>
      </c>
      <c r="G448" s="50">
        <f t="shared" si="19"/>
        <v>0</v>
      </c>
      <c r="H448" s="425" t="s">
        <v>1927</v>
      </c>
      <c r="I448" s="465"/>
      <c r="J448" s="559"/>
      <c r="L448" s="174"/>
    </row>
    <row r="449" spans="1:12" ht="25.5" x14ac:dyDescent="0.2">
      <c r="A449" s="518"/>
      <c r="B449" s="519"/>
      <c r="C449" s="259" t="s">
        <v>2297</v>
      </c>
      <c r="D449" s="268">
        <v>4</v>
      </c>
      <c r="E449" s="268">
        <v>1</v>
      </c>
      <c r="F449" s="133">
        <v>0</v>
      </c>
      <c r="G449" s="50">
        <f t="shared" si="19"/>
        <v>0</v>
      </c>
      <c r="H449" s="425" t="s">
        <v>1927</v>
      </c>
      <c r="I449" s="465"/>
      <c r="J449" s="559"/>
      <c r="L449" s="174"/>
    </row>
    <row r="450" spans="1:12" ht="25.5" x14ac:dyDescent="0.2">
      <c r="A450" s="518"/>
      <c r="B450" s="519"/>
      <c r="C450" s="259" t="s">
        <v>2298</v>
      </c>
      <c r="D450" s="268">
        <v>4</v>
      </c>
      <c r="E450" s="268">
        <v>1</v>
      </c>
      <c r="F450" s="133">
        <v>0</v>
      </c>
      <c r="G450" s="50">
        <f t="shared" si="19"/>
        <v>0</v>
      </c>
      <c r="H450" s="425" t="s">
        <v>1927</v>
      </c>
      <c r="I450" s="465"/>
      <c r="J450" s="559"/>
      <c r="L450" s="174"/>
    </row>
    <row r="451" spans="1:12" ht="26.25" thickBot="1" x14ac:dyDescent="0.25">
      <c r="A451" s="520"/>
      <c r="B451" s="521"/>
      <c r="C451" s="184" t="s">
        <v>2299</v>
      </c>
      <c r="D451" s="269">
        <v>4</v>
      </c>
      <c r="E451" s="269">
        <v>1</v>
      </c>
      <c r="F451" s="134">
        <v>0</v>
      </c>
      <c r="G451" s="53">
        <f t="shared" si="19"/>
        <v>0</v>
      </c>
      <c r="H451" s="427" t="s">
        <v>1927</v>
      </c>
      <c r="I451" s="466"/>
      <c r="J451" s="560"/>
      <c r="L451" s="174"/>
    </row>
    <row r="452" spans="1:12" x14ac:dyDescent="0.2">
      <c r="A452" s="41">
        <v>59</v>
      </c>
      <c r="B452" s="528" t="s">
        <v>811</v>
      </c>
      <c r="C452" s="529"/>
      <c r="D452" s="529"/>
      <c r="E452" s="529"/>
      <c r="F452" s="529"/>
      <c r="G452" s="529"/>
      <c r="H452" s="529"/>
      <c r="I452" s="529"/>
      <c r="J452" s="530"/>
      <c r="L452" s="174"/>
    </row>
    <row r="453" spans="1:12" x14ac:dyDescent="0.2">
      <c r="A453" s="522"/>
      <c r="B453" s="523"/>
      <c r="C453" s="259" t="s">
        <v>2300</v>
      </c>
      <c r="D453" s="268">
        <v>2</v>
      </c>
      <c r="E453" s="268">
        <v>6</v>
      </c>
      <c r="F453" s="133">
        <v>0</v>
      </c>
      <c r="G453" s="50">
        <f t="shared" ref="G453:G461" si="20">ROUND(SUM(F453*E453*D453),2)</f>
        <v>0</v>
      </c>
      <c r="H453" s="425" t="s">
        <v>979</v>
      </c>
      <c r="I453" s="465"/>
      <c r="J453" s="558" t="s">
        <v>3011</v>
      </c>
      <c r="L453" s="174"/>
    </row>
    <row r="454" spans="1:12" x14ac:dyDescent="0.2">
      <c r="A454" s="522"/>
      <c r="B454" s="523"/>
      <c r="C454" s="259" t="s">
        <v>2301</v>
      </c>
      <c r="D454" s="268">
        <v>2</v>
      </c>
      <c r="E454" s="268">
        <v>6</v>
      </c>
      <c r="F454" s="133">
        <v>0</v>
      </c>
      <c r="G454" s="50">
        <f t="shared" si="20"/>
        <v>0</v>
      </c>
      <c r="H454" s="425" t="s">
        <v>979</v>
      </c>
      <c r="I454" s="465"/>
      <c r="J454" s="559"/>
      <c r="L454" s="174"/>
    </row>
    <row r="455" spans="1:12" x14ac:dyDescent="0.2">
      <c r="A455" s="522"/>
      <c r="B455" s="523"/>
      <c r="C455" s="259" t="s">
        <v>2302</v>
      </c>
      <c r="D455" s="268">
        <v>2</v>
      </c>
      <c r="E455" s="268">
        <v>1</v>
      </c>
      <c r="F455" s="133">
        <v>0</v>
      </c>
      <c r="G455" s="50">
        <f t="shared" si="20"/>
        <v>0</v>
      </c>
      <c r="H455" s="425" t="s">
        <v>979</v>
      </c>
      <c r="I455" s="465"/>
      <c r="J455" s="559"/>
      <c r="L455" s="174"/>
    </row>
    <row r="456" spans="1:12" x14ac:dyDescent="0.2">
      <c r="A456" s="522"/>
      <c r="B456" s="523"/>
      <c r="C456" s="259" t="s">
        <v>2303</v>
      </c>
      <c r="D456" s="268">
        <v>2</v>
      </c>
      <c r="E456" s="268">
        <v>1</v>
      </c>
      <c r="F456" s="133">
        <v>0</v>
      </c>
      <c r="G456" s="50">
        <f t="shared" si="20"/>
        <v>0</v>
      </c>
      <c r="H456" s="425" t="s">
        <v>979</v>
      </c>
      <c r="I456" s="465"/>
      <c r="J456" s="559"/>
      <c r="L456" s="174"/>
    </row>
    <row r="457" spans="1:12" x14ac:dyDescent="0.2">
      <c r="A457" s="522"/>
      <c r="B457" s="523"/>
      <c r="C457" s="259" t="s">
        <v>2304</v>
      </c>
      <c r="D457" s="268">
        <v>2</v>
      </c>
      <c r="E457" s="268">
        <v>3</v>
      </c>
      <c r="F457" s="133">
        <v>0</v>
      </c>
      <c r="G457" s="50">
        <f t="shared" si="20"/>
        <v>0</v>
      </c>
      <c r="H457" s="425" t="s">
        <v>979</v>
      </c>
      <c r="I457" s="465"/>
      <c r="J457" s="559"/>
      <c r="L457" s="174"/>
    </row>
    <row r="458" spans="1:12" x14ac:dyDescent="0.2">
      <c r="A458" s="522"/>
      <c r="B458" s="523"/>
      <c r="C458" s="259" t="s">
        <v>2305</v>
      </c>
      <c r="D458" s="268">
        <v>2</v>
      </c>
      <c r="E458" s="268">
        <v>3</v>
      </c>
      <c r="F458" s="133">
        <v>0</v>
      </c>
      <c r="G458" s="50">
        <f t="shared" si="20"/>
        <v>0</v>
      </c>
      <c r="H458" s="425" t="s">
        <v>979</v>
      </c>
      <c r="I458" s="465"/>
      <c r="J458" s="559"/>
      <c r="L458" s="174"/>
    </row>
    <row r="459" spans="1:12" x14ac:dyDescent="0.2">
      <c r="A459" s="522"/>
      <c r="B459" s="523"/>
      <c r="C459" s="259" t="s">
        <v>2306</v>
      </c>
      <c r="D459" s="268">
        <v>2</v>
      </c>
      <c r="E459" s="268">
        <v>2</v>
      </c>
      <c r="F459" s="133">
        <v>0</v>
      </c>
      <c r="G459" s="50">
        <f t="shared" si="20"/>
        <v>0</v>
      </c>
      <c r="H459" s="425" t="s">
        <v>979</v>
      </c>
      <c r="I459" s="465"/>
      <c r="J459" s="559"/>
      <c r="L459" s="174"/>
    </row>
    <row r="460" spans="1:12" ht="25.5" x14ac:dyDescent="0.2">
      <c r="A460" s="522"/>
      <c r="B460" s="523"/>
      <c r="C460" s="259" t="s">
        <v>2307</v>
      </c>
      <c r="D460" s="268">
        <v>1</v>
      </c>
      <c r="E460" s="268">
        <v>1</v>
      </c>
      <c r="F460" s="133">
        <v>0</v>
      </c>
      <c r="G460" s="50">
        <f t="shared" si="20"/>
        <v>0</v>
      </c>
      <c r="H460" s="425" t="s">
        <v>986</v>
      </c>
      <c r="I460" s="465"/>
      <c r="J460" s="559"/>
      <c r="L460" s="174"/>
    </row>
    <row r="461" spans="1:12" ht="26.25" thickBot="1" x14ac:dyDescent="0.25">
      <c r="A461" s="524"/>
      <c r="B461" s="525"/>
      <c r="C461" s="184" t="s">
        <v>2308</v>
      </c>
      <c r="D461" s="269">
        <v>2</v>
      </c>
      <c r="E461" s="269">
        <v>1</v>
      </c>
      <c r="F461" s="134">
        <v>0</v>
      </c>
      <c r="G461" s="53">
        <f t="shared" si="20"/>
        <v>0</v>
      </c>
      <c r="H461" s="427" t="s">
        <v>979</v>
      </c>
      <c r="I461" s="466"/>
      <c r="J461" s="560"/>
      <c r="L461" s="174"/>
    </row>
    <row r="462" spans="1:12" x14ac:dyDescent="0.2">
      <c r="A462" s="41">
        <v>60</v>
      </c>
      <c r="B462" s="528" t="s">
        <v>812</v>
      </c>
      <c r="C462" s="529"/>
      <c r="D462" s="529"/>
      <c r="E462" s="529"/>
      <c r="F462" s="529"/>
      <c r="G462" s="529"/>
      <c r="H462" s="529"/>
      <c r="I462" s="529"/>
      <c r="J462" s="530"/>
      <c r="L462" s="174"/>
    </row>
    <row r="463" spans="1:12" ht="13.5" thickBot="1" x14ac:dyDescent="0.25">
      <c r="A463" s="520"/>
      <c r="B463" s="521"/>
      <c r="C463" s="184" t="s">
        <v>2309</v>
      </c>
      <c r="D463" s="269">
        <v>2</v>
      </c>
      <c r="E463" s="269">
        <v>4</v>
      </c>
      <c r="F463" s="134">
        <v>0</v>
      </c>
      <c r="G463" s="53">
        <f>ROUND(SUM(F463*E463*D463),2)</f>
        <v>0</v>
      </c>
      <c r="H463" s="427" t="s">
        <v>979</v>
      </c>
      <c r="I463" s="466"/>
      <c r="J463" s="271" t="s">
        <v>3011</v>
      </c>
      <c r="L463" s="174"/>
    </row>
    <row r="464" spans="1:12" x14ac:dyDescent="0.2">
      <c r="A464" s="41">
        <v>61</v>
      </c>
      <c r="B464" s="528" t="s">
        <v>1922</v>
      </c>
      <c r="C464" s="529"/>
      <c r="D464" s="529"/>
      <c r="E464" s="529"/>
      <c r="F464" s="529"/>
      <c r="G464" s="529"/>
      <c r="H464" s="529"/>
      <c r="I464" s="529"/>
      <c r="J464" s="530"/>
      <c r="L464" s="174"/>
    </row>
    <row r="465" spans="1:12" x14ac:dyDescent="0.2">
      <c r="A465" s="518"/>
      <c r="B465" s="519"/>
      <c r="C465" s="48" t="s">
        <v>2310</v>
      </c>
      <c r="D465" s="268">
        <v>2</v>
      </c>
      <c r="E465" s="268">
        <v>3</v>
      </c>
      <c r="F465" s="133">
        <v>0</v>
      </c>
      <c r="G465" s="50">
        <f t="shared" ref="G465:G472" si="21">ROUND(SUM(F465*E465*D465),2)</f>
        <v>0</v>
      </c>
      <c r="H465" s="425" t="s">
        <v>979</v>
      </c>
      <c r="I465" s="465"/>
      <c r="J465" s="558" t="s">
        <v>3011</v>
      </c>
      <c r="L465" s="174"/>
    </row>
    <row r="466" spans="1:12" x14ac:dyDescent="0.2">
      <c r="A466" s="518"/>
      <c r="B466" s="519"/>
      <c r="C466" s="48" t="s">
        <v>2311</v>
      </c>
      <c r="D466" s="268">
        <v>2</v>
      </c>
      <c r="E466" s="268">
        <v>3</v>
      </c>
      <c r="F466" s="133">
        <v>0</v>
      </c>
      <c r="G466" s="50">
        <f t="shared" si="21"/>
        <v>0</v>
      </c>
      <c r="H466" s="425" t="s">
        <v>979</v>
      </c>
      <c r="I466" s="465"/>
      <c r="J466" s="559"/>
      <c r="L466" s="174"/>
    </row>
    <row r="467" spans="1:12" s="177" customFormat="1" x14ac:dyDescent="0.3">
      <c r="A467" s="518"/>
      <c r="B467" s="519"/>
      <c r="C467" s="48" t="s">
        <v>2312</v>
      </c>
      <c r="D467" s="268">
        <v>2</v>
      </c>
      <c r="E467" s="268">
        <v>3</v>
      </c>
      <c r="F467" s="133">
        <v>0</v>
      </c>
      <c r="G467" s="50">
        <f t="shared" si="21"/>
        <v>0</v>
      </c>
      <c r="H467" s="425" t="s">
        <v>979</v>
      </c>
      <c r="I467" s="465"/>
      <c r="J467" s="559"/>
      <c r="L467" s="174"/>
    </row>
    <row r="468" spans="1:12" x14ac:dyDescent="0.2">
      <c r="A468" s="518"/>
      <c r="B468" s="519"/>
      <c r="C468" s="48" t="s">
        <v>2313</v>
      </c>
      <c r="D468" s="268">
        <v>2</v>
      </c>
      <c r="E468" s="268">
        <v>3</v>
      </c>
      <c r="F468" s="133">
        <v>0</v>
      </c>
      <c r="G468" s="50">
        <f t="shared" si="21"/>
        <v>0</v>
      </c>
      <c r="H468" s="425" t="s">
        <v>979</v>
      </c>
      <c r="I468" s="465"/>
      <c r="J468" s="559"/>
      <c r="L468" s="174"/>
    </row>
    <row r="469" spans="1:12" x14ac:dyDescent="0.2">
      <c r="A469" s="518"/>
      <c r="B469" s="519"/>
      <c r="C469" s="48" t="s">
        <v>2314</v>
      </c>
      <c r="D469" s="268">
        <v>2</v>
      </c>
      <c r="E469" s="268">
        <v>3</v>
      </c>
      <c r="F469" s="133">
        <v>0</v>
      </c>
      <c r="G469" s="50">
        <f t="shared" si="21"/>
        <v>0</v>
      </c>
      <c r="H469" s="425" t="s">
        <v>979</v>
      </c>
      <c r="I469" s="465"/>
      <c r="J469" s="559"/>
      <c r="L469" s="174"/>
    </row>
    <row r="470" spans="1:12" x14ac:dyDescent="0.2">
      <c r="A470" s="518"/>
      <c r="B470" s="519"/>
      <c r="C470" s="48" t="s">
        <v>2315</v>
      </c>
      <c r="D470" s="268">
        <v>2</v>
      </c>
      <c r="E470" s="268">
        <v>3</v>
      </c>
      <c r="F470" s="133">
        <v>0</v>
      </c>
      <c r="G470" s="50">
        <f t="shared" si="21"/>
        <v>0</v>
      </c>
      <c r="H470" s="425" t="s">
        <v>979</v>
      </c>
      <c r="I470" s="465"/>
      <c r="J470" s="559"/>
      <c r="L470" s="174"/>
    </row>
    <row r="471" spans="1:12" ht="13.5" thickBot="1" x14ac:dyDescent="0.25">
      <c r="A471" s="520"/>
      <c r="B471" s="521"/>
      <c r="C471" s="180" t="s">
        <v>2316</v>
      </c>
      <c r="D471" s="269">
        <v>2</v>
      </c>
      <c r="E471" s="269">
        <v>4</v>
      </c>
      <c r="F471" s="134">
        <v>0</v>
      </c>
      <c r="G471" s="53">
        <f t="shared" si="21"/>
        <v>0</v>
      </c>
      <c r="H471" s="427" t="s">
        <v>979</v>
      </c>
      <c r="I471" s="466"/>
      <c r="J471" s="560"/>
      <c r="L471" s="174"/>
    </row>
    <row r="472" spans="1:12" ht="13.5" thickBot="1" x14ac:dyDescent="0.25">
      <c r="A472" s="246">
        <v>62</v>
      </c>
      <c r="B472" s="584" t="s">
        <v>997</v>
      </c>
      <c r="C472" s="584"/>
      <c r="D472" s="247">
        <v>0.25</v>
      </c>
      <c r="E472" s="248">
        <v>1</v>
      </c>
      <c r="F472" s="310">
        <v>0</v>
      </c>
      <c r="G472" s="210">
        <f t="shared" si="21"/>
        <v>0</v>
      </c>
      <c r="H472" s="467" t="s">
        <v>986</v>
      </c>
      <c r="I472" s="468"/>
      <c r="J472" s="417" t="s">
        <v>3011</v>
      </c>
      <c r="L472" s="174"/>
    </row>
    <row r="473" spans="1:12" s="5" customFormat="1" ht="15.75" thickBot="1" x14ac:dyDescent="0.3">
      <c r="A473" s="494" t="s">
        <v>2986</v>
      </c>
      <c r="B473" s="495"/>
      <c r="C473" s="495"/>
      <c r="D473" s="495"/>
      <c r="E473" s="495"/>
      <c r="F473" s="495"/>
      <c r="G473" s="189">
        <f>SUM(G373:G472)</f>
        <v>0</v>
      </c>
      <c r="H473" s="509"/>
      <c r="I473" s="509"/>
    </row>
    <row r="474" spans="1:12" x14ac:dyDescent="0.2">
      <c r="A474" s="169"/>
      <c r="B474" s="222"/>
      <c r="C474" s="169"/>
      <c r="D474" s="222"/>
      <c r="E474" s="222"/>
      <c r="F474" s="223"/>
      <c r="G474" s="223"/>
      <c r="H474" s="224"/>
      <c r="I474" s="222"/>
      <c r="L474" s="174"/>
    </row>
    <row r="475" spans="1:12" x14ac:dyDescent="0.2">
      <c r="A475" s="212" t="s">
        <v>757</v>
      </c>
      <c r="B475" s="213"/>
      <c r="C475" s="272" t="s">
        <v>9</v>
      </c>
      <c r="D475" s="163"/>
      <c r="E475" s="164"/>
      <c r="F475" s="165"/>
      <c r="G475" s="164"/>
      <c r="H475" s="225"/>
      <c r="I475" s="213"/>
      <c r="L475" s="174"/>
    </row>
    <row r="476" spans="1:12" x14ac:dyDescent="0.2">
      <c r="A476" s="212" t="s">
        <v>758</v>
      </c>
      <c r="B476" s="213"/>
      <c r="C476" s="213" t="s">
        <v>788</v>
      </c>
      <c r="D476" s="164"/>
      <c r="E476" s="164"/>
      <c r="F476" s="165"/>
      <c r="G476" s="164"/>
      <c r="H476" s="218"/>
      <c r="I476" s="213"/>
      <c r="L476" s="174"/>
    </row>
    <row r="477" spans="1:12" ht="13.5" thickBot="1" x14ac:dyDescent="0.25">
      <c r="A477" s="506" t="s">
        <v>759</v>
      </c>
      <c r="B477" s="506"/>
      <c r="C477" s="456"/>
      <c r="D477" s="164"/>
      <c r="E477" s="164"/>
      <c r="F477" s="165"/>
      <c r="G477" s="164"/>
      <c r="H477" s="218"/>
      <c r="I477" s="213"/>
      <c r="L477" s="174"/>
    </row>
    <row r="478" spans="1:12" ht="39" thickBot="1" x14ac:dyDescent="0.25">
      <c r="A478" s="36" t="s">
        <v>760</v>
      </c>
      <c r="B478" s="37" t="s">
        <v>761</v>
      </c>
      <c r="C478" s="37" t="s">
        <v>762</v>
      </c>
      <c r="D478" s="37" t="s">
        <v>1426</v>
      </c>
      <c r="E478" s="37" t="s">
        <v>764</v>
      </c>
      <c r="F478" s="38" t="s">
        <v>2483</v>
      </c>
      <c r="G478" s="39" t="s">
        <v>859</v>
      </c>
      <c r="H478" s="37" t="s">
        <v>1425</v>
      </c>
      <c r="I478" s="40" t="s">
        <v>2963</v>
      </c>
      <c r="J478" s="40" t="s">
        <v>3010</v>
      </c>
      <c r="L478" s="174"/>
    </row>
    <row r="479" spans="1:12" ht="12.75" customHeight="1" x14ac:dyDescent="0.2">
      <c r="A479" s="219">
        <v>63</v>
      </c>
      <c r="B479" s="528" t="s">
        <v>913</v>
      </c>
      <c r="C479" s="529"/>
      <c r="D479" s="529"/>
      <c r="E479" s="529"/>
      <c r="F479" s="529"/>
      <c r="G479" s="529"/>
      <c r="H479" s="529"/>
      <c r="I479" s="529"/>
      <c r="J479" s="530"/>
      <c r="L479" s="174"/>
    </row>
    <row r="480" spans="1:12" x14ac:dyDescent="0.2">
      <c r="A480" s="550"/>
      <c r="B480" s="551"/>
      <c r="C480" s="259" t="s">
        <v>2317</v>
      </c>
      <c r="D480" s="49">
        <v>2</v>
      </c>
      <c r="E480" s="49">
        <v>1</v>
      </c>
      <c r="F480" s="133">
        <v>0</v>
      </c>
      <c r="G480" s="50">
        <f t="shared" ref="G480:G489" si="22">ROUND(SUM(F480*E480*D480),2)</f>
        <v>0</v>
      </c>
      <c r="H480" s="425" t="s">
        <v>979</v>
      </c>
      <c r="I480" s="469"/>
      <c r="J480" s="538"/>
      <c r="L480" s="174"/>
    </row>
    <row r="481" spans="1:12" ht="25.5" x14ac:dyDescent="0.2">
      <c r="A481" s="550"/>
      <c r="B481" s="551"/>
      <c r="C481" s="259" t="s">
        <v>2318</v>
      </c>
      <c r="D481" s="49">
        <v>2</v>
      </c>
      <c r="E481" s="49">
        <v>3</v>
      </c>
      <c r="F481" s="133">
        <v>0</v>
      </c>
      <c r="G481" s="50">
        <f t="shared" si="22"/>
        <v>0</v>
      </c>
      <c r="H481" s="425" t="s">
        <v>979</v>
      </c>
      <c r="I481" s="469"/>
      <c r="J481" s="539"/>
      <c r="L481" s="174"/>
    </row>
    <row r="482" spans="1:12" x14ac:dyDescent="0.2">
      <c r="A482" s="550"/>
      <c r="B482" s="551"/>
      <c r="C482" s="259" t="s">
        <v>2319</v>
      </c>
      <c r="D482" s="49">
        <v>2</v>
      </c>
      <c r="E482" s="49">
        <v>3</v>
      </c>
      <c r="F482" s="133">
        <v>0</v>
      </c>
      <c r="G482" s="50">
        <f t="shared" si="22"/>
        <v>0</v>
      </c>
      <c r="H482" s="425" t="s">
        <v>979</v>
      </c>
      <c r="I482" s="469"/>
      <c r="J482" s="539"/>
      <c r="L482" s="174"/>
    </row>
    <row r="483" spans="1:12" x14ac:dyDescent="0.2">
      <c r="A483" s="550"/>
      <c r="B483" s="551"/>
      <c r="C483" s="259" t="s">
        <v>2320</v>
      </c>
      <c r="D483" s="49">
        <v>2</v>
      </c>
      <c r="E483" s="49">
        <v>3</v>
      </c>
      <c r="F483" s="133">
        <v>0</v>
      </c>
      <c r="G483" s="50">
        <f t="shared" si="22"/>
        <v>0</v>
      </c>
      <c r="H483" s="425" t="s">
        <v>979</v>
      </c>
      <c r="I483" s="469"/>
      <c r="J483" s="539"/>
      <c r="L483" s="174"/>
    </row>
    <row r="484" spans="1:12" x14ac:dyDescent="0.2">
      <c r="A484" s="550"/>
      <c r="B484" s="551"/>
      <c r="C484" s="259" t="s">
        <v>2321</v>
      </c>
      <c r="D484" s="49">
        <v>2</v>
      </c>
      <c r="E484" s="49">
        <v>3</v>
      </c>
      <c r="F484" s="133">
        <v>0</v>
      </c>
      <c r="G484" s="50">
        <f t="shared" si="22"/>
        <v>0</v>
      </c>
      <c r="H484" s="425" t="s">
        <v>979</v>
      </c>
      <c r="I484" s="469"/>
      <c r="J484" s="539"/>
      <c r="L484" s="174"/>
    </row>
    <row r="485" spans="1:12" x14ac:dyDescent="0.2">
      <c r="A485" s="550"/>
      <c r="B485" s="551"/>
      <c r="C485" s="259" t="s">
        <v>2544</v>
      </c>
      <c r="D485" s="49">
        <v>2</v>
      </c>
      <c r="E485" s="49">
        <v>3</v>
      </c>
      <c r="F485" s="133">
        <v>0</v>
      </c>
      <c r="G485" s="50">
        <f t="shared" si="22"/>
        <v>0</v>
      </c>
      <c r="H485" s="425" t="s">
        <v>979</v>
      </c>
      <c r="I485" s="469"/>
      <c r="J485" s="539"/>
      <c r="L485" s="174"/>
    </row>
    <row r="486" spans="1:12" x14ac:dyDescent="0.2">
      <c r="A486" s="550"/>
      <c r="B486" s="551"/>
      <c r="C486" s="259" t="s">
        <v>2322</v>
      </c>
      <c r="D486" s="49">
        <v>2</v>
      </c>
      <c r="E486" s="49">
        <v>1</v>
      </c>
      <c r="F486" s="133">
        <v>0</v>
      </c>
      <c r="G486" s="50">
        <f t="shared" si="22"/>
        <v>0</v>
      </c>
      <c r="H486" s="425" t="s">
        <v>979</v>
      </c>
      <c r="I486" s="469"/>
      <c r="J486" s="539"/>
      <c r="L486" s="174"/>
    </row>
    <row r="487" spans="1:12" x14ac:dyDescent="0.2">
      <c r="A487" s="550"/>
      <c r="B487" s="551"/>
      <c r="C487" s="259" t="s">
        <v>2323</v>
      </c>
      <c r="D487" s="49">
        <v>2</v>
      </c>
      <c r="E487" s="49">
        <v>2</v>
      </c>
      <c r="F487" s="133">
        <v>0</v>
      </c>
      <c r="G487" s="50">
        <f t="shared" si="22"/>
        <v>0</v>
      </c>
      <c r="H487" s="425" t="s">
        <v>979</v>
      </c>
      <c r="I487" s="469"/>
      <c r="J487" s="539"/>
      <c r="L487" s="174"/>
    </row>
    <row r="488" spans="1:12" x14ac:dyDescent="0.2">
      <c r="A488" s="550"/>
      <c r="B488" s="551"/>
      <c r="C488" s="259" t="s">
        <v>2324</v>
      </c>
      <c r="D488" s="49">
        <v>2</v>
      </c>
      <c r="E488" s="49">
        <v>3</v>
      </c>
      <c r="F488" s="133">
        <v>0</v>
      </c>
      <c r="G488" s="50">
        <f t="shared" si="22"/>
        <v>0</v>
      </c>
      <c r="H488" s="425" t="s">
        <v>979</v>
      </c>
      <c r="I488" s="469"/>
      <c r="J488" s="539"/>
      <c r="L488" s="174"/>
    </row>
    <row r="489" spans="1:12" ht="13.5" thickBot="1" x14ac:dyDescent="0.25">
      <c r="A489" s="552"/>
      <c r="B489" s="553"/>
      <c r="C489" s="273" t="s">
        <v>2325</v>
      </c>
      <c r="D489" s="52">
        <v>2</v>
      </c>
      <c r="E489" s="52">
        <v>1</v>
      </c>
      <c r="F489" s="134">
        <v>0</v>
      </c>
      <c r="G489" s="53">
        <f t="shared" si="22"/>
        <v>0</v>
      </c>
      <c r="H489" s="427" t="s">
        <v>979</v>
      </c>
      <c r="I489" s="470"/>
      <c r="J489" s="547"/>
      <c r="L489" s="174"/>
    </row>
    <row r="490" spans="1:12" ht="12.75" customHeight="1" x14ac:dyDescent="0.2">
      <c r="A490" s="41">
        <v>64</v>
      </c>
      <c r="B490" s="528" t="s">
        <v>914</v>
      </c>
      <c r="C490" s="529"/>
      <c r="D490" s="529"/>
      <c r="E490" s="529"/>
      <c r="F490" s="529"/>
      <c r="G490" s="529"/>
      <c r="H490" s="529"/>
      <c r="I490" s="529"/>
      <c r="J490" s="530"/>
      <c r="L490" s="174"/>
    </row>
    <row r="491" spans="1:12" x14ac:dyDescent="0.2">
      <c r="A491" s="550"/>
      <c r="B491" s="551"/>
      <c r="C491" s="61" t="s">
        <v>2326</v>
      </c>
      <c r="D491" s="49">
        <v>2</v>
      </c>
      <c r="E491" s="49">
        <v>1</v>
      </c>
      <c r="F491" s="133">
        <v>0</v>
      </c>
      <c r="G491" s="50">
        <f t="shared" ref="G491:G511" si="23">ROUND(SUM(F491*E491*D491),2)</f>
        <v>0</v>
      </c>
      <c r="H491" s="425" t="s">
        <v>979</v>
      </c>
      <c r="I491" s="469"/>
      <c r="J491" s="538"/>
      <c r="L491" s="174"/>
    </row>
    <row r="492" spans="1:12" x14ac:dyDescent="0.2">
      <c r="A492" s="550"/>
      <c r="B492" s="551"/>
      <c r="C492" s="61" t="s">
        <v>2327</v>
      </c>
      <c r="D492" s="49">
        <v>2</v>
      </c>
      <c r="E492" s="49">
        <v>1</v>
      </c>
      <c r="F492" s="133">
        <v>0</v>
      </c>
      <c r="G492" s="50">
        <f t="shared" si="23"/>
        <v>0</v>
      </c>
      <c r="H492" s="425" t="s">
        <v>979</v>
      </c>
      <c r="I492" s="469"/>
      <c r="J492" s="539"/>
      <c r="L492" s="174"/>
    </row>
    <row r="493" spans="1:12" x14ac:dyDescent="0.2">
      <c r="A493" s="550"/>
      <c r="B493" s="551"/>
      <c r="C493" s="61" t="s">
        <v>2328</v>
      </c>
      <c r="D493" s="49">
        <v>2</v>
      </c>
      <c r="E493" s="49">
        <v>1</v>
      </c>
      <c r="F493" s="133">
        <v>0</v>
      </c>
      <c r="G493" s="50">
        <f t="shared" si="23"/>
        <v>0</v>
      </c>
      <c r="H493" s="425" t="s">
        <v>979</v>
      </c>
      <c r="I493" s="469"/>
      <c r="J493" s="539"/>
      <c r="L493" s="174"/>
    </row>
    <row r="494" spans="1:12" x14ac:dyDescent="0.2">
      <c r="A494" s="550"/>
      <c r="B494" s="551"/>
      <c r="C494" s="61" t="s">
        <v>2329</v>
      </c>
      <c r="D494" s="49">
        <v>2</v>
      </c>
      <c r="E494" s="49">
        <v>1</v>
      </c>
      <c r="F494" s="133">
        <v>0</v>
      </c>
      <c r="G494" s="50">
        <f t="shared" si="23"/>
        <v>0</v>
      </c>
      <c r="H494" s="425" t="s">
        <v>979</v>
      </c>
      <c r="I494" s="469"/>
      <c r="J494" s="539"/>
      <c r="L494" s="174"/>
    </row>
    <row r="495" spans="1:12" x14ac:dyDescent="0.2">
      <c r="A495" s="550"/>
      <c r="B495" s="551"/>
      <c r="C495" s="61" t="s">
        <v>2330</v>
      </c>
      <c r="D495" s="49">
        <v>2</v>
      </c>
      <c r="E495" s="49">
        <v>1</v>
      </c>
      <c r="F495" s="133">
        <v>0</v>
      </c>
      <c r="G495" s="50">
        <f t="shared" si="23"/>
        <v>0</v>
      </c>
      <c r="H495" s="425" t="s">
        <v>979</v>
      </c>
      <c r="I495" s="469"/>
      <c r="J495" s="539"/>
      <c r="L495" s="174"/>
    </row>
    <row r="496" spans="1:12" x14ac:dyDescent="0.2">
      <c r="A496" s="550"/>
      <c r="B496" s="551"/>
      <c r="C496" s="61" t="s">
        <v>2331</v>
      </c>
      <c r="D496" s="49">
        <v>2</v>
      </c>
      <c r="E496" s="49">
        <v>1</v>
      </c>
      <c r="F496" s="133">
        <v>0</v>
      </c>
      <c r="G496" s="50">
        <f t="shared" si="23"/>
        <v>0</v>
      </c>
      <c r="H496" s="425" t="s">
        <v>979</v>
      </c>
      <c r="I496" s="469"/>
      <c r="J496" s="539"/>
      <c r="L496" s="174"/>
    </row>
    <row r="497" spans="1:12" x14ac:dyDescent="0.2">
      <c r="A497" s="550"/>
      <c r="B497" s="551"/>
      <c r="C497" s="61" t="s">
        <v>2332</v>
      </c>
      <c r="D497" s="49">
        <v>2</v>
      </c>
      <c r="E497" s="49">
        <v>1</v>
      </c>
      <c r="F497" s="133">
        <v>0</v>
      </c>
      <c r="G497" s="50">
        <f t="shared" si="23"/>
        <v>0</v>
      </c>
      <c r="H497" s="425" t="s">
        <v>979</v>
      </c>
      <c r="I497" s="469"/>
      <c r="J497" s="539"/>
      <c r="L497" s="174"/>
    </row>
    <row r="498" spans="1:12" ht="25.5" x14ac:dyDescent="0.2">
      <c r="A498" s="550"/>
      <c r="B498" s="551"/>
      <c r="C498" s="61" t="s">
        <v>2333</v>
      </c>
      <c r="D498" s="49">
        <v>2</v>
      </c>
      <c r="E498" s="49">
        <v>1</v>
      </c>
      <c r="F498" s="133">
        <v>0</v>
      </c>
      <c r="G498" s="50">
        <f t="shared" si="23"/>
        <v>0</v>
      </c>
      <c r="H498" s="425" t="s">
        <v>979</v>
      </c>
      <c r="I498" s="469"/>
      <c r="J498" s="539"/>
      <c r="L498" s="174"/>
    </row>
    <row r="499" spans="1:12" ht="25.5" x14ac:dyDescent="0.2">
      <c r="A499" s="550"/>
      <c r="B499" s="551"/>
      <c r="C499" s="61" t="s">
        <v>2334</v>
      </c>
      <c r="D499" s="49">
        <v>2</v>
      </c>
      <c r="E499" s="49">
        <v>1</v>
      </c>
      <c r="F499" s="133">
        <v>0</v>
      </c>
      <c r="G499" s="50">
        <f t="shared" si="23"/>
        <v>0</v>
      </c>
      <c r="H499" s="425" t="s">
        <v>979</v>
      </c>
      <c r="I499" s="469"/>
      <c r="J499" s="539"/>
      <c r="L499" s="174"/>
    </row>
    <row r="500" spans="1:12" ht="25.5" x14ac:dyDescent="0.2">
      <c r="A500" s="550"/>
      <c r="B500" s="551"/>
      <c r="C500" s="61" t="s">
        <v>2523</v>
      </c>
      <c r="D500" s="49">
        <v>2</v>
      </c>
      <c r="E500" s="49">
        <v>1</v>
      </c>
      <c r="F500" s="133">
        <v>0</v>
      </c>
      <c r="G500" s="50">
        <f t="shared" si="23"/>
        <v>0</v>
      </c>
      <c r="H500" s="425" t="s">
        <v>979</v>
      </c>
      <c r="I500" s="469"/>
      <c r="J500" s="539"/>
      <c r="L500" s="174"/>
    </row>
    <row r="501" spans="1:12" x14ac:dyDescent="0.2">
      <c r="A501" s="550"/>
      <c r="B501" s="551"/>
      <c r="C501" s="61" t="s">
        <v>2335</v>
      </c>
      <c r="D501" s="49">
        <v>2</v>
      </c>
      <c r="E501" s="49">
        <v>1</v>
      </c>
      <c r="F501" s="133">
        <v>0</v>
      </c>
      <c r="G501" s="50">
        <f t="shared" si="23"/>
        <v>0</v>
      </c>
      <c r="H501" s="425" t="s">
        <v>979</v>
      </c>
      <c r="I501" s="469"/>
      <c r="J501" s="539"/>
      <c r="L501" s="174"/>
    </row>
    <row r="502" spans="1:12" x14ac:dyDescent="0.2">
      <c r="A502" s="550"/>
      <c r="B502" s="551"/>
      <c r="C502" s="61" t="s">
        <v>2336</v>
      </c>
      <c r="D502" s="49">
        <v>2</v>
      </c>
      <c r="E502" s="49">
        <v>1</v>
      </c>
      <c r="F502" s="133">
        <v>0</v>
      </c>
      <c r="G502" s="50">
        <f t="shared" si="23"/>
        <v>0</v>
      </c>
      <c r="H502" s="425" t="s">
        <v>979</v>
      </c>
      <c r="I502" s="469"/>
      <c r="J502" s="539"/>
      <c r="L502" s="174"/>
    </row>
    <row r="503" spans="1:12" x14ac:dyDescent="0.2">
      <c r="A503" s="550"/>
      <c r="B503" s="551"/>
      <c r="C503" s="61" t="s">
        <v>2337</v>
      </c>
      <c r="D503" s="49">
        <v>2</v>
      </c>
      <c r="E503" s="49">
        <v>1</v>
      </c>
      <c r="F503" s="133">
        <v>0</v>
      </c>
      <c r="G503" s="50">
        <f t="shared" si="23"/>
        <v>0</v>
      </c>
      <c r="H503" s="425" t="s">
        <v>979</v>
      </c>
      <c r="I503" s="469"/>
      <c r="J503" s="539"/>
      <c r="L503" s="174"/>
    </row>
    <row r="504" spans="1:12" x14ac:dyDescent="0.2">
      <c r="A504" s="550"/>
      <c r="B504" s="551"/>
      <c r="C504" s="61" t="s">
        <v>2338</v>
      </c>
      <c r="D504" s="49">
        <v>2</v>
      </c>
      <c r="E504" s="49">
        <v>1</v>
      </c>
      <c r="F504" s="133">
        <v>0</v>
      </c>
      <c r="G504" s="50">
        <f t="shared" si="23"/>
        <v>0</v>
      </c>
      <c r="H504" s="425" t="s">
        <v>979</v>
      </c>
      <c r="I504" s="469"/>
      <c r="J504" s="539"/>
      <c r="L504" s="174"/>
    </row>
    <row r="505" spans="1:12" x14ac:dyDescent="0.2">
      <c r="A505" s="550"/>
      <c r="B505" s="551"/>
      <c r="C505" s="61" t="s">
        <v>2339</v>
      </c>
      <c r="D505" s="49">
        <v>2</v>
      </c>
      <c r="E505" s="49">
        <v>1</v>
      </c>
      <c r="F505" s="133">
        <v>0</v>
      </c>
      <c r="G505" s="50">
        <f t="shared" si="23"/>
        <v>0</v>
      </c>
      <c r="H505" s="425" t="s">
        <v>979</v>
      </c>
      <c r="I505" s="469"/>
      <c r="J505" s="539"/>
      <c r="L505" s="174"/>
    </row>
    <row r="506" spans="1:12" x14ac:dyDescent="0.2">
      <c r="A506" s="550"/>
      <c r="B506" s="551"/>
      <c r="C506" s="61" t="s">
        <v>2340</v>
      </c>
      <c r="D506" s="49">
        <v>2</v>
      </c>
      <c r="E506" s="49">
        <v>1</v>
      </c>
      <c r="F506" s="133">
        <v>0</v>
      </c>
      <c r="G506" s="50">
        <f t="shared" si="23"/>
        <v>0</v>
      </c>
      <c r="H506" s="425" t="s">
        <v>979</v>
      </c>
      <c r="I506" s="469"/>
      <c r="J506" s="539"/>
      <c r="L506" s="174"/>
    </row>
    <row r="507" spans="1:12" x14ac:dyDescent="0.2">
      <c r="A507" s="550"/>
      <c r="B507" s="551"/>
      <c r="C507" s="61" t="s">
        <v>2341</v>
      </c>
      <c r="D507" s="49">
        <v>2</v>
      </c>
      <c r="E507" s="49">
        <v>1</v>
      </c>
      <c r="F507" s="133">
        <v>0</v>
      </c>
      <c r="G507" s="50">
        <f t="shared" si="23"/>
        <v>0</v>
      </c>
      <c r="H507" s="425" t="s">
        <v>979</v>
      </c>
      <c r="I507" s="469"/>
      <c r="J507" s="539"/>
      <c r="L507" s="174"/>
    </row>
    <row r="508" spans="1:12" x14ac:dyDescent="0.2">
      <c r="A508" s="550"/>
      <c r="B508" s="551"/>
      <c r="C508" s="61" t="s">
        <v>2342</v>
      </c>
      <c r="D508" s="49">
        <v>2</v>
      </c>
      <c r="E508" s="49">
        <v>1</v>
      </c>
      <c r="F508" s="133">
        <v>0</v>
      </c>
      <c r="G508" s="50">
        <f t="shared" si="23"/>
        <v>0</v>
      </c>
      <c r="H508" s="425" t="s">
        <v>979</v>
      </c>
      <c r="I508" s="469"/>
      <c r="J508" s="539"/>
      <c r="L508" s="174"/>
    </row>
    <row r="509" spans="1:12" x14ac:dyDescent="0.2">
      <c r="A509" s="550"/>
      <c r="B509" s="551"/>
      <c r="C509" s="61" t="s">
        <v>2343</v>
      </c>
      <c r="D509" s="49">
        <v>2</v>
      </c>
      <c r="E509" s="49">
        <v>1</v>
      </c>
      <c r="F509" s="133">
        <v>0</v>
      </c>
      <c r="G509" s="50">
        <f t="shared" si="23"/>
        <v>0</v>
      </c>
      <c r="H509" s="425" t="s">
        <v>979</v>
      </c>
      <c r="I509" s="469"/>
      <c r="J509" s="539"/>
      <c r="L509" s="174"/>
    </row>
    <row r="510" spans="1:12" x14ac:dyDescent="0.2">
      <c r="A510" s="550"/>
      <c r="B510" s="551"/>
      <c r="C510" s="61" t="s">
        <v>2344</v>
      </c>
      <c r="D510" s="49">
        <v>2</v>
      </c>
      <c r="E510" s="49">
        <v>1</v>
      </c>
      <c r="F510" s="133">
        <v>0</v>
      </c>
      <c r="G510" s="50">
        <f t="shared" si="23"/>
        <v>0</v>
      </c>
      <c r="H510" s="425" t="s">
        <v>979</v>
      </c>
      <c r="I510" s="469"/>
      <c r="J510" s="539"/>
      <c r="L510" s="174"/>
    </row>
    <row r="511" spans="1:12" ht="13.5" thickBot="1" x14ac:dyDescent="0.25">
      <c r="A511" s="552"/>
      <c r="B511" s="553"/>
      <c r="C511" s="229" t="s">
        <v>2345</v>
      </c>
      <c r="D511" s="52">
        <v>2</v>
      </c>
      <c r="E511" s="52">
        <v>1</v>
      </c>
      <c r="F511" s="134">
        <v>0</v>
      </c>
      <c r="G511" s="53">
        <f t="shared" si="23"/>
        <v>0</v>
      </c>
      <c r="H511" s="427" t="s">
        <v>979</v>
      </c>
      <c r="I511" s="470"/>
      <c r="J511" s="547"/>
      <c r="L511" s="174"/>
    </row>
    <row r="512" spans="1:12" ht="12.75" customHeight="1" x14ac:dyDescent="0.2">
      <c r="A512" s="41">
        <v>65</v>
      </c>
      <c r="B512" s="528" t="s">
        <v>912</v>
      </c>
      <c r="C512" s="529"/>
      <c r="D512" s="529"/>
      <c r="E512" s="529"/>
      <c r="F512" s="529"/>
      <c r="G512" s="529"/>
      <c r="H512" s="529"/>
      <c r="I512" s="529"/>
      <c r="J512" s="530"/>
      <c r="L512" s="174"/>
    </row>
    <row r="513" spans="1:12" x14ac:dyDescent="0.2">
      <c r="A513" s="550"/>
      <c r="B513" s="551"/>
      <c r="C513" s="61" t="s">
        <v>2346</v>
      </c>
      <c r="D513" s="49">
        <v>1</v>
      </c>
      <c r="E513" s="49">
        <v>6</v>
      </c>
      <c r="F513" s="133">
        <v>0</v>
      </c>
      <c r="G513" s="50">
        <f t="shared" ref="G513:G523" si="24">ROUND(SUM(F513*E513*D513),2)</f>
        <v>0</v>
      </c>
      <c r="H513" s="425" t="s">
        <v>1009</v>
      </c>
      <c r="I513" s="469"/>
      <c r="J513" s="538"/>
      <c r="L513" s="174"/>
    </row>
    <row r="514" spans="1:12" x14ac:dyDescent="0.2">
      <c r="A514" s="550"/>
      <c r="B514" s="551"/>
      <c r="C514" s="61" t="s">
        <v>2347</v>
      </c>
      <c r="D514" s="49">
        <v>1</v>
      </c>
      <c r="E514" s="49">
        <v>4</v>
      </c>
      <c r="F514" s="133">
        <v>0</v>
      </c>
      <c r="G514" s="50">
        <f t="shared" si="24"/>
        <v>0</v>
      </c>
      <c r="H514" s="425" t="s">
        <v>1009</v>
      </c>
      <c r="I514" s="469"/>
      <c r="J514" s="539"/>
      <c r="L514" s="174"/>
    </row>
    <row r="515" spans="1:12" x14ac:dyDescent="0.2">
      <c r="A515" s="550"/>
      <c r="B515" s="551"/>
      <c r="C515" s="61" t="s">
        <v>2348</v>
      </c>
      <c r="D515" s="49">
        <v>1</v>
      </c>
      <c r="E515" s="49">
        <v>4</v>
      </c>
      <c r="F515" s="133">
        <v>0</v>
      </c>
      <c r="G515" s="50">
        <f t="shared" si="24"/>
        <v>0</v>
      </c>
      <c r="H515" s="425" t="s">
        <v>1009</v>
      </c>
      <c r="I515" s="469"/>
      <c r="J515" s="539"/>
      <c r="L515" s="174"/>
    </row>
    <row r="516" spans="1:12" x14ac:dyDescent="0.2">
      <c r="A516" s="550"/>
      <c r="B516" s="551"/>
      <c r="C516" s="61" t="s">
        <v>2349</v>
      </c>
      <c r="D516" s="49">
        <v>1</v>
      </c>
      <c r="E516" s="49">
        <v>6</v>
      </c>
      <c r="F516" s="133">
        <v>0</v>
      </c>
      <c r="G516" s="50">
        <f t="shared" si="24"/>
        <v>0</v>
      </c>
      <c r="H516" s="425" t="s">
        <v>1009</v>
      </c>
      <c r="I516" s="469"/>
      <c r="J516" s="539"/>
      <c r="L516" s="174"/>
    </row>
    <row r="517" spans="1:12" x14ac:dyDescent="0.2">
      <c r="A517" s="550"/>
      <c r="B517" s="551"/>
      <c r="C517" s="61" t="s">
        <v>2321</v>
      </c>
      <c r="D517" s="49">
        <v>1</v>
      </c>
      <c r="E517" s="49">
        <v>6</v>
      </c>
      <c r="F517" s="133">
        <v>0</v>
      </c>
      <c r="G517" s="50">
        <f t="shared" si="24"/>
        <v>0</v>
      </c>
      <c r="H517" s="425" t="s">
        <v>1009</v>
      </c>
      <c r="I517" s="469"/>
      <c r="J517" s="539"/>
      <c r="L517" s="174"/>
    </row>
    <row r="518" spans="1:12" s="177" customFormat="1" x14ac:dyDescent="0.3">
      <c r="A518" s="550"/>
      <c r="B518" s="551"/>
      <c r="C518" s="61" t="s">
        <v>2350</v>
      </c>
      <c r="D518" s="49">
        <v>1</v>
      </c>
      <c r="E518" s="49">
        <v>1</v>
      </c>
      <c r="F518" s="133">
        <v>0</v>
      </c>
      <c r="G518" s="50">
        <f t="shared" si="24"/>
        <v>0</v>
      </c>
      <c r="H518" s="425" t="s">
        <v>1009</v>
      </c>
      <c r="I518" s="469"/>
      <c r="J518" s="539"/>
      <c r="L518" s="174"/>
    </row>
    <row r="519" spans="1:12" ht="25.5" x14ac:dyDescent="0.2">
      <c r="A519" s="550"/>
      <c r="B519" s="551"/>
      <c r="C519" s="61" t="s">
        <v>2351</v>
      </c>
      <c r="D519" s="49">
        <v>1</v>
      </c>
      <c r="E519" s="49">
        <v>1</v>
      </c>
      <c r="F519" s="133">
        <v>0</v>
      </c>
      <c r="G519" s="50">
        <f t="shared" si="24"/>
        <v>0</v>
      </c>
      <c r="H519" s="425" t="s">
        <v>1009</v>
      </c>
      <c r="I519" s="469"/>
      <c r="J519" s="539"/>
      <c r="L519" s="174"/>
    </row>
    <row r="520" spans="1:12" x14ac:dyDescent="0.2">
      <c r="A520" s="550"/>
      <c r="B520" s="551"/>
      <c r="C520" s="61" t="s">
        <v>2352</v>
      </c>
      <c r="D520" s="49">
        <v>1</v>
      </c>
      <c r="E520" s="49">
        <v>1</v>
      </c>
      <c r="F520" s="133">
        <v>0</v>
      </c>
      <c r="G520" s="50">
        <f t="shared" si="24"/>
        <v>0</v>
      </c>
      <c r="H520" s="425" t="s">
        <v>1009</v>
      </c>
      <c r="I520" s="469"/>
      <c r="J520" s="539"/>
      <c r="L520" s="174"/>
    </row>
    <row r="521" spans="1:12" x14ac:dyDescent="0.2">
      <c r="A521" s="550"/>
      <c r="B521" s="551"/>
      <c r="C521" s="61" t="s">
        <v>2353</v>
      </c>
      <c r="D521" s="49">
        <v>1</v>
      </c>
      <c r="E521" s="49">
        <v>6</v>
      </c>
      <c r="F521" s="133">
        <v>0</v>
      </c>
      <c r="G521" s="50">
        <f t="shared" si="24"/>
        <v>0</v>
      </c>
      <c r="H521" s="425" t="s">
        <v>1009</v>
      </c>
      <c r="I521" s="469"/>
      <c r="J521" s="539"/>
      <c r="L521" s="174"/>
    </row>
    <row r="522" spans="1:12" ht="13.5" thickBot="1" x14ac:dyDescent="0.25">
      <c r="A522" s="552"/>
      <c r="B522" s="553"/>
      <c r="C522" s="229" t="s">
        <v>2354</v>
      </c>
      <c r="D522" s="52">
        <v>1</v>
      </c>
      <c r="E522" s="52">
        <v>1</v>
      </c>
      <c r="F522" s="134">
        <v>0</v>
      </c>
      <c r="G522" s="53">
        <f t="shared" si="24"/>
        <v>0</v>
      </c>
      <c r="H522" s="427" t="s">
        <v>1009</v>
      </c>
      <c r="I522" s="470"/>
      <c r="J522" s="547"/>
      <c r="L522" s="174"/>
    </row>
    <row r="523" spans="1:12" ht="13.5" thickBot="1" x14ac:dyDescent="0.25">
      <c r="A523" s="246">
        <v>66</v>
      </c>
      <c r="B523" s="584" t="s">
        <v>2034</v>
      </c>
      <c r="C523" s="584"/>
      <c r="D523" s="247">
        <v>0.25</v>
      </c>
      <c r="E523" s="248">
        <v>1</v>
      </c>
      <c r="F523" s="310">
        <v>0</v>
      </c>
      <c r="G523" s="210">
        <f t="shared" si="24"/>
        <v>0</v>
      </c>
      <c r="H523" s="467" t="s">
        <v>1009</v>
      </c>
      <c r="I523" s="468"/>
      <c r="J523" s="274"/>
      <c r="L523" s="174"/>
    </row>
    <row r="524" spans="1:12" s="5" customFormat="1" ht="15.75" thickBot="1" x14ac:dyDescent="0.3">
      <c r="A524" s="494" t="s">
        <v>2987</v>
      </c>
      <c r="B524" s="495"/>
      <c r="C524" s="495"/>
      <c r="D524" s="495"/>
      <c r="E524" s="495"/>
      <c r="F524" s="495"/>
      <c r="G524" s="189">
        <f>SUM(G480:G523)</f>
        <v>0</v>
      </c>
      <c r="H524" s="509"/>
      <c r="I524" s="509"/>
    </row>
    <row r="525" spans="1:12" x14ac:dyDescent="0.2">
      <c r="A525" s="169"/>
      <c r="B525" s="222"/>
      <c r="C525" s="169"/>
      <c r="D525" s="222"/>
      <c r="E525" s="222"/>
      <c r="F525" s="223"/>
      <c r="G525" s="223"/>
      <c r="H525" s="224"/>
      <c r="I525" s="222"/>
      <c r="L525" s="174"/>
    </row>
    <row r="526" spans="1:12" x14ac:dyDescent="0.2">
      <c r="A526" s="212" t="s">
        <v>757</v>
      </c>
      <c r="B526" s="213"/>
      <c r="C526" s="198" t="s">
        <v>10</v>
      </c>
      <c r="D526" s="163"/>
      <c r="E526" s="164"/>
      <c r="F526" s="165"/>
      <c r="G526" s="164"/>
      <c r="H526" s="225"/>
      <c r="I526" s="213"/>
      <c r="L526" s="174"/>
    </row>
    <row r="527" spans="1:12" x14ac:dyDescent="0.2">
      <c r="A527" s="212"/>
      <c r="B527" s="213"/>
      <c r="C527" s="542" t="s">
        <v>1992</v>
      </c>
      <c r="D527" s="542"/>
      <c r="E527" s="542"/>
      <c r="F527" s="542"/>
      <c r="G527" s="542"/>
      <c r="H527" s="542"/>
      <c r="I527" s="542"/>
      <c r="L527" s="174"/>
    </row>
    <row r="528" spans="1:12" x14ac:dyDescent="0.2">
      <c r="A528" s="212" t="s">
        <v>758</v>
      </c>
      <c r="B528" s="213"/>
      <c r="C528" s="213" t="s">
        <v>788</v>
      </c>
      <c r="D528" s="164"/>
      <c r="E528" s="164"/>
      <c r="F528" s="165"/>
      <c r="G528" s="164"/>
      <c r="H528" s="218"/>
      <c r="I528" s="213"/>
      <c r="L528" s="174"/>
    </row>
    <row r="529" spans="1:12" ht="13.5" thickBot="1" x14ac:dyDescent="0.25">
      <c r="A529" s="506" t="s">
        <v>759</v>
      </c>
      <c r="B529" s="506"/>
      <c r="C529" s="456"/>
      <c r="D529" s="164"/>
      <c r="E529" s="164"/>
      <c r="F529" s="165"/>
      <c r="G529" s="164"/>
      <c r="H529" s="218"/>
      <c r="I529" s="213"/>
      <c r="L529" s="174"/>
    </row>
    <row r="530" spans="1:12" ht="39" thickBot="1" x14ac:dyDescent="0.25">
      <c r="A530" s="36" t="s">
        <v>760</v>
      </c>
      <c r="B530" s="37" t="s">
        <v>761</v>
      </c>
      <c r="C530" s="37" t="s">
        <v>762</v>
      </c>
      <c r="D530" s="37" t="s">
        <v>1426</v>
      </c>
      <c r="E530" s="37" t="s">
        <v>764</v>
      </c>
      <c r="F530" s="38" t="s">
        <v>2483</v>
      </c>
      <c r="G530" s="39" t="s">
        <v>859</v>
      </c>
      <c r="H530" s="37" t="s">
        <v>1425</v>
      </c>
      <c r="I530" s="40" t="s">
        <v>2963</v>
      </c>
      <c r="J530" s="40" t="s">
        <v>3010</v>
      </c>
      <c r="L530" s="174"/>
    </row>
    <row r="531" spans="1:12" x14ac:dyDescent="0.2">
      <c r="A531" s="219">
        <v>67</v>
      </c>
      <c r="B531" s="528" t="s">
        <v>2486</v>
      </c>
      <c r="C531" s="529"/>
      <c r="D531" s="529"/>
      <c r="E531" s="529"/>
      <c r="F531" s="529"/>
      <c r="G531" s="529"/>
      <c r="H531" s="529"/>
      <c r="I531" s="529"/>
      <c r="J531" s="530"/>
      <c r="L531" s="174"/>
    </row>
    <row r="532" spans="1:12" x14ac:dyDescent="0.2">
      <c r="A532" s="550"/>
      <c r="B532" s="551"/>
      <c r="C532" s="220" t="s">
        <v>2355</v>
      </c>
      <c r="D532" s="49">
        <v>1</v>
      </c>
      <c r="E532" s="49">
        <v>1</v>
      </c>
      <c r="F532" s="133">
        <v>0</v>
      </c>
      <c r="G532" s="50">
        <f t="shared" ref="G532:G539" si="25">ROUND(SUM(F532*E532*D532),2)</f>
        <v>0</v>
      </c>
      <c r="H532" s="425" t="s">
        <v>986</v>
      </c>
      <c r="I532" s="469"/>
      <c r="J532" s="538"/>
      <c r="L532" s="174"/>
    </row>
    <row r="533" spans="1:12" x14ac:dyDescent="0.2">
      <c r="A533" s="550"/>
      <c r="B533" s="551"/>
      <c r="C533" s="220" t="s">
        <v>2356</v>
      </c>
      <c r="D533" s="49">
        <v>1</v>
      </c>
      <c r="E533" s="49">
        <v>1</v>
      </c>
      <c r="F533" s="133">
        <v>0</v>
      </c>
      <c r="G533" s="50">
        <f t="shared" si="25"/>
        <v>0</v>
      </c>
      <c r="H533" s="425" t="s">
        <v>986</v>
      </c>
      <c r="I533" s="469"/>
      <c r="J533" s="539"/>
      <c r="L533" s="174"/>
    </row>
    <row r="534" spans="1:12" x14ac:dyDescent="0.2">
      <c r="A534" s="550"/>
      <c r="B534" s="551"/>
      <c r="C534" s="220" t="s">
        <v>2357</v>
      </c>
      <c r="D534" s="49">
        <v>1</v>
      </c>
      <c r="E534" s="49">
        <v>1</v>
      </c>
      <c r="F534" s="133">
        <v>0</v>
      </c>
      <c r="G534" s="50">
        <f t="shared" si="25"/>
        <v>0</v>
      </c>
      <c r="H534" s="425" t="s">
        <v>986</v>
      </c>
      <c r="I534" s="469"/>
      <c r="J534" s="539"/>
      <c r="L534" s="174"/>
    </row>
    <row r="535" spans="1:12" x14ac:dyDescent="0.2">
      <c r="A535" s="550"/>
      <c r="B535" s="551"/>
      <c r="C535" s="220" t="s">
        <v>2358</v>
      </c>
      <c r="D535" s="49">
        <v>1</v>
      </c>
      <c r="E535" s="49">
        <v>1</v>
      </c>
      <c r="F535" s="133">
        <v>0</v>
      </c>
      <c r="G535" s="50">
        <f t="shared" si="25"/>
        <v>0</v>
      </c>
      <c r="H535" s="425" t="s">
        <v>986</v>
      </c>
      <c r="I535" s="469"/>
      <c r="J535" s="539"/>
      <c r="L535" s="174"/>
    </row>
    <row r="536" spans="1:12" x14ac:dyDescent="0.2">
      <c r="A536" s="550"/>
      <c r="B536" s="551"/>
      <c r="C536" s="220" t="s">
        <v>2359</v>
      </c>
      <c r="D536" s="49">
        <v>1</v>
      </c>
      <c r="E536" s="49">
        <v>1</v>
      </c>
      <c r="F536" s="133">
        <v>0</v>
      </c>
      <c r="G536" s="50">
        <f t="shared" si="25"/>
        <v>0</v>
      </c>
      <c r="H536" s="425" t="s">
        <v>986</v>
      </c>
      <c r="I536" s="469"/>
      <c r="J536" s="539"/>
      <c r="L536" s="174"/>
    </row>
    <row r="537" spans="1:12" x14ac:dyDescent="0.2">
      <c r="A537" s="550"/>
      <c r="B537" s="551"/>
      <c r="C537" s="220" t="s">
        <v>2360</v>
      </c>
      <c r="D537" s="49">
        <v>1</v>
      </c>
      <c r="E537" s="49">
        <v>1</v>
      </c>
      <c r="F537" s="133">
        <v>0</v>
      </c>
      <c r="G537" s="50">
        <f t="shared" si="25"/>
        <v>0</v>
      </c>
      <c r="H537" s="425" t="s">
        <v>986</v>
      </c>
      <c r="I537" s="469"/>
      <c r="J537" s="539"/>
      <c r="L537" s="174"/>
    </row>
    <row r="538" spans="1:12" x14ac:dyDescent="0.2">
      <c r="A538" s="550"/>
      <c r="B538" s="551"/>
      <c r="C538" s="220" t="s">
        <v>2361</v>
      </c>
      <c r="D538" s="49">
        <v>1</v>
      </c>
      <c r="E538" s="49">
        <v>1</v>
      </c>
      <c r="F538" s="133">
        <v>0</v>
      </c>
      <c r="G538" s="50">
        <f t="shared" si="25"/>
        <v>0</v>
      </c>
      <c r="H538" s="425" t="s">
        <v>986</v>
      </c>
      <c r="I538" s="469"/>
      <c r="J538" s="539"/>
      <c r="L538" s="174"/>
    </row>
    <row r="539" spans="1:12" ht="13.5" thickBot="1" x14ac:dyDescent="0.25">
      <c r="A539" s="552"/>
      <c r="B539" s="553"/>
      <c r="C539" s="273" t="s">
        <v>2362</v>
      </c>
      <c r="D539" s="52">
        <v>1</v>
      </c>
      <c r="E539" s="52">
        <v>1</v>
      </c>
      <c r="F539" s="133">
        <v>0</v>
      </c>
      <c r="G539" s="53">
        <f t="shared" si="25"/>
        <v>0</v>
      </c>
      <c r="H539" s="427" t="s">
        <v>986</v>
      </c>
      <c r="I539" s="470"/>
      <c r="J539" s="547"/>
      <c r="L539" s="174"/>
    </row>
    <row r="540" spans="1:12" s="5" customFormat="1" ht="15.75" thickBot="1" x14ac:dyDescent="0.3">
      <c r="A540" s="494" t="s">
        <v>2988</v>
      </c>
      <c r="B540" s="495"/>
      <c r="C540" s="495"/>
      <c r="D540" s="495"/>
      <c r="E540" s="495"/>
      <c r="F540" s="495"/>
      <c r="G540" s="189">
        <f>SUM(G532:G539)</f>
        <v>0</v>
      </c>
      <c r="H540" s="509"/>
      <c r="I540" s="509"/>
    </row>
    <row r="541" spans="1:12" x14ac:dyDescent="0.2">
      <c r="A541" s="169"/>
      <c r="B541" s="222"/>
      <c r="C541" s="169"/>
      <c r="D541" s="222"/>
      <c r="E541" s="222"/>
      <c r="F541" s="223"/>
      <c r="G541" s="223"/>
      <c r="H541" s="224"/>
      <c r="I541" s="222"/>
      <c r="L541" s="174"/>
    </row>
    <row r="542" spans="1:12" x14ac:dyDescent="0.2">
      <c r="A542" s="212" t="s">
        <v>757</v>
      </c>
      <c r="B542" s="213"/>
      <c r="C542" s="198" t="s">
        <v>1489</v>
      </c>
      <c r="D542" s="163"/>
      <c r="E542" s="164"/>
      <c r="F542" s="165"/>
      <c r="G542" s="164"/>
      <c r="H542" s="225"/>
      <c r="I542" s="213"/>
      <c r="L542" s="174"/>
    </row>
    <row r="543" spans="1:12" x14ac:dyDescent="0.2">
      <c r="A543" s="212" t="s">
        <v>758</v>
      </c>
      <c r="B543" s="213"/>
      <c r="C543" s="213" t="s">
        <v>788</v>
      </c>
      <c r="D543" s="164"/>
      <c r="E543" s="164"/>
      <c r="F543" s="165"/>
      <c r="G543" s="164"/>
      <c r="H543" s="218"/>
      <c r="I543" s="213"/>
      <c r="L543" s="174"/>
    </row>
    <row r="544" spans="1:12" ht="13.5" thickBot="1" x14ac:dyDescent="0.25">
      <c r="A544" s="506" t="s">
        <v>759</v>
      </c>
      <c r="B544" s="506"/>
      <c r="C544" s="456"/>
      <c r="D544" s="164"/>
      <c r="E544" s="164"/>
      <c r="F544" s="165"/>
      <c r="G544" s="164"/>
      <c r="H544" s="218"/>
      <c r="I544" s="213"/>
      <c r="L544" s="174"/>
    </row>
    <row r="545" spans="1:12" ht="39" thickBot="1" x14ac:dyDescent="0.25">
      <c r="A545" s="36" t="s">
        <v>760</v>
      </c>
      <c r="B545" s="37" t="s">
        <v>761</v>
      </c>
      <c r="C545" s="37" t="s">
        <v>762</v>
      </c>
      <c r="D545" s="37" t="s">
        <v>1426</v>
      </c>
      <c r="E545" s="37" t="s">
        <v>764</v>
      </c>
      <c r="F545" s="38" t="s">
        <v>2482</v>
      </c>
      <c r="G545" s="39" t="s">
        <v>859</v>
      </c>
      <c r="H545" s="37" t="s">
        <v>1425</v>
      </c>
      <c r="I545" s="40" t="s">
        <v>2963</v>
      </c>
      <c r="J545" s="40" t="s">
        <v>3010</v>
      </c>
      <c r="L545" s="174"/>
    </row>
    <row r="546" spans="1:12" x14ac:dyDescent="0.2">
      <c r="A546" s="41">
        <v>68</v>
      </c>
      <c r="B546" s="526" t="s">
        <v>1991</v>
      </c>
      <c r="C546" s="526"/>
      <c r="D546" s="526"/>
      <c r="E546" s="526"/>
      <c r="F546" s="526"/>
      <c r="G546" s="526"/>
      <c r="H546" s="526"/>
      <c r="I546" s="526"/>
      <c r="J546" s="527"/>
      <c r="L546" s="174"/>
    </row>
    <row r="547" spans="1:12" x14ac:dyDescent="0.2">
      <c r="A547" s="550"/>
      <c r="B547" s="551"/>
      <c r="C547" s="275" t="s">
        <v>2363</v>
      </c>
      <c r="D547" s="49">
        <v>1</v>
      </c>
      <c r="E547" s="49">
        <v>2</v>
      </c>
      <c r="F547" s="133">
        <v>0</v>
      </c>
      <c r="G547" s="50">
        <f t="shared" ref="G547:G556" si="26">ROUND(SUM(F547*E547*D547),2)</f>
        <v>0</v>
      </c>
      <c r="H547" s="425" t="s">
        <v>986</v>
      </c>
      <c r="I547" s="469"/>
      <c r="J547" s="595"/>
      <c r="L547" s="174"/>
    </row>
    <row r="548" spans="1:12" x14ac:dyDescent="0.2">
      <c r="A548" s="550"/>
      <c r="B548" s="551"/>
      <c r="C548" s="259" t="s">
        <v>2364</v>
      </c>
      <c r="D548" s="49">
        <v>1</v>
      </c>
      <c r="E548" s="49">
        <v>4</v>
      </c>
      <c r="F548" s="133">
        <v>0</v>
      </c>
      <c r="G548" s="50">
        <f t="shared" si="26"/>
        <v>0</v>
      </c>
      <c r="H548" s="425" t="s">
        <v>986</v>
      </c>
      <c r="I548" s="469"/>
      <c r="J548" s="595"/>
      <c r="L548" s="174"/>
    </row>
    <row r="549" spans="1:12" x14ac:dyDescent="0.2">
      <c r="A549" s="550"/>
      <c r="B549" s="551"/>
      <c r="C549" s="259" t="s">
        <v>2365</v>
      </c>
      <c r="D549" s="49">
        <v>1</v>
      </c>
      <c r="E549" s="49">
        <v>2</v>
      </c>
      <c r="F549" s="133">
        <v>0</v>
      </c>
      <c r="G549" s="50">
        <f t="shared" si="26"/>
        <v>0</v>
      </c>
      <c r="H549" s="425" t="s">
        <v>986</v>
      </c>
      <c r="I549" s="469"/>
      <c r="J549" s="595"/>
      <c r="L549" s="174"/>
    </row>
    <row r="550" spans="1:12" x14ac:dyDescent="0.2">
      <c r="A550" s="550"/>
      <c r="B550" s="551"/>
      <c r="C550" s="259" t="s">
        <v>2366</v>
      </c>
      <c r="D550" s="49">
        <v>1</v>
      </c>
      <c r="E550" s="49">
        <v>2</v>
      </c>
      <c r="F550" s="133">
        <v>0</v>
      </c>
      <c r="G550" s="50">
        <f t="shared" si="26"/>
        <v>0</v>
      </c>
      <c r="H550" s="425" t="s">
        <v>986</v>
      </c>
      <c r="I550" s="469"/>
      <c r="J550" s="595"/>
      <c r="L550" s="174"/>
    </row>
    <row r="551" spans="1:12" s="177" customFormat="1" x14ac:dyDescent="0.2">
      <c r="A551" s="550"/>
      <c r="B551" s="551"/>
      <c r="C551" s="275" t="s">
        <v>2367</v>
      </c>
      <c r="D551" s="49">
        <v>1</v>
      </c>
      <c r="E551" s="49">
        <v>2</v>
      </c>
      <c r="F551" s="133">
        <v>0</v>
      </c>
      <c r="G551" s="50">
        <f t="shared" si="26"/>
        <v>0</v>
      </c>
      <c r="H551" s="425" t="s">
        <v>986</v>
      </c>
      <c r="I551" s="469"/>
      <c r="J551" s="595"/>
      <c r="L551" s="174"/>
    </row>
    <row r="552" spans="1:12" x14ac:dyDescent="0.2">
      <c r="A552" s="550"/>
      <c r="B552" s="551"/>
      <c r="C552" s="275" t="s">
        <v>2524</v>
      </c>
      <c r="D552" s="49">
        <v>1</v>
      </c>
      <c r="E552" s="49">
        <v>2</v>
      </c>
      <c r="F552" s="133">
        <v>0</v>
      </c>
      <c r="G552" s="50">
        <f t="shared" si="26"/>
        <v>0</v>
      </c>
      <c r="H552" s="425" t="s">
        <v>986</v>
      </c>
      <c r="I552" s="469"/>
      <c r="J552" s="595"/>
      <c r="L552" s="174"/>
    </row>
    <row r="553" spans="1:12" x14ac:dyDescent="0.2">
      <c r="A553" s="550"/>
      <c r="B553" s="551"/>
      <c r="C553" s="220" t="s">
        <v>2368</v>
      </c>
      <c r="D553" s="49">
        <v>1</v>
      </c>
      <c r="E553" s="49">
        <v>46</v>
      </c>
      <c r="F553" s="133">
        <v>0</v>
      </c>
      <c r="G553" s="50">
        <f t="shared" si="26"/>
        <v>0</v>
      </c>
      <c r="H553" s="425" t="s">
        <v>986</v>
      </c>
      <c r="I553" s="469"/>
      <c r="J553" s="595"/>
      <c r="L553" s="174"/>
    </row>
    <row r="554" spans="1:12" x14ac:dyDescent="0.2">
      <c r="A554" s="550"/>
      <c r="B554" s="551"/>
      <c r="C554" s="220" t="s">
        <v>2369</v>
      </c>
      <c r="D554" s="49">
        <v>1</v>
      </c>
      <c r="E554" s="49">
        <v>1</v>
      </c>
      <c r="F554" s="133">
        <v>0</v>
      </c>
      <c r="G554" s="50">
        <f t="shared" si="26"/>
        <v>0</v>
      </c>
      <c r="H554" s="425" t="s">
        <v>986</v>
      </c>
      <c r="I554" s="469"/>
      <c r="J554" s="595"/>
      <c r="L554" s="174"/>
    </row>
    <row r="555" spans="1:12" ht="13.5" thickBot="1" x14ac:dyDescent="0.25">
      <c r="A555" s="552"/>
      <c r="B555" s="553"/>
      <c r="C555" s="273" t="s">
        <v>2221</v>
      </c>
      <c r="D555" s="52">
        <v>1</v>
      </c>
      <c r="E555" s="52">
        <v>1</v>
      </c>
      <c r="F555" s="134">
        <v>0</v>
      </c>
      <c r="G555" s="53">
        <f t="shared" si="26"/>
        <v>0</v>
      </c>
      <c r="H555" s="427" t="s">
        <v>986</v>
      </c>
      <c r="I555" s="470"/>
      <c r="J555" s="596"/>
      <c r="L555" s="174"/>
    </row>
    <row r="556" spans="1:12" ht="13.5" thickBot="1" x14ac:dyDescent="0.25">
      <c r="A556" s="246">
        <v>69</v>
      </c>
      <c r="B556" s="584" t="s">
        <v>997</v>
      </c>
      <c r="C556" s="584"/>
      <c r="D556" s="247">
        <v>0.25</v>
      </c>
      <c r="E556" s="248">
        <v>1</v>
      </c>
      <c r="F556" s="310">
        <v>0</v>
      </c>
      <c r="G556" s="210">
        <f t="shared" si="26"/>
        <v>0</v>
      </c>
      <c r="H556" s="467" t="s">
        <v>986</v>
      </c>
      <c r="I556" s="468"/>
      <c r="J556" s="274"/>
      <c r="L556" s="174"/>
    </row>
    <row r="557" spans="1:12" s="5" customFormat="1" ht="15.75" thickBot="1" x14ac:dyDescent="0.3">
      <c r="A557" s="494" t="s">
        <v>2989</v>
      </c>
      <c r="B557" s="495"/>
      <c r="C557" s="495"/>
      <c r="D557" s="495"/>
      <c r="E557" s="495"/>
      <c r="F557" s="495"/>
      <c r="G557" s="189">
        <f>SUM(G547:G556)</f>
        <v>0</v>
      </c>
      <c r="H557" s="509"/>
      <c r="I557" s="509"/>
    </row>
    <row r="558" spans="1:12" x14ac:dyDescent="0.2">
      <c r="A558" s="169"/>
      <c r="B558" s="222"/>
      <c r="C558" s="169"/>
      <c r="D558" s="222"/>
      <c r="E558" s="222"/>
      <c r="F558" s="223"/>
      <c r="G558" s="223"/>
      <c r="H558" s="224"/>
      <c r="I558" s="222"/>
      <c r="L558" s="174"/>
    </row>
    <row r="559" spans="1:12" x14ac:dyDescent="0.2">
      <c r="A559" s="212" t="s">
        <v>757</v>
      </c>
      <c r="B559" s="213"/>
      <c r="C559" s="272" t="s">
        <v>1490</v>
      </c>
      <c r="D559" s="163"/>
      <c r="E559" s="164"/>
      <c r="F559" s="165"/>
      <c r="G559" s="164"/>
      <c r="H559" s="225"/>
      <c r="I559" s="213"/>
      <c r="L559" s="174"/>
    </row>
    <row r="560" spans="1:12" x14ac:dyDescent="0.2">
      <c r="A560" s="212" t="s">
        <v>758</v>
      </c>
      <c r="B560" s="213"/>
      <c r="C560" s="213" t="s">
        <v>788</v>
      </c>
      <c r="D560" s="164"/>
      <c r="E560" s="164"/>
      <c r="F560" s="165"/>
      <c r="G560" s="164"/>
      <c r="H560" s="218"/>
      <c r="I560" s="213"/>
      <c r="L560" s="174"/>
    </row>
    <row r="561" spans="1:12" ht="13.5" thickBot="1" x14ac:dyDescent="0.25">
      <c r="A561" s="506" t="s">
        <v>759</v>
      </c>
      <c r="B561" s="506"/>
      <c r="C561" s="456"/>
      <c r="D561" s="164"/>
      <c r="E561" s="164"/>
      <c r="F561" s="165"/>
      <c r="G561" s="164"/>
      <c r="H561" s="218"/>
      <c r="I561" s="213"/>
      <c r="L561" s="174"/>
    </row>
    <row r="562" spans="1:12" ht="39" thickBot="1" x14ac:dyDescent="0.25">
      <c r="A562" s="36" t="s">
        <v>760</v>
      </c>
      <c r="B562" s="37" t="s">
        <v>761</v>
      </c>
      <c r="C562" s="37" t="s">
        <v>762</v>
      </c>
      <c r="D562" s="37" t="s">
        <v>1426</v>
      </c>
      <c r="E562" s="37" t="s">
        <v>764</v>
      </c>
      <c r="F562" s="38" t="s">
        <v>2483</v>
      </c>
      <c r="G562" s="39" t="s">
        <v>859</v>
      </c>
      <c r="H562" s="37" t="s">
        <v>1425</v>
      </c>
      <c r="I562" s="40" t="s">
        <v>2963</v>
      </c>
      <c r="J562" s="40" t="s">
        <v>3010</v>
      </c>
      <c r="L562" s="174"/>
    </row>
    <row r="563" spans="1:12" x14ac:dyDescent="0.2">
      <c r="A563" s="219">
        <v>70</v>
      </c>
      <c r="B563" s="528" t="s">
        <v>813</v>
      </c>
      <c r="C563" s="529"/>
      <c r="D563" s="529"/>
      <c r="E563" s="529"/>
      <c r="F563" s="529"/>
      <c r="G563" s="529"/>
      <c r="H563" s="529"/>
      <c r="I563" s="529"/>
      <c r="J563" s="530"/>
      <c r="L563" s="174"/>
    </row>
    <row r="564" spans="1:12" x14ac:dyDescent="0.2">
      <c r="A564" s="550"/>
      <c r="B564" s="551"/>
      <c r="C564" s="259" t="s">
        <v>2370</v>
      </c>
      <c r="D564" s="49">
        <v>12</v>
      </c>
      <c r="E564" s="49">
        <v>22</v>
      </c>
      <c r="F564" s="133">
        <v>0</v>
      </c>
      <c r="G564" s="50">
        <f>ROUND(SUM(F564*E564*D564),2)</f>
        <v>0</v>
      </c>
      <c r="H564" s="425" t="s">
        <v>2530</v>
      </c>
      <c r="I564" s="465"/>
      <c r="J564" s="538"/>
      <c r="L564" s="174"/>
    </row>
    <row r="565" spans="1:12" ht="13.5" thickBot="1" x14ac:dyDescent="0.25">
      <c r="A565" s="552"/>
      <c r="B565" s="553"/>
      <c r="C565" s="184" t="s">
        <v>2371</v>
      </c>
      <c r="D565" s="52">
        <v>12</v>
      </c>
      <c r="E565" s="52">
        <v>22</v>
      </c>
      <c r="F565" s="134">
        <v>0</v>
      </c>
      <c r="G565" s="53">
        <f>ROUND(SUM(F565*E565*D565),2)</f>
        <v>0</v>
      </c>
      <c r="H565" s="427" t="s">
        <v>2530</v>
      </c>
      <c r="I565" s="466"/>
      <c r="J565" s="547"/>
      <c r="L565" s="174"/>
    </row>
    <row r="566" spans="1:12" x14ac:dyDescent="0.2">
      <c r="A566" s="41">
        <v>71</v>
      </c>
      <c r="B566" s="528" t="s">
        <v>1993</v>
      </c>
      <c r="C566" s="529"/>
      <c r="D566" s="529"/>
      <c r="E566" s="529"/>
      <c r="F566" s="529"/>
      <c r="G566" s="529"/>
      <c r="H566" s="529"/>
      <c r="I566" s="529"/>
      <c r="J566" s="530"/>
      <c r="L566" s="174"/>
    </row>
    <row r="567" spans="1:12" ht="13.5" thickBot="1" x14ac:dyDescent="0.25">
      <c r="A567" s="552"/>
      <c r="B567" s="553"/>
      <c r="C567" s="184" t="s">
        <v>2532</v>
      </c>
      <c r="D567" s="52">
        <v>12</v>
      </c>
      <c r="E567" s="52">
        <v>1</v>
      </c>
      <c r="F567" s="134">
        <v>0</v>
      </c>
      <c r="G567" s="53">
        <f>ROUND(SUM(F567*E567*D567),2)</f>
        <v>0</v>
      </c>
      <c r="H567" s="427" t="s">
        <v>2530</v>
      </c>
      <c r="I567" s="466"/>
      <c r="J567" s="276"/>
      <c r="L567" s="174"/>
    </row>
    <row r="568" spans="1:12" x14ac:dyDescent="0.2">
      <c r="A568" s="41">
        <v>72</v>
      </c>
      <c r="B568" s="528" t="s">
        <v>860</v>
      </c>
      <c r="C568" s="529"/>
      <c r="D568" s="529"/>
      <c r="E568" s="529"/>
      <c r="F568" s="529"/>
      <c r="G568" s="529"/>
      <c r="H568" s="529"/>
      <c r="I568" s="529"/>
      <c r="J568" s="530"/>
      <c r="L568" s="174"/>
    </row>
    <row r="569" spans="1:12" x14ac:dyDescent="0.2">
      <c r="A569" s="550"/>
      <c r="B569" s="551"/>
      <c r="C569" s="544" t="s">
        <v>3012</v>
      </c>
      <c r="D569" s="545"/>
      <c r="E569" s="545"/>
      <c r="F569" s="545"/>
      <c r="G569" s="545"/>
      <c r="H569" s="545"/>
      <c r="I569" s="545"/>
      <c r="J569" s="546"/>
      <c r="L569" s="174"/>
    </row>
    <row r="570" spans="1:12" x14ac:dyDescent="0.2">
      <c r="A570" s="550"/>
      <c r="B570" s="551"/>
      <c r="C570" s="259" t="s">
        <v>3014</v>
      </c>
      <c r="D570" s="49">
        <v>12</v>
      </c>
      <c r="E570" s="49">
        <v>1</v>
      </c>
      <c r="F570" s="133">
        <v>0</v>
      </c>
      <c r="G570" s="50">
        <f>ROUND(SUM(F570*E570*D570),2)</f>
        <v>0</v>
      </c>
      <c r="H570" s="425" t="s">
        <v>2530</v>
      </c>
      <c r="I570" s="465"/>
      <c r="J570" s="539"/>
      <c r="L570" s="174"/>
    </row>
    <row r="571" spans="1:12" x14ac:dyDescent="0.2">
      <c r="A571" s="550"/>
      <c r="B571" s="551"/>
      <c r="C571" s="259" t="s">
        <v>3015</v>
      </c>
      <c r="D571" s="49">
        <v>12</v>
      </c>
      <c r="E571" s="49">
        <v>1</v>
      </c>
      <c r="F571" s="133">
        <v>0</v>
      </c>
      <c r="G571" s="50">
        <f>ROUND(SUM(F571*E571*D571),2)</f>
        <v>0</v>
      </c>
      <c r="H571" s="425" t="s">
        <v>2530</v>
      </c>
      <c r="I571" s="465"/>
      <c r="J571" s="539"/>
      <c r="L571" s="174"/>
    </row>
    <row r="572" spans="1:12" x14ac:dyDescent="0.2">
      <c r="A572" s="550"/>
      <c r="B572" s="551"/>
      <c r="C572" s="259" t="s">
        <v>3016</v>
      </c>
      <c r="D572" s="49">
        <v>12</v>
      </c>
      <c r="E572" s="49">
        <v>1</v>
      </c>
      <c r="F572" s="133">
        <v>0</v>
      </c>
      <c r="G572" s="50">
        <f>ROUND(SUM(F572*E572*D572),2)</f>
        <v>0</v>
      </c>
      <c r="H572" s="425" t="s">
        <v>2530</v>
      </c>
      <c r="I572" s="465"/>
      <c r="J572" s="539"/>
      <c r="L572" s="174"/>
    </row>
    <row r="573" spans="1:12" x14ac:dyDescent="0.2">
      <c r="A573" s="550"/>
      <c r="B573" s="551"/>
      <c r="C573" s="259" t="s">
        <v>3017</v>
      </c>
      <c r="D573" s="49">
        <v>12</v>
      </c>
      <c r="E573" s="49">
        <v>1</v>
      </c>
      <c r="F573" s="133">
        <v>0</v>
      </c>
      <c r="G573" s="50">
        <f>ROUND(SUM(F573*E573*D573),2)</f>
        <v>0</v>
      </c>
      <c r="H573" s="425" t="s">
        <v>2530</v>
      </c>
      <c r="I573" s="465"/>
      <c r="J573" s="540"/>
      <c r="L573" s="174"/>
    </row>
    <row r="574" spans="1:12" x14ac:dyDescent="0.2">
      <c r="A574" s="550"/>
      <c r="B574" s="551"/>
      <c r="C574" s="544" t="s">
        <v>3013</v>
      </c>
      <c r="D574" s="545"/>
      <c r="E574" s="545"/>
      <c r="F574" s="545"/>
      <c r="G574" s="545"/>
      <c r="H574" s="545"/>
      <c r="I574" s="545"/>
      <c r="J574" s="546"/>
      <c r="L574" s="174"/>
    </row>
    <row r="575" spans="1:12" x14ac:dyDescent="0.2">
      <c r="A575" s="550"/>
      <c r="B575" s="551"/>
      <c r="C575" s="259" t="s">
        <v>3018</v>
      </c>
      <c r="D575" s="49">
        <v>12</v>
      </c>
      <c r="E575" s="49">
        <v>1</v>
      </c>
      <c r="F575" s="133">
        <v>0</v>
      </c>
      <c r="G575" s="50">
        <f t="shared" ref="G575:G582" si="27">ROUND(SUM(F575*E575*D575),2)</f>
        <v>0</v>
      </c>
      <c r="H575" s="425" t="s">
        <v>2530</v>
      </c>
      <c r="I575" s="465"/>
      <c r="J575" s="538"/>
      <c r="L575" s="174"/>
    </row>
    <row r="576" spans="1:12" ht="25.5" x14ac:dyDescent="0.2">
      <c r="A576" s="550"/>
      <c r="B576" s="551"/>
      <c r="C576" s="259" t="s">
        <v>3019</v>
      </c>
      <c r="D576" s="49">
        <v>12</v>
      </c>
      <c r="E576" s="49">
        <v>1</v>
      </c>
      <c r="F576" s="133">
        <v>0</v>
      </c>
      <c r="G576" s="50">
        <f t="shared" si="27"/>
        <v>0</v>
      </c>
      <c r="H576" s="425" t="s">
        <v>2530</v>
      </c>
      <c r="I576" s="465"/>
      <c r="J576" s="539"/>
      <c r="L576" s="174"/>
    </row>
    <row r="577" spans="1:12" x14ac:dyDescent="0.2">
      <c r="A577" s="550"/>
      <c r="B577" s="551"/>
      <c r="C577" s="259" t="s">
        <v>3020</v>
      </c>
      <c r="D577" s="49">
        <v>12</v>
      </c>
      <c r="E577" s="49">
        <v>1</v>
      </c>
      <c r="F577" s="133">
        <v>0</v>
      </c>
      <c r="G577" s="50">
        <f t="shared" si="27"/>
        <v>0</v>
      </c>
      <c r="H577" s="425" t="s">
        <v>2530</v>
      </c>
      <c r="I577" s="465"/>
      <c r="J577" s="539"/>
      <c r="L577" s="174"/>
    </row>
    <row r="578" spans="1:12" x14ac:dyDescent="0.2">
      <c r="A578" s="550"/>
      <c r="B578" s="551"/>
      <c r="C578" s="259" t="s">
        <v>3021</v>
      </c>
      <c r="D578" s="49">
        <v>12</v>
      </c>
      <c r="E578" s="49">
        <v>1</v>
      </c>
      <c r="F578" s="133">
        <v>0</v>
      </c>
      <c r="G578" s="50">
        <f t="shared" si="27"/>
        <v>0</v>
      </c>
      <c r="H578" s="425" t="s">
        <v>2530</v>
      </c>
      <c r="I578" s="465"/>
      <c r="J578" s="539"/>
      <c r="L578" s="174"/>
    </row>
    <row r="579" spans="1:12" x14ac:dyDescent="0.2">
      <c r="A579" s="550"/>
      <c r="B579" s="551"/>
      <c r="C579" s="259" t="s">
        <v>3022</v>
      </c>
      <c r="D579" s="49">
        <v>12</v>
      </c>
      <c r="E579" s="49">
        <v>1</v>
      </c>
      <c r="F579" s="133">
        <v>0</v>
      </c>
      <c r="G579" s="50">
        <f t="shared" si="27"/>
        <v>0</v>
      </c>
      <c r="H579" s="425" t="s">
        <v>2530</v>
      </c>
      <c r="I579" s="465"/>
      <c r="J579" s="539"/>
      <c r="L579" s="174"/>
    </row>
    <row r="580" spans="1:12" s="177" customFormat="1" x14ac:dyDescent="0.3">
      <c r="A580" s="550"/>
      <c r="B580" s="551"/>
      <c r="C580" s="259" t="s">
        <v>3023</v>
      </c>
      <c r="D580" s="49">
        <v>12</v>
      </c>
      <c r="E580" s="49">
        <v>1</v>
      </c>
      <c r="F580" s="133">
        <v>0</v>
      </c>
      <c r="G580" s="50">
        <f t="shared" si="27"/>
        <v>0</v>
      </c>
      <c r="H580" s="425" t="s">
        <v>2530</v>
      </c>
      <c r="I580" s="465"/>
      <c r="J580" s="539"/>
      <c r="L580" s="174"/>
    </row>
    <row r="581" spans="1:12" x14ac:dyDescent="0.2">
      <c r="A581" s="550"/>
      <c r="B581" s="551"/>
      <c r="C581" s="259" t="s">
        <v>3024</v>
      </c>
      <c r="D581" s="49">
        <v>12</v>
      </c>
      <c r="E581" s="49">
        <v>1</v>
      </c>
      <c r="F581" s="133">
        <v>0</v>
      </c>
      <c r="G581" s="50">
        <f t="shared" si="27"/>
        <v>0</v>
      </c>
      <c r="H581" s="425" t="s">
        <v>2530</v>
      </c>
      <c r="I581" s="465"/>
      <c r="J581" s="539"/>
      <c r="L581" s="174"/>
    </row>
    <row r="582" spans="1:12" x14ac:dyDescent="0.2">
      <c r="A582" s="550"/>
      <c r="B582" s="551"/>
      <c r="C582" s="259" t="s">
        <v>3025</v>
      </c>
      <c r="D582" s="49">
        <v>12</v>
      </c>
      <c r="E582" s="49">
        <v>1</v>
      </c>
      <c r="F582" s="133">
        <v>0</v>
      </c>
      <c r="G582" s="50">
        <f t="shared" si="27"/>
        <v>0</v>
      </c>
      <c r="H582" s="425" t="s">
        <v>2530</v>
      </c>
      <c r="I582" s="465"/>
      <c r="J582" s="540"/>
      <c r="L582" s="174"/>
    </row>
    <row r="583" spans="1:12" ht="13.5" thickBot="1" x14ac:dyDescent="0.25">
      <c r="A583" s="246">
        <v>73</v>
      </c>
      <c r="B583" s="584" t="s">
        <v>997</v>
      </c>
      <c r="C583" s="584"/>
      <c r="D583" s="247">
        <v>0.25</v>
      </c>
      <c r="E583" s="248">
        <v>1</v>
      </c>
      <c r="F583" s="310">
        <v>0</v>
      </c>
      <c r="G583" s="210">
        <f>ROUND(SUM(F583*E583*D583),2)</f>
        <v>0</v>
      </c>
      <c r="H583" s="467" t="s">
        <v>986</v>
      </c>
      <c r="I583" s="468"/>
      <c r="J583" s="274"/>
      <c r="L583" s="174"/>
    </row>
    <row r="584" spans="1:12" s="5" customFormat="1" ht="15.75" thickBot="1" x14ac:dyDescent="0.3">
      <c r="A584" s="494" t="s">
        <v>2990</v>
      </c>
      <c r="B584" s="495"/>
      <c r="C584" s="495"/>
      <c r="D584" s="495"/>
      <c r="E584" s="495"/>
      <c r="F584" s="495"/>
      <c r="G584" s="189">
        <f>SUM(G564:G583)</f>
        <v>0</v>
      </c>
      <c r="H584" s="509"/>
      <c r="I584" s="509"/>
    </row>
    <row r="585" spans="1:12" x14ac:dyDescent="0.2">
      <c r="A585" s="169"/>
      <c r="B585" s="222"/>
      <c r="C585" s="169"/>
      <c r="D585" s="222"/>
      <c r="E585" s="222"/>
      <c r="F585" s="223"/>
      <c r="G585" s="223"/>
      <c r="H585" s="224"/>
      <c r="I585" s="222"/>
      <c r="L585" s="174"/>
    </row>
    <row r="586" spans="1:12" x14ac:dyDescent="0.2">
      <c r="A586" s="212" t="s">
        <v>757</v>
      </c>
      <c r="B586" s="213"/>
      <c r="C586" s="198" t="s">
        <v>12</v>
      </c>
      <c r="D586" s="163"/>
      <c r="E586" s="164"/>
      <c r="F586" s="165"/>
      <c r="G586" s="164"/>
      <c r="H586" s="225"/>
      <c r="I586" s="213"/>
      <c r="L586" s="174"/>
    </row>
    <row r="587" spans="1:12" x14ac:dyDescent="0.2">
      <c r="A587" s="212" t="s">
        <v>758</v>
      </c>
      <c r="B587" s="213"/>
      <c r="C587" s="213" t="s">
        <v>788</v>
      </c>
      <c r="D587" s="164"/>
      <c r="E587" s="164"/>
      <c r="F587" s="165"/>
      <c r="G587" s="164"/>
      <c r="H587" s="218"/>
      <c r="I587" s="213"/>
      <c r="L587" s="174"/>
    </row>
    <row r="588" spans="1:12" ht="13.5" thickBot="1" x14ac:dyDescent="0.25">
      <c r="A588" s="506" t="s">
        <v>759</v>
      </c>
      <c r="B588" s="506"/>
      <c r="C588" s="456"/>
      <c r="D588" s="164"/>
      <c r="E588" s="164"/>
      <c r="F588" s="165"/>
      <c r="G588" s="164"/>
      <c r="H588" s="218"/>
      <c r="I588" s="213"/>
      <c r="L588" s="174"/>
    </row>
    <row r="589" spans="1:12" ht="39" thickBot="1" x14ac:dyDescent="0.25">
      <c r="A589" s="36" t="s">
        <v>760</v>
      </c>
      <c r="B589" s="37" t="s">
        <v>761</v>
      </c>
      <c r="C589" s="37" t="s">
        <v>762</v>
      </c>
      <c r="D589" s="37" t="s">
        <v>1426</v>
      </c>
      <c r="E589" s="37" t="s">
        <v>764</v>
      </c>
      <c r="F589" s="38" t="s">
        <v>2482</v>
      </c>
      <c r="G589" s="39" t="s">
        <v>859</v>
      </c>
      <c r="H589" s="37" t="s">
        <v>1425</v>
      </c>
      <c r="I589" s="40" t="s">
        <v>2963</v>
      </c>
      <c r="J589" s="40" t="s">
        <v>3010</v>
      </c>
      <c r="L589" s="174"/>
    </row>
    <row r="590" spans="1:12" ht="12.75" customHeight="1" x14ac:dyDescent="0.2">
      <c r="A590" s="41">
        <v>74</v>
      </c>
      <c r="B590" s="528" t="s">
        <v>1994</v>
      </c>
      <c r="C590" s="529"/>
      <c r="D590" s="529"/>
      <c r="E590" s="529"/>
      <c r="F590" s="529"/>
      <c r="G590" s="529"/>
      <c r="H590" s="529"/>
      <c r="I590" s="529"/>
      <c r="J590" s="530"/>
      <c r="L590" s="174"/>
    </row>
    <row r="591" spans="1:12" x14ac:dyDescent="0.2">
      <c r="A591" s="631"/>
      <c r="B591" s="632"/>
      <c r="C591" s="581" t="s">
        <v>2372</v>
      </c>
      <c r="D591" s="582"/>
      <c r="E591" s="582"/>
      <c r="F591" s="582"/>
      <c r="G591" s="582"/>
      <c r="H591" s="582"/>
      <c r="I591" s="582"/>
      <c r="J591" s="583"/>
      <c r="L591" s="174"/>
    </row>
    <row r="592" spans="1:12" x14ac:dyDescent="0.2">
      <c r="A592" s="631"/>
      <c r="B592" s="632"/>
      <c r="C592" s="259" t="s">
        <v>2375</v>
      </c>
      <c r="D592" s="49">
        <v>2</v>
      </c>
      <c r="E592" s="49">
        <v>10</v>
      </c>
      <c r="F592" s="133">
        <v>0</v>
      </c>
      <c r="G592" s="50">
        <f t="shared" ref="G592:G597" si="28">ROUND(SUM(F592*E592*D592),2)</f>
        <v>0</v>
      </c>
      <c r="H592" s="425" t="s">
        <v>979</v>
      </c>
      <c r="I592" s="465"/>
      <c r="J592" s="538"/>
      <c r="L592" s="174"/>
    </row>
    <row r="593" spans="1:12" x14ac:dyDescent="0.2">
      <c r="A593" s="631"/>
      <c r="B593" s="632"/>
      <c r="C593" s="259" t="s">
        <v>2376</v>
      </c>
      <c r="D593" s="49">
        <v>2</v>
      </c>
      <c r="E593" s="49">
        <v>10</v>
      </c>
      <c r="F593" s="133">
        <v>0</v>
      </c>
      <c r="G593" s="50">
        <f t="shared" si="28"/>
        <v>0</v>
      </c>
      <c r="H593" s="425" t="s">
        <v>979</v>
      </c>
      <c r="I593" s="465"/>
      <c r="J593" s="539"/>
      <c r="L593" s="174"/>
    </row>
    <row r="594" spans="1:12" x14ac:dyDescent="0.2">
      <c r="A594" s="631"/>
      <c r="B594" s="632"/>
      <c r="C594" s="259" t="s">
        <v>2525</v>
      </c>
      <c r="D594" s="49">
        <v>2</v>
      </c>
      <c r="E594" s="49">
        <v>10</v>
      </c>
      <c r="F594" s="133">
        <v>0</v>
      </c>
      <c r="G594" s="50">
        <f t="shared" si="28"/>
        <v>0</v>
      </c>
      <c r="H594" s="425" t="s">
        <v>979</v>
      </c>
      <c r="I594" s="465"/>
      <c r="J594" s="539"/>
      <c r="L594" s="174"/>
    </row>
    <row r="595" spans="1:12" x14ac:dyDescent="0.2">
      <c r="A595" s="631"/>
      <c r="B595" s="632"/>
      <c r="C595" s="259" t="s">
        <v>2377</v>
      </c>
      <c r="D595" s="49">
        <v>2</v>
      </c>
      <c r="E595" s="49">
        <v>10</v>
      </c>
      <c r="F595" s="133">
        <v>0</v>
      </c>
      <c r="G595" s="50">
        <f t="shared" si="28"/>
        <v>0</v>
      </c>
      <c r="H595" s="425" t="s">
        <v>979</v>
      </c>
      <c r="I595" s="465"/>
      <c r="J595" s="539"/>
      <c r="L595" s="174"/>
    </row>
    <row r="596" spans="1:12" x14ac:dyDescent="0.2">
      <c r="A596" s="631"/>
      <c r="B596" s="632"/>
      <c r="C596" s="259" t="s">
        <v>2378</v>
      </c>
      <c r="D596" s="49">
        <v>2</v>
      </c>
      <c r="E596" s="49">
        <v>10</v>
      </c>
      <c r="F596" s="133">
        <v>0</v>
      </c>
      <c r="G596" s="50">
        <f t="shared" si="28"/>
        <v>0</v>
      </c>
      <c r="H596" s="425" t="s">
        <v>979</v>
      </c>
      <c r="I596" s="465"/>
      <c r="J596" s="539"/>
      <c r="L596" s="174"/>
    </row>
    <row r="597" spans="1:12" x14ac:dyDescent="0.2">
      <c r="A597" s="631"/>
      <c r="B597" s="632"/>
      <c r="C597" s="259" t="s">
        <v>2526</v>
      </c>
      <c r="D597" s="49">
        <v>2</v>
      </c>
      <c r="E597" s="49">
        <v>10</v>
      </c>
      <c r="F597" s="133">
        <v>0</v>
      </c>
      <c r="G597" s="50">
        <f t="shared" si="28"/>
        <v>0</v>
      </c>
      <c r="H597" s="425" t="s">
        <v>979</v>
      </c>
      <c r="I597" s="465"/>
      <c r="J597" s="540"/>
      <c r="L597" s="174"/>
    </row>
    <row r="598" spans="1:12" x14ac:dyDescent="0.2">
      <c r="A598" s="631"/>
      <c r="B598" s="632"/>
      <c r="C598" s="581" t="s">
        <v>2373</v>
      </c>
      <c r="D598" s="582"/>
      <c r="E598" s="582"/>
      <c r="F598" s="582"/>
      <c r="G598" s="582"/>
      <c r="H598" s="582"/>
      <c r="I598" s="582"/>
      <c r="J598" s="583"/>
      <c r="L598" s="174"/>
    </row>
    <row r="599" spans="1:12" x14ac:dyDescent="0.2">
      <c r="A599" s="631"/>
      <c r="B599" s="632"/>
      <c r="C599" s="61" t="s">
        <v>2379</v>
      </c>
      <c r="D599" s="49">
        <v>2</v>
      </c>
      <c r="E599" s="49">
        <v>6</v>
      </c>
      <c r="F599" s="133">
        <v>0</v>
      </c>
      <c r="G599" s="50">
        <f>ROUND(SUM(F599*E599*D599),2)</f>
        <v>0</v>
      </c>
      <c r="H599" s="425" t="s">
        <v>979</v>
      </c>
      <c r="I599" s="465"/>
      <c r="J599" s="538"/>
      <c r="L599" s="174"/>
    </row>
    <row r="600" spans="1:12" x14ac:dyDescent="0.2">
      <c r="A600" s="631"/>
      <c r="B600" s="632"/>
      <c r="C600" s="61" t="s">
        <v>2527</v>
      </c>
      <c r="D600" s="49">
        <v>2</v>
      </c>
      <c r="E600" s="49">
        <v>6</v>
      </c>
      <c r="F600" s="133">
        <v>0</v>
      </c>
      <c r="G600" s="50">
        <f>ROUND(SUM(F600*E600*D600),2)</f>
        <v>0</v>
      </c>
      <c r="H600" s="425" t="s">
        <v>979</v>
      </c>
      <c r="I600" s="465"/>
      <c r="J600" s="539"/>
      <c r="L600" s="174"/>
    </row>
    <row r="601" spans="1:12" ht="25.5" x14ac:dyDescent="0.2">
      <c r="A601" s="631"/>
      <c r="B601" s="632"/>
      <c r="C601" s="61" t="s">
        <v>2380</v>
      </c>
      <c r="D601" s="49">
        <v>2</v>
      </c>
      <c r="E601" s="49">
        <v>6</v>
      </c>
      <c r="F601" s="133">
        <v>0</v>
      </c>
      <c r="G601" s="50">
        <f>ROUND(SUM(F601*E601*D601),2)</f>
        <v>0</v>
      </c>
      <c r="H601" s="425" t="s">
        <v>979</v>
      </c>
      <c r="I601" s="465"/>
      <c r="J601" s="539"/>
      <c r="L601" s="174"/>
    </row>
    <row r="602" spans="1:12" x14ac:dyDescent="0.2">
      <c r="A602" s="631"/>
      <c r="B602" s="632"/>
      <c r="C602" s="61" t="s">
        <v>2381</v>
      </c>
      <c r="D602" s="49">
        <v>2</v>
      </c>
      <c r="E602" s="49">
        <v>6</v>
      </c>
      <c r="F602" s="133">
        <v>0</v>
      </c>
      <c r="G602" s="50">
        <f>ROUND(SUM(F602*E602*D602),2)</f>
        <v>0</v>
      </c>
      <c r="H602" s="425" t="s">
        <v>979</v>
      </c>
      <c r="I602" s="465"/>
      <c r="J602" s="540"/>
      <c r="L602" s="174"/>
    </row>
    <row r="603" spans="1:12" x14ac:dyDescent="0.2">
      <c r="A603" s="631"/>
      <c r="B603" s="632"/>
      <c r="C603" s="581" t="s">
        <v>2374</v>
      </c>
      <c r="D603" s="582"/>
      <c r="E603" s="582"/>
      <c r="F603" s="582"/>
      <c r="G603" s="582"/>
      <c r="H603" s="582"/>
      <c r="I603" s="582"/>
      <c r="J603" s="583"/>
      <c r="L603" s="174"/>
    </row>
    <row r="604" spans="1:12" x14ac:dyDescent="0.2">
      <c r="A604" s="631"/>
      <c r="B604" s="632"/>
      <c r="C604" s="259" t="s">
        <v>2382</v>
      </c>
      <c r="D604" s="49">
        <v>2</v>
      </c>
      <c r="E604" s="49">
        <v>2</v>
      </c>
      <c r="F604" s="133">
        <v>0</v>
      </c>
      <c r="G604" s="50">
        <f t="shared" ref="G604:G610" si="29">ROUND(SUM(F604*E604*D604),2)</f>
        <v>0</v>
      </c>
      <c r="H604" s="425" t="s">
        <v>979</v>
      </c>
      <c r="I604" s="465"/>
      <c r="J604" s="538"/>
      <c r="L604" s="174"/>
    </row>
    <row r="605" spans="1:12" s="177" customFormat="1" ht="13.5" customHeight="1" x14ac:dyDescent="0.3">
      <c r="A605" s="631"/>
      <c r="B605" s="632"/>
      <c r="C605" s="259" t="s">
        <v>2383</v>
      </c>
      <c r="D605" s="49">
        <v>2</v>
      </c>
      <c r="E605" s="49">
        <v>2</v>
      </c>
      <c r="F605" s="133">
        <v>0</v>
      </c>
      <c r="G605" s="50">
        <f t="shared" si="29"/>
        <v>0</v>
      </c>
      <c r="H605" s="425" t="s">
        <v>979</v>
      </c>
      <c r="I605" s="465"/>
      <c r="J605" s="539"/>
      <c r="L605" s="174"/>
    </row>
    <row r="606" spans="1:12" x14ac:dyDescent="0.2">
      <c r="A606" s="631"/>
      <c r="B606" s="632"/>
      <c r="C606" s="259" t="s">
        <v>2384</v>
      </c>
      <c r="D606" s="49">
        <v>2</v>
      </c>
      <c r="E606" s="49">
        <v>2</v>
      </c>
      <c r="F606" s="133">
        <v>0</v>
      </c>
      <c r="G606" s="50">
        <f t="shared" si="29"/>
        <v>0</v>
      </c>
      <c r="H606" s="425" t="s">
        <v>979</v>
      </c>
      <c r="I606" s="465"/>
      <c r="J606" s="539"/>
      <c r="L606" s="174"/>
    </row>
    <row r="607" spans="1:12" x14ac:dyDescent="0.2">
      <c r="A607" s="631"/>
      <c r="B607" s="632"/>
      <c r="C607" s="61" t="s">
        <v>2385</v>
      </c>
      <c r="D607" s="49">
        <v>2</v>
      </c>
      <c r="E607" s="49">
        <v>2</v>
      </c>
      <c r="F607" s="133">
        <v>0</v>
      </c>
      <c r="G607" s="50">
        <f t="shared" si="29"/>
        <v>0</v>
      </c>
      <c r="H607" s="425" t="s">
        <v>979</v>
      </c>
      <c r="I607" s="465"/>
      <c r="J607" s="539"/>
      <c r="L607" s="174"/>
    </row>
    <row r="608" spans="1:12" x14ac:dyDescent="0.2">
      <c r="A608" s="631"/>
      <c r="B608" s="632"/>
      <c r="C608" s="61" t="s">
        <v>2386</v>
      </c>
      <c r="D608" s="49">
        <v>1</v>
      </c>
      <c r="E608" s="49">
        <v>2</v>
      </c>
      <c r="F608" s="133">
        <v>0</v>
      </c>
      <c r="G608" s="50">
        <f t="shared" si="29"/>
        <v>0</v>
      </c>
      <c r="H608" s="425" t="s">
        <v>979</v>
      </c>
      <c r="I608" s="465"/>
      <c r="J608" s="539"/>
      <c r="L608" s="174"/>
    </row>
    <row r="609" spans="1:12" ht="13.5" thickBot="1" x14ac:dyDescent="0.25">
      <c r="A609" s="633"/>
      <c r="B609" s="634"/>
      <c r="C609" s="184" t="s">
        <v>2387</v>
      </c>
      <c r="D609" s="52">
        <v>2</v>
      </c>
      <c r="E609" s="52">
        <v>1</v>
      </c>
      <c r="F609" s="134">
        <v>0</v>
      </c>
      <c r="G609" s="53">
        <f t="shared" si="29"/>
        <v>0</v>
      </c>
      <c r="H609" s="427" t="s">
        <v>979</v>
      </c>
      <c r="I609" s="466"/>
      <c r="J609" s="547"/>
      <c r="L609" s="174"/>
    </row>
    <row r="610" spans="1:12" ht="13.5" thickBot="1" x14ac:dyDescent="0.25">
      <c r="A610" s="246">
        <v>75</v>
      </c>
      <c r="B610" s="584" t="s">
        <v>997</v>
      </c>
      <c r="C610" s="584"/>
      <c r="D610" s="247">
        <v>0.25</v>
      </c>
      <c r="E610" s="248">
        <v>1</v>
      </c>
      <c r="F610" s="310">
        <v>0</v>
      </c>
      <c r="G610" s="210">
        <f t="shared" si="29"/>
        <v>0</v>
      </c>
      <c r="H610" s="467" t="s">
        <v>986</v>
      </c>
      <c r="I610" s="468"/>
      <c r="J610" s="274"/>
      <c r="L610" s="174"/>
    </row>
    <row r="611" spans="1:12" s="5" customFormat="1" ht="15.75" thickBot="1" x14ac:dyDescent="0.3">
      <c r="A611" s="494" t="s">
        <v>2991</v>
      </c>
      <c r="B611" s="495"/>
      <c r="C611" s="495"/>
      <c r="D611" s="495"/>
      <c r="E611" s="495"/>
      <c r="F611" s="495"/>
      <c r="G611" s="189">
        <f>SUM(G592:G610)</f>
        <v>0</v>
      </c>
      <c r="H611" s="509"/>
      <c r="I611" s="509"/>
    </row>
    <row r="612" spans="1:12" x14ac:dyDescent="0.2">
      <c r="A612" s="169"/>
      <c r="B612" s="222"/>
      <c r="C612" s="169"/>
      <c r="D612" s="222"/>
      <c r="E612" s="222"/>
      <c r="F612" s="223"/>
      <c r="G612" s="223"/>
      <c r="H612" s="224"/>
      <c r="I612" s="222"/>
      <c r="L612" s="174"/>
    </row>
    <row r="613" spans="1:12" x14ac:dyDescent="0.2">
      <c r="A613" s="212" t="s">
        <v>757</v>
      </c>
      <c r="B613" s="213"/>
      <c r="C613" s="198" t="s">
        <v>2019</v>
      </c>
      <c r="D613" s="163"/>
      <c r="E613" s="164"/>
      <c r="F613" s="165"/>
      <c r="G613" s="164"/>
      <c r="H613" s="225"/>
      <c r="I613" s="213"/>
      <c r="L613" s="174"/>
    </row>
    <row r="614" spans="1:12" x14ac:dyDescent="0.2">
      <c r="A614" s="212" t="s">
        <v>758</v>
      </c>
      <c r="B614" s="213"/>
      <c r="C614" s="213" t="s">
        <v>788</v>
      </c>
      <c r="D614" s="164"/>
      <c r="E614" s="164"/>
      <c r="F614" s="165"/>
      <c r="G614" s="164"/>
      <c r="H614" s="218"/>
      <c r="I614" s="213"/>
      <c r="L614" s="174"/>
    </row>
    <row r="615" spans="1:12" ht="13.5" thickBot="1" x14ac:dyDescent="0.25">
      <c r="A615" s="506" t="s">
        <v>759</v>
      </c>
      <c r="B615" s="506"/>
      <c r="C615" s="456"/>
      <c r="D615" s="164"/>
      <c r="E615" s="164"/>
      <c r="F615" s="165"/>
      <c r="G615" s="164"/>
      <c r="H615" s="218"/>
      <c r="I615" s="213"/>
      <c r="L615" s="174"/>
    </row>
    <row r="616" spans="1:12" ht="39" thickBot="1" x14ac:dyDescent="0.25">
      <c r="A616" s="36" t="s">
        <v>760</v>
      </c>
      <c r="B616" s="37" t="s">
        <v>761</v>
      </c>
      <c r="C616" s="37" t="s">
        <v>762</v>
      </c>
      <c r="D616" s="37" t="s">
        <v>1426</v>
      </c>
      <c r="E616" s="37" t="s">
        <v>764</v>
      </c>
      <c r="F616" s="38" t="s">
        <v>2483</v>
      </c>
      <c r="G616" s="39" t="s">
        <v>859</v>
      </c>
      <c r="H616" s="37" t="s">
        <v>1425</v>
      </c>
      <c r="I616" s="40" t="s">
        <v>2963</v>
      </c>
      <c r="J616" s="40" t="s">
        <v>3010</v>
      </c>
      <c r="L616" s="174"/>
    </row>
    <row r="617" spans="1:12" x14ac:dyDescent="0.2">
      <c r="A617" s="277">
        <v>76</v>
      </c>
      <c r="B617" s="617" t="s">
        <v>1995</v>
      </c>
      <c r="C617" s="618"/>
      <c r="D617" s="618"/>
      <c r="E617" s="618"/>
      <c r="F617" s="618"/>
      <c r="G617" s="618"/>
      <c r="H617" s="618"/>
      <c r="I617" s="618"/>
      <c r="J617" s="619"/>
      <c r="L617" s="174"/>
    </row>
    <row r="618" spans="1:12" x14ac:dyDescent="0.2">
      <c r="A618" s="635"/>
      <c r="B618" s="636"/>
      <c r="C618" s="275" t="s">
        <v>2388</v>
      </c>
      <c r="D618" s="278">
        <v>2</v>
      </c>
      <c r="E618" s="278">
        <v>2</v>
      </c>
      <c r="F618" s="133">
        <v>0</v>
      </c>
      <c r="G618" s="50">
        <f>ROUND(SUM(F618*E618*D618),2)</f>
        <v>0</v>
      </c>
      <c r="H618" s="425" t="s">
        <v>979</v>
      </c>
      <c r="I618" s="465"/>
      <c r="J618" s="538"/>
      <c r="L618" s="174"/>
    </row>
    <row r="619" spans="1:12" x14ac:dyDescent="0.2">
      <c r="A619" s="635"/>
      <c r="B619" s="636"/>
      <c r="C619" s="275" t="s">
        <v>2389</v>
      </c>
      <c r="D619" s="278">
        <v>2</v>
      </c>
      <c r="E619" s="278">
        <v>1</v>
      </c>
      <c r="F619" s="133">
        <v>0</v>
      </c>
      <c r="G619" s="50">
        <f>ROUND(SUM(F619*E619*D619),2)</f>
        <v>0</v>
      </c>
      <c r="H619" s="425" t="s">
        <v>979</v>
      </c>
      <c r="I619" s="465"/>
      <c r="J619" s="539"/>
      <c r="L619" s="174"/>
    </row>
    <row r="620" spans="1:12" ht="13.5" thickBot="1" x14ac:dyDescent="0.25">
      <c r="A620" s="605"/>
      <c r="B620" s="606"/>
      <c r="C620" s="279" t="s">
        <v>2390</v>
      </c>
      <c r="D620" s="280">
        <v>2</v>
      </c>
      <c r="E620" s="280">
        <v>1</v>
      </c>
      <c r="F620" s="134">
        <v>0</v>
      </c>
      <c r="G620" s="53">
        <f>ROUND(SUM(F620*E620*D620),2)</f>
        <v>0</v>
      </c>
      <c r="H620" s="427" t="s">
        <v>979</v>
      </c>
      <c r="I620" s="466"/>
      <c r="J620" s="547"/>
      <c r="L620" s="174"/>
    </row>
    <row r="621" spans="1:12" s="5" customFormat="1" ht="15.75" thickBot="1" x14ac:dyDescent="0.3">
      <c r="A621" s="494" t="s">
        <v>2992</v>
      </c>
      <c r="B621" s="495"/>
      <c r="C621" s="495"/>
      <c r="D621" s="495"/>
      <c r="E621" s="495"/>
      <c r="F621" s="495"/>
      <c r="G621" s="189">
        <f>SUM(G618:G620)</f>
        <v>0</v>
      </c>
      <c r="H621" s="509"/>
      <c r="I621" s="509"/>
    </row>
    <row r="622" spans="1:12" x14ac:dyDescent="0.2">
      <c r="A622" s="194"/>
      <c r="B622" s="194"/>
      <c r="C622" s="194"/>
      <c r="D622" s="194"/>
      <c r="E622" s="194"/>
      <c r="F622" s="193"/>
      <c r="G622" s="194"/>
      <c r="H622" s="194"/>
      <c r="I622" s="194"/>
      <c r="L622" s="174"/>
    </row>
    <row r="623" spans="1:12" x14ac:dyDescent="0.2">
      <c r="A623" s="212" t="s">
        <v>757</v>
      </c>
      <c r="B623" s="213"/>
      <c r="C623" s="198" t="s">
        <v>2018</v>
      </c>
      <c r="D623" s="163"/>
      <c r="E623" s="164"/>
      <c r="F623" s="165"/>
      <c r="G623" s="164"/>
      <c r="H623" s="225"/>
      <c r="I623" s="213"/>
      <c r="L623" s="174"/>
    </row>
    <row r="624" spans="1:12" x14ac:dyDescent="0.2">
      <c r="A624" s="212" t="s">
        <v>758</v>
      </c>
      <c r="B624" s="213"/>
      <c r="C624" s="213" t="s">
        <v>788</v>
      </c>
      <c r="D624" s="164"/>
      <c r="E624" s="164"/>
      <c r="F624" s="165"/>
      <c r="G624" s="164"/>
      <c r="H624" s="218"/>
      <c r="I624" s="213"/>
      <c r="L624" s="174"/>
    </row>
    <row r="625" spans="1:12" ht="13.5" thickBot="1" x14ac:dyDescent="0.25">
      <c r="A625" s="506" t="s">
        <v>759</v>
      </c>
      <c r="B625" s="506"/>
      <c r="C625" s="456"/>
      <c r="D625" s="164"/>
      <c r="E625" s="164"/>
      <c r="F625" s="165"/>
      <c r="G625" s="164"/>
      <c r="H625" s="218"/>
      <c r="I625" s="213"/>
      <c r="L625" s="174"/>
    </row>
    <row r="626" spans="1:12" ht="39" thickBot="1" x14ac:dyDescent="0.25">
      <c r="A626" s="36" t="s">
        <v>760</v>
      </c>
      <c r="B626" s="37" t="s">
        <v>761</v>
      </c>
      <c r="C626" s="37" t="s">
        <v>762</v>
      </c>
      <c r="D626" s="37" t="s">
        <v>1426</v>
      </c>
      <c r="E626" s="37" t="s">
        <v>764</v>
      </c>
      <c r="F626" s="38" t="s">
        <v>2483</v>
      </c>
      <c r="G626" s="39" t="s">
        <v>859</v>
      </c>
      <c r="H626" s="37" t="s">
        <v>1425</v>
      </c>
      <c r="I626" s="40" t="s">
        <v>2963</v>
      </c>
      <c r="J626" s="40" t="s">
        <v>3010</v>
      </c>
      <c r="L626" s="174"/>
    </row>
    <row r="627" spans="1:12" ht="12.75" customHeight="1" x14ac:dyDescent="0.2">
      <c r="A627" s="277">
        <v>77</v>
      </c>
      <c r="B627" s="617" t="s">
        <v>2020</v>
      </c>
      <c r="C627" s="618"/>
      <c r="D627" s="618"/>
      <c r="E627" s="618"/>
      <c r="F627" s="618"/>
      <c r="G627" s="618"/>
      <c r="H627" s="618"/>
      <c r="I627" s="618"/>
      <c r="J627" s="619"/>
      <c r="L627" s="174"/>
    </row>
    <row r="628" spans="1:12" ht="27.75" customHeight="1" x14ac:dyDescent="0.2">
      <c r="A628" s="635"/>
      <c r="B628" s="636"/>
      <c r="C628" s="275" t="s">
        <v>2391</v>
      </c>
      <c r="D628" s="278">
        <v>2</v>
      </c>
      <c r="E628" s="278">
        <v>1</v>
      </c>
      <c r="F628" s="133">
        <v>0</v>
      </c>
      <c r="G628" s="50">
        <f>ROUND(SUM(F628*E628*D628),2)</f>
        <v>0</v>
      </c>
      <c r="H628" s="425" t="s">
        <v>979</v>
      </c>
      <c r="I628" s="465"/>
      <c r="J628" s="538"/>
      <c r="L628" s="174"/>
    </row>
    <row r="629" spans="1:12" ht="16.5" customHeight="1" x14ac:dyDescent="0.2">
      <c r="A629" s="635"/>
      <c r="B629" s="636"/>
      <c r="C629" s="275" t="s">
        <v>2209</v>
      </c>
      <c r="D629" s="278">
        <v>2</v>
      </c>
      <c r="E629" s="278">
        <v>1</v>
      </c>
      <c r="F629" s="133">
        <v>0</v>
      </c>
      <c r="G629" s="50">
        <f>ROUND(SUM(F629*E629*D629),2)</f>
        <v>0</v>
      </c>
      <c r="H629" s="425" t="s">
        <v>979</v>
      </c>
      <c r="I629" s="465"/>
      <c r="J629" s="539"/>
      <c r="L629" s="174"/>
    </row>
    <row r="630" spans="1:12" ht="16.5" customHeight="1" thickBot="1" x14ac:dyDescent="0.25">
      <c r="A630" s="605"/>
      <c r="B630" s="606"/>
      <c r="C630" s="279" t="s">
        <v>2392</v>
      </c>
      <c r="D630" s="280">
        <v>2</v>
      </c>
      <c r="E630" s="280">
        <v>1</v>
      </c>
      <c r="F630" s="134">
        <v>0</v>
      </c>
      <c r="G630" s="53">
        <f>ROUND(SUM(F630*E630*D630),2)</f>
        <v>0</v>
      </c>
      <c r="H630" s="427" t="s">
        <v>979</v>
      </c>
      <c r="I630" s="466"/>
      <c r="J630" s="547"/>
      <c r="L630" s="174"/>
    </row>
    <row r="631" spans="1:12" s="5" customFormat="1" ht="15.75" thickBot="1" x14ac:dyDescent="0.3">
      <c r="A631" s="494" t="s">
        <v>2993</v>
      </c>
      <c r="B631" s="495"/>
      <c r="C631" s="495"/>
      <c r="D631" s="495"/>
      <c r="E631" s="495"/>
      <c r="F631" s="495"/>
      <c r="G631" s="189">
        <f>SUM(G628:G630)</f>
        <v>0</v>
      </c>
      <c r="H631" s="509"/>
      <c r="I631" s="509"/>
    </row>
    <row r="632" spans="1:12" x14ac:dyDescent="0.2">
      <c r="A632" s="281"/>
      <c r="B632" s="282"/>
      <c r="C632" s="281"/>
      <c r="D632" s="283"/>
      <c r="E632" s="283"/>
      <c r="F632" s="284"/>
      <c r="G632" s="284"/>
      <c r="H632" s="285"/>
      <c r="I632" s="282"/>
      <c r="L632" s="174"/>
    </row>
    <row r="633" spans="1:12" x14ac:dyDescent="0.2">
      <c r="A633" s="212" t="s">
        <v>757</v>
      </c>
      <c r="B633" s="213"/>
      <c r="C633" s="198" t="s">
        <v>1491</v>
      </c>
      <c r="D633" s="163"/>
      <c r="E633" s="164"/>
      <c r="F633" s="165"/>
      <c r="G633" s="164"/>
      <c r="H633" s="225"/>
      <c r="I633" s="213"/>
      <c r="L633" s="174"/>
    </row>
    <row r="634" spans="1:12" ht="12.75" customHeight="1" x14ac:dyDescent="0.2">
      <c r="A634" s="212" t="s">
        <v>758</v>
      </c>
      <c r="B634" s="213"/>
      <c r="C634" s="213" t="s">
        <v>788</v>
      </c>
      <c r="D634" s="164"/>
      <c r="E634" s="164"/>
      <c r="F634" s="165"/>
      <c r="G634" s="164"/>
      <c r="H634" s="218"/>
      <c r="I634" s="213"/>
      <c r="L634" s="174"/>
    </row>
    <row r="635" spans="1:12" ht="13.5" thickBot="1" x14ac:dyDescent="0.25">
      <c r="A635" s="506" t="s">
        <v>759</v>
      </c>
      <c r="B635" s="506"/>
      <c r="C635" s="456"/>
      <c r="D635" s="164"/>
      <c r="E635" s="164"/>
      <c r="F635" s="165"/>
      <c r="G635" s="164"/>
      <c r="H635" s="218"/>
      <c r="I635" s="213"/>
      <c r="L635" s="174"/>
    </row>
    <row r="636" spans="1:12" ht="39" thickBot="1" x14ac:dyDescent="0.25">
      <c r="A636" s="36" t="s">
        <v>760</v>
      </c>
      <c r="B636" s="37" t="s">
        <v>761</v>
      </c>
      <c r="C636" s="37" t="s">
        <v>762</v>
      </c>
      <c r="D636" s="37" t="s">
        <v>1426</v>
      </c>
      <c r="E636" s="37" t="s">
        <v>764</v>
      </c>
      <c r="F636" s="38" t="s">
        <v>2482</v>
      </c>
      <c r="G636" s="39" t="s">
        <v>859</v>
      </c>
      <c r="H636" s="37" t="s">
        <v>1425</v>
      </c>
      <c r="I636" s="40" t="s">
        <v>2963</v>
      </c>
      <c r="J636" s="40" t="s">
        <v>3010</v>
      </c>
      <c r="L636" s="174"/>
    </row>
    <row r="637" spans="1:12" ht="12.75" customHeight="1" thickBot="1" x14ac:dyDescent="0.25">
      <c r="A637" s="36"/>
      <c r="B637" s="630" t="s">
        <v>814</v>
      </c>
      <c r="C637" s="503"/>
      <c r="D637" s="503"/>
      <c r="E637" s="503"/>
      <c r="F637" s="503"/>
      <c r="G637" s="503"/>
      <c r="H637" s="503"/>
      <c r="I637" s="503"/>
      <c r="J637" s="504"/>
      <c r="L637" s="174"/>
    </row>
    <row r="638" spans="1:12" x14ac:dyDescent="0.2">
      <c r="A638" s="219">
        <v>78</v>
      </c>
      <c r="B638" s="526" t="s">
        <v>815</v>
      </c>
      <c r="C638" s="526"/>
      <c r="D638" s="526"/>
      <c r="E638" s="526"/>
      <c r="F638" s="526"/>
      <c r="G638" s="526"/>
      <c r="H638" s="526"/>
      <c r="I638" s="526"/>
      <c r="J638" s="286"/>
      <c r="L638" s="174"/>
    </row>
    <row r="639" spans="1:12" x14ac:dyDescent="0.2">
      <c r="A639" s="550"/>
      <c r="B639" s="551"/>
      <c r="C639" s="287" t="s">
        <v>2393</v>
      </c>
      <c r="D639" s="49">
        <v>2</v>
      </c>
      <c r="E639" s="49">
        <v>64</v>
      </c>
      <c r="F639" s="133">
        <v>0</v>
      </c>
      <c r="G639" s="50">
        <f>ROUND(SUM(F639*E639*D639),2)</f>
        <v>0</v>
      </c>
      <c r="H639" s="425" t="s">
        <v>979</v>
      </c>
      <c r="I639" s="465"/>
      <c r="J639" s="288"/>
      <c r="L639" s="174"/>
    </row>
    <row r="640" spans="1:12" ht="12.75" customHeight="1" x14ac:dyDescent="0.2">
      <c r="A640" s="550"/>
      <c r="B640" s="551"/>
      <c r="C640" s="535" t="s">
        <v>2394</v>
      </c>
      <c r="D640" s="536"/>
      <c r="E640" s="536"/>
      <c r="F640" s="536"/>
      <c r="G640" s="536"/>
      <c r="H640" s="536"/>
      <c r="I640" s="536"/>
      <c r="J640" s="537"/>
      <c r="L640" s="174"/>
    </row>
    <row r="641" spans="1:12" x14ac:dyDescent="0.2">
      <c r="A641" s="550"/>
      <c r="B641" s="551"/>
      <c r="C641" s="48" t="s">
        <v>2395</v>
      </c>
      <c r="D641" s="49">
        <v>2</v>
      </c>
      <c r="E641" s="49">
        <v>64</v>
      </c>
      <c r="F641" s="133">
        <v>0</v>
      </c>
      <c r="G641" s="50">
        <f>ROUND(SUM(F641*E641*D641),2)</f>
        <v>0</v>
      </c>
      <c r="H641" s="425" t="s">
        <v>979</v>
      </c>
      <c r="I641" s="465"/>
      <c r="J641" s="538"/>
      <c r="L641" s="174"/>
    </row>
    <row r="642" spans="1:12" ht="25.5" x14ac:dyDescent="0.2">
      <c r="A642" s="550"/>
      <c r="B642" s="551"/>
      <c r="C642" s="48" t="s">
        <v>2396</v>
      </c>
      <c r="D642" s="49">
        <v>2</v>
      </c>
      <c r="E642" s="49">
        <v>64</v>
      </c>
      <c r="F642" s="133">
        <v>0</v>
      </c>
      <c r="G642" s="50">
        <f>ROUND(SUM(F642*E642*D642),2)</f>
        <v>0</v>
      </c>
      <c r="H642" s="425" t="s">
        <v>979</v>
      </c>
      <c r="I642" s="465"/>
      <c r="J642" s="539"/>
      <c r="L642" s="174"/>
    </row>
    <row r="643" spans="1:12" x14ac:dyDescent="0.2">
      <c r="A643" s="550"/>
      <c r="B643" s="551"/>
      <c r="C643" s="259" t="s">
        <v>2397</v>
      </c>
      <c r="D643" s="49">
        <v>2</v>
      </c>
      <c r="E643" s="49">
        <v>64</v>
      </c>
      <c r="F643" s="133">
        <v>0</v>
      </c>
      <c r="G643" s="50">
        <f>ROUND(SUM(F643*E643*D643),2)</f>
        <v>0</v>
      </c>
      <c r="H643" s="425" t="s">
        <v>979</v>
      </c>
      <c r="I643" s="465"/>
      <c r="J643" s="539"/>
      <c r="L643" s="174"/>
    </row>
    <row r="644" spans="1:12" x14ac:dyDescent="0.2">
      <c r="A644" s="550"/>
      <c r="B644" s="551"/>
      <c r="C644" s="48" t="s">
        <v>2398</v>
      </c>
      <c r="D644" s="49">
        <v>2</v>
      </c>
      <c r="E644" s="49">
        <v>64</v>
      </c>
      <c r="F644" s="133">
        <v>0</v>
      </c>
      <c r="G644" s="50">
        <f>ROUND(SUM(F644*E644*D644),2)</f>
        <v>0</v>
      </c>
      <c r="H644" s="425" t="s">
        <v>979</v>
      </c>
      <c r="I644" s="465"/>
      <c r="J644" s="540"/>
      <c r="L644" s="174"/>
    </row>
    <row r="645" spans="1:12" x14ac:dyDescent="0.2">
      <c r="A645" s="550"/>
      <c r="B645" s="551"/>
      <c r="C645" s="544" t="s">
        <v>2399</v>
      </c>
      <c r="D645" s="545"/>
      <c r="E645" s="545"/>
      <c r="F645" s="545"/>
      <c r="G645" s="545"/>
      <c r="H645" s="545"/>
      <c r="I645" s="545"/>
      <c r="J645" s="546"/>
      <c r="L645" s="174"/>
    </row>
    <row r="646" spans="1:12" x14ac:dyDescent="0.2">
      <c r="A646" s="550"/>
      <c r="B646" s="551"/>
      <c r="C646" s="259" t="s">
        <v>2403</v>
      </c>
      <c r="D646" s="49">
        <v>2</v>
      </c>
      <c r="E646" s="49">
        <v>64</v>
      </c>
      <c r="F646" s="133">
        <v>0</v>
      </c>
      <c r="G646" s="50">
        <f>ROUND(SUM(F646*E646*D646),2)</f>
        <v>0</v>
      </c>
      <c r="H646" s="425" t="s">
        <v>979</v>
      </c>
      <c r="I646" s="465"/>
      <c r="J646" s="538"/>
      <c r="L646" s="174"/>
    </row>
    <row r="647" spans="1:12" x14ac:dyDescent="0.2">
      <c r="A647" s="550"/>
      <c r="B647" s="551"/>
      <c r="C647" s="259" t="s">
        <v>2404</v>
      </c>
      <c r="D647" s="49">
        <v>2</v>
      </c>
      <c r="E647" s="49">
        <v>64</v>
      </c>
      <c r="F647" s="133">
        <v>0</v>
      </c>
      <c r="G647" s="50">
        <f>ROUND(SUM(F647*E647*D647),2)</f>
        <v>0</v>
      </c>
      <c r="H647" s="425" t="s">
        <v>979</v>
      </c>
      <c r="I647" s="465"/>
      <c r="J647" s="540"/>
      <c r="L647" s="174"/>
    </row>
    <row r="648" spans="1:12" x14ac:dyDescent="0.2">
      <c r="A648" s="550"/>
      <c r="B648" s="551"/>
      <c r="C648" s="544" t="s">
        <v>2400</v>
      </c>
      <c r="D648" s="545"/>
      <c r="E648" s="545"/>
      <c r="F648" s="545"/>
      <c r="G648" s="545"/>
      <c r="H648" s="545"/>
      <c r="I648" s="545"/>
      <c r="J648" s="546"/>
      <c r="L648" s="174"/>
    </row>
    <row r="649" spans="1:12" x14ac:dyDescent="0.2">
      <c r="A649" s="550"/>
      <c r="B649" s="551"/>
      <c r="C649" s="259" t="s">
        <v>2405</v>
      </c>
      <c r="D649" s="49">
        <v>2</v>
      </c>
      <c r="E649" s="49">
        <v>64</v>
      </c>
      <c r="F649" s="133">
        <v>0</v>
      </c>
      <c r="G649" s="50">
        <f>ROUND(SUM(F649*E649*D649),2)</f>
        <v>0</v>
      </c>
      <c r="H649" s="425" t="s">
        <v>979</v>
      </c>
      <c r="I649" s="465"/>
      <c r="J649" s="538"/>
      <c r="L649" s="174"/>
    </row>
    <row r="650" spans="1:12" x14ac:dyDescent="0.2">
      <c r="A650" s="550"/>
      <c r="B650" s="551"/>
      <c r="C650" s="259" t="s">
        <v>2406</v>
      </c>
      <c r="D650" s="49">
        <v>2</v>
      </c>
      <c r="E650" s="49">
        <v>64</v>
      </c>
      <c r="F650" s="133">
        <v>0</v>
      </c>
      <c r="G650" s="50">
        <f>ROUND(SUM(F650*E650*D650),2)</f>
        <v>0</v>
      </c>
      <c r="H650" s="425" t="s">
        <v>979</v>
      </c>
      <c r="I650" s="465"/>
      <c r="J650" s="539"/>
      <c r="L650" s="174"/>
    </row>
    <row r="651" spans="1:12" x14ac:dyDescent="0.2">
      <c r="A651" s="550"/>
      <c r="B651" s="551"/>
      <c r="C651" s="259" t="s">
        <v>2407</v>
      </c>
      <c r="D651" s="49">
        <v>2</v>
      </c>
      <c r="E651" s="49">
        <v>64</v>
      </c>
      <c r="F651" s="133">
        <v>0</v>
      </c>
      <c r="G651" s="50">
        <f>ROUND(SUM(F651*E651*D651),2)</f>
        <v>0</v>
      </c>
      <c r="H651" s="425" t="s">
        <v>979</v>
      </c>
      <c r="I651" s="465"/>
      <c r="J651" s="539"/>
      <c r="L651" s="174"/>
    </row>
    <row r="652" spans="1:12" x14ac:dyDescent="0.2">
      <c r="A652" s="550"/>
      <c r="B652" s="551"/>
      <c r="C652" s="259" t="s">
        <v>2408</v>
      </c>
      <c r="D652" s="49">
        <v>2</v>
      </c>
      <c r="E652" s="49">
        <v>64</v>
      </c>
      <c r="F652" s="133">
        <v>0</v>
      </c>
      <c r="G652" s="50">
        <f>ROUND(SUM(F652*E652*D652),2)</f>
        <v>0</v>
      </c>
      <c r="H652" s="425" t="s">
        <v>979</v>
      </c>
      <c r="I652" s="465"/>
      <c r="J652" s="539"/>
      <c r="L652" s="174"/>
    </row>
    <row r="653" spans="1:12" x14ac:dyDescent="0.2">
      <c r="A653" s="550"/>
      <c r="B653" s="551"/>
      <c r="C653" s="259" t="s">
        <v>2409</v>
      </c>
      <c r="D653" s="49">
        <v>2</v>
      </c>
      <c r="E653" s="49">
        <v>64</v>
      </c>
      <c r="F653" s="133">
        <v>0</v>
      </c>
      <c r="G653" s="50">
        <f>ROUND(SUM(F653*E653*D653),2)</f>
        <v>0</v>
      </c>
      <c r="H653" s="425" t="s">
        <v>979</v>
      </c>
      <c r="I653" s="465"/>
      <c r="J653" s="540"/>
      <c r="L653" s="174"/>
    </row>
    <row r="654" spans="1:12" x14ac:dyDescent="0.2">
      <c r="A654" s="550"/>
      <c r="B654" s="551"/>
      <c r="C654" s="544" t="s">
        <v>2401</v>
      </c>
      <c r="D654" s="545"/>
      <c r="E654" s="545"/>
      <c r="F654" s="545"/>
      <c r="G654" s="545"/>
      <c r="H654" s="545"/>
      <c r="I654" s="545"/>
      <c r="J654" s="546"/>
      <c r="L654" s="174"/>
    </row>
    <row r="655" spans="1:12" x14ac:dyDescent="0.2">
      <c r="A655" s="550"/>
      <c r="B655" s="551"/>
      <c r="C655" s="259" t="s">
        <v>2410</v>
      </c>
      <c r="D655" s="49">
        <v>2</v>
      </c>
      <c r="E655" s="49">
        <v>1</v>
      </c>
      <c r="F655" s="133">
        <v>0</v>
      </c>
      <c r="G655" s="50">
        <f>ROUND(SUM(F655*E655*D655),2)</f>
        <v>0</v>
      </c>
      <c r="H655" s="425" t="s">
        <v>979</v>
      </c>
      <c r="I655" s="465"/>
      <c r="J655" s="288"/>
      <c r="L655" s="174"/>
    </row>
    <row r="656" spans="1:12" x14ac:dyDescent="0.2">
      <c r="A656" s="550"/>
      <c r="B656" s="551"/>
      <c r="C656" s="544" t="s">
        <v>2402</v>
      </c>
      <c r="D656" s="545"/>
      <c r="E656" s="545"/>
      <c r="F656" s="545"/>
      <c r="G656" s="545"/>
      <c r="H656" s="545"/>
      <c r="I656" s="545"/>
      <c r="J656" s="546"/>
      <c r="L656" s="174"/>
    </row>
    <row r="657" spans="1:12" ht="13.5" thickBot="1" x14ac:dyDescent="0.25">
      <c r="A657" s="552"/>
      <c r="B657" s="553"/>
      <c r="C657" s="184" t="s">
        <v>2411</v>
      </c>
      <c r="D657" s="52">
        <v>2</v>
      </c>
      <c r="E657" s="52">
        <v>1</v>
      </c>
      <c r="F657" s="134">
        <v>0</v>
      </c>
      <c r="G657" s="53">
        <f>ROUND(SUM(F657*E657*D657),2)</f>
        <v>0</v>
      </c>
      <c r="H657" s="427" t="s">
        <v>979</v>
      </c>
      <c r="I657" s="466"/>
      <c r="J657" s="276"/>
      <c r="L657" s="174"/>
    </row>
    <row r="658" spans="1:12" x14ac:dyDescent="0.2">
      <c r="A658" s="41">
        <v>79</v>
      </c>
      <c r="B658" s="528" t="s">
        <v>816</v>
      </c>
      <c r="C658" s="529"/>
      <c r="D658" s="529"/>
      <c r="E658" s="529"/>
      <c r="F658" s="529"/>
      <c r="G658" s="529"/>
      <c r="H658" s="529"/>
      <c r="I658" s="529"/>
      <c r="J658" s="530"/>
      <c r="L658" s="174"/>
    </row>
    <row r="659" spans="1:12" x14ac:dyDescent="0.2">
      <c r="A659" s="550"/>
      <c r="B659" s="551"/>
      <c r="C659" s="287" t="s">
        <v>2412</v>
      </c>
      <c r="D659" s="49">
        <v>2</v>
      </c>
      <c r="E659" s="49">
        <v>20</v>
      </c>
      <c r="F659" s="133">
        <v>0</v>
      </c>
      <c r="G659" s="50">
        <f>ROUND(SUM(F659*E659*D659),2)</f>
        <v>0</v>
      </c>
      <c r="H659" s="425" t="s">
        <v>979</v>
      </c>
      <c r="I659" s="465"/>
      <c r="J659" s="288"/>
      <c r="L659" s="174"/>
    </row>
    <row r="660" spans="1:12" x14ac:dyDescent="0.2">
      <c r="A660" s="550"/>
      <c r="B660" s="551"/>
      <c r="C660" s="535" t="s">
        <v>2413</v>
      </c>
      <c r="D660" s="536"/>
      <c r="E660" s="536"/>
      <c r="F660" s="536"/>
      <c r="G660" s="536"/>
      <c r="H660" s="536"/>
      <c r="I660" s="536"/>
      <c r="J660" s="537"/>
      <c r="L660" s="174"/>
    </row>
    <row r="661" spans="1:12" x14ac:dyDescent="0.2">
      <c r="A661" s="550"/>
      <c r="B661" s="551"/>
      <c r="C661" s="48" t="s">
        <v>2395</v>
      </c>
      <c r="D661" s="49">
        <v>2</v>
      </c>
      <c r="E661" s="49">
        <v>20</v>
      </c>
      <c r="F661" s="133">
        <v>0</v>
      </c>
      <c r="G661" s="50">
        <f>ROUND(SUM(F661*E661*D661),2)</f>
        <v>0</v>
      </c>
      <c r="H661" s="425" t="s">
        <v>979</v>
      </c>
      <c r="I661" s="465"/>
      <c r="J661" s="538"/>
      <c r="L661" s="174"/>
    </row>
    <row r="662" spans="1:12" ht="25.5" x14ac:dyDescent="0.2">
      <c r="A662" s="550"/>
      <c r="B662" s="551"/>
      <c r="C662" s="48" t="s">
        <v>2396</v>
      </c>
      <c r="D662" s="49">
        <v>2</v>
      </c>
      <c r="E662" s="49">
        <v>20</v>
      </c>
      <c r="F662" s="133">
        <v>0</v>
      </c>
      <c r="G662" s="50">
        <f>ROUND(SUM(F662*E662*D662),2)</f>
        <v>0</v>
      </c>
      <c r="H662" s="425" t="s">
        <v>979</v>
      </c>
      <c r="I662" s="465"/>
      <c r="J662" s="539"/>
      <c r="L662" s="174"/>
    </row>
    <row r="663" spans="1:12" x14ac:dyDescent="0.2">
      <c r="A663" s="550"/>
      <c r="B663" s="551"/>
      <c r="C663" s="259" t="s">
        <v>2397</v>
      </c>
      <c r="D663" s="49">
        <v>2</v>
      </c>
      <c r="E663" s="49">
        <v>20</v>
      </c>
      <c r="F663" s="133">
        <v>0</v>
      </c>
      <c r="G663" s="50">
        <f>ROUND(SUM(F663*E663*D663),2)</f>
        <v>0</v>
      </c>
      <c r="H663" s="425" t="s">
        <v>979</v>
      </c>
      <c r="I663" s="465"/>
      <c r="J663" s="539"/>
      <c r="L663" s="174"/>
    </row>
    <row r="664" spans="1:12" x14ac:dyDescent="0.2">
      <c r="A664" s="550"/>
      <c r="B664" s="551"/>
      <c r="C664" s="48" t="s">
        <v>2398</v>
      </c>
      <c r="D664" s="49">
        <v>2</v>
      </c>
      <c r="E664" s="49">
        <v>20</v>
      </c>
      <c r="F664" s="133">
        <v>0</v>
      </c>
      <c r="G664" s="50">
        <f>ROUND(SUM(F664*E664*D664),2)</f>
        <v>0</v>
      </c>
      <c r="H664" s="425" t="s">
        <v>979</v>
      </c>
      <c r="I664" s="465"/>
      <c r="J664" s="540"/>
      <c r="L664" s="174"/>
    </row>
    <row r="665" spans="1:12" x14ac:dyDescent="0.2">
      <c r="A665" s="550"/>
      <c r="B665" s="551"/>
      <c r="C665" s="544" t="s">
        <v>2399</v>
      </c>
      <c r="D665" s="545"/>
      <c r="E665" s="545"/>
      <c r="F665" s="545"/>
      <c r="G665" s="545"/>
      <c r="H665" s="545"/>
      <c r="I665" s="545"/>
      <c r="J665" s="546"/>
      <c r="L665" s="174"/>
    </row>
    <row r="666" spans="1:12" x14ac:dyDescent="0.2">
      <c r="A666" s="550"/>
      <c r="B666" s="551"/>
      <c r="C666" s="259" t="s">
        <v>2403</v>
      </c>
      <c r="D666" s="49">
        <v>2</v>
      </c>
      <c r="E666" s="49">
        <v>20</v>
      </c>
      <c r="F666" s="133">
        <v>0</v>
      </c>
      <c r="G666" s="50">
        <f>ROUND(SUM(F666*E666*D666),2)</f>
        <v>0</v>
      </c>
      <c r="H666" s="425" t="s">
        <v>979</v>
      </c>
      <c r="I666" s="465"/>
      <c r="J666" s="538"/>
      <c r="L666" s="174"/>
    </row>
    <row r="667" spans="1:12" x14ac:dyDescent="0.2">
      <c r="A667" s="550"/>
      <c r="B667" s="551"/>
      <c r="C667" s="259" t="s">
        <v>2404</v>
      </c>
      <c r="D667" s="49">
        <v>2</v>
      </c>
      <c r="E667" s="49">
        <v>20</v>
      </c>
      <c r="F667" s="133">
        <v>0</v>
      </c>
      <c r="G667" s="50">
        <f>ROUND(SUM(F667*E667*D667),2)</f>
        <v>0</v>
      </c>
      <c r="H667" s="425" t="s">
        <v>979</v>
      </c>
      <c r="I667" s="465"/>
      <c r="J667" s="540"/>
      <c r="L667" s="174"/>
    </row>
    <row r="668" spans="1:12" x14ac:dyDescent="0.2">
      <c r="A668" s="550"/>
      <c r="B668" s="551"/>
      <c r="C668" s="544" t="s">
        <v>2400</v>
      </c>
      <c r="D668" s="545"/>
      <c r="E668" s="545"/>
      <c r="F668" s="545"/>
      <c r="G668" s="545"/>
      <c r="H668" s="545"/>
      <c r="I668" s="545"/>
      <c r="J668" s="546"/>
      <c r="L668" s="174"/>
    </row>
    <row r="669" spans="1:12" x14ac:dyDescent="0.2">
      <c r="A669" s="550"/>
      <c r="B669" s="551"/>
      <c r="C669" s="259" t="s">
        <v>2405</v>
      </c>
      <c r="D669" s="49">
        <v>2</v>
      </c>
      <c r="E669" s="49">
        <v>20</v>
      </c>
      <c r="F669" s="133">
        <v>0</v>
      </c>
      <c r="G669" s="50">
        <f>ROUND(SUM(F669*E669*D669),2)</f>
        <v>0</v>
      </c>
      <c r="H669" s="425" t="s">
        <v>979</v>
      </c>
      <c r="I669" s="465"/>
      <c r="J669" s="538"/>
      <c r="L669" s="174"/>
    </row>
    <row r="670" spans="1:12" x14ac:dyDescent="0.2">
      <c r="A670" s="550"/>
      <c r="B670" s="551"/>
      <c r="C670" s="259" t="s">
        <v>2406</v>
      </c>
      <c r="D670" s="49">
        <v>2</v>
      </c>
      <c r="E670" s="49">
        <v>20</v>
      </c>
      <c r="F670" s="133">
        <v>0</v>
      </c>
      <c r="G670" s="50">
        <f>ROUND(SUM(F670*E670*D670),2)</f>
        <v>0</v>
      </c>
      <c r="H670" s="425" t="s">
        <v>979</v>
      </c>
      <c r="I670" s="465"/>
      <c r="J670" s="539"/>
      <c r="L670" s="174"/>
    </row>
    <row r="671" spans="1:12" x14ac:dyDescent="0.2">
      <c r="A671" s="550"/>
      <c r="B671" s="551"/>
      <c r="C671" s="259" t="s">
        <v>2407</v>
      </c>
      <c r="D671" s="49">
        <v>2</v>
      </c>
      <c r="E671" s="49">
        <v>20</v>
      </c>
      <c r="F671" s="133">
        <v>0</v>
      </c>
      <c r="G671" s="50">
        <f>ROUND(SUM(F671*E671*D671),2)</f>
        <v>0</v>
      </c>
      <c r="H671" s="425" t="s">
        <v>979</v>
      </c>
      <c r="I671" s="465"/>
      <c r="J671" s="539"/>
      <c r="L671" s="174"/>
    </row>
    <row r="672" spans="1:12" x14ac:dyDescent="0.2">
      <c r="A672" s="550"/>
      <c r="B672" s="551"/>
      <c r="C672" s="259" t="s">
        <v>2408</v>
      </c>
      <c r="D672" s="49">
        <v>2</v>
      </c>
      <c r="E672" s="49">
        <v>20</v>
      </c>
      <c r="F672" s="133">
        <v>0</v>
      </c>
      <c r="G672" s="50">
        <f>ROUND(SUM(F672*E672*D672),2)</f>
        <v>0</v>
      </c>
      <c r="H672" s="425" t="s">
        <v>979</v>
      </c>
      <c r="I672" s="465"/>
      <c r="J672" s="539"/>
      <c r="L672" s="174"/>
    </row>
    <row r="673" spans="1:12" x14ac:dyDescent="0.2">
      <c r="A673" s="550"/>
      <c r="B673" s="551"/>
      <c r="C673" s="259" t="s">
        <v>2409</v>
      </c>
      <c r="D673" s="49">
        <v>2</v>
      </c>
      <c r="E673" s="49">
        <v>20</v>
      </c>
      <c r="F673" s="133">
        <v>0</v>
      </c>
      <c r="G673" s="50">
        <f>ROUND(SUM(F673*E673*D673),2)</f>
        <v>0</v>
      </c>
      <c r="H673" s="425" t="s">
        <v>979</v>
      </c>
      <c r="I673" s="465"/>
      <c r="J673" s="540"/>
      <c r="L673" s="174"/>
    </row>
    <row r="674" spans="1:12" x14ac:dyDescent="0.2">
      <c r="A674" s="550"/>
      <c r="B674" s="551"/>
      <c r="C674" s="544" t="s">
        <v>2401</v>
      </c>
      <c r="D674" s="545"/>
      <c r="E674" s="545"/>
      <c r="F674" s="545"/>
      <c r="G674" s="545"/>
      <c r="H674" s="545"/>
      <c r="I674" s="545"/>
      <c r="J674" s="546"/>
      <c r="L674" s="174"/>
    </row>
    <row r="675" spans="1:12" x14ac:dyDescent="0.2">
      <c r="A675" s="550"/>
      <c r="B675" s="551"/>
      <c r="C675" s="259" t="s">
        <v>2410</v>
      </c>
      <c r="D675" s="49">
        <v>2</v>
      </c>
      <c r="E675" s="49">
        <v>1</v>
      </c>
      <c r="F675" s="133">
        <v>0</v>
      </c>
      <c r="G675" s="50">
        <f>ROUND(SUM(F675*E675*D675),2)</f>
        <v>0</v>
      </c>
      <c r="H675" s="425" t="s">
        <v>979</v>
      </c>
      <c r="I675" s="465"/>
      <c r="J675" s="288"/>
      <c r="L675" s="174"/>
    </row>
    <row r="676" spans="1:12" x14ac:dyDescent="0.2">
      <c r="A676" s="550"/>
      <c r="B676" s="551"/>
      <c r="C676" s="544" t="s">
        <v>2402</v>
      </c>
      <c r="D676" s="545"/>
      <c r="E676" s="545"/>
      <c r="F676" s="545"/>
      <c r="G676" s="545"/>
      <c r="H676" s="545"/>
      <c r="I676" s="545"/>
      <c r="J676" s="546"/>
      <c r="L676" s="174"/>
    </row>
    <row r="677" spans="1:12" ht="13.5" thickBot="1" x14ac:dyDescent="0.25">
      <c r="A677" s="552"/>
      <c r="B677" s="553"/>
      <c r="C677" s="184" t="s">
        <v>2411</v>
      </c>
      <c r="D677" s="52">
        <v>2</v>
      </c>
      <c r="E677" s="52">
        <v>1</v>
      </c>
      <c r="F677" s="134">
        <v>0</v>
      </c>
      <c r="G677" s="53">
        <f>ROUND(SUM(F677*E677*D677),2)</f>
        <v>0</v>
      </c>
      <c r="H677" s="427" t="s">
        <v>979</v>
      </c>
      <c r="I677" s="466"/>
      <c r="J677" s="276"/>
      <c r="L677" s="174"/>
    </row>
    <row r="678" spans="1:12" x14ac:dyDescent="0.2">
      <c r="A678" s="41">
        <v>80</v>
      </c>
      <c r="B678" s="528" t="s">
        <v>817</v>
      </c>
      <c r="C678" s="529"/>
      <c r="D678" s="529"/>
      <c r="E678" s="529"/>
      <c r="F678" s="529"/>
      <c r="G678" s="529"/>
      <c r="H678" s="529"/>
      <c r="I678" s="529"/>
      <c r="J678" s="530"/>
      <c r="L678" s="174"/>
    </row>
    <row r="679" spans="1:12" x14ac:dyDescent="0.2">
      <c r="A679" s="550"/>
      <c r="B679" s="551"/>
      <c r="C679" s="287" t="s">
        <v>2412</v>
      </c>
      <c r="D679" s="49">
        <v>2</v>
      </c>
      <c r="E679" s="49">
        <v>64</v>
      </c>
      <c r="F679" s="133">
        <v>0</v>
      </c>
      <c r="G679" s="50">
        <f>ROUND(SUM(F679*E679*D679),2)</f>
        <v>0</v>
      </c>
      <c r="H679" s="425" t="s">
        <v>979</v>
      </c>
      <c r="I679" s="465"/>
      <c r="J679" s="288"/>
      <c r="L679" s="174"/>
    </row>
    <row r="680" spans="1:12" x14ac:dyDescent="0.2">
      <c r="A680" s="550"/>
      <c r="B680" s="551"/>
      <c r="C680" s="544" t="s">
        <v>2414</v>
      </c>
      <c r="D680" s="545"/>
      <c r="E680" s="545"/>
      <c r="F680" s="545"/>
      <c r="G680" s="545"/>
      <c r="H680" s="545"/>
      <c r="I680" s="545"/>
      <c r="J680" s="546"/>
      <c r="L680" s="174"/>
    </row>
    <row r="681" spans="1:12" x14ac:dyDescent="0.2">
      <c r="A681" s="550"/>
      <c r="B681" s="551"/>
      <c r="C681" s="48" t="s">
        <v>2417</v>
      </c>
      <c r="D681" s="49">
        <v>2</v>
      </c>
      <c r="E681" s="49">
        <v>64</v>
      </c>
      <c r="F681" s="133">
        <v>0</v>
      </c>
      <c r="G681" s="50">
        <f>ROUND(SUM(F681*E681*D681),2)</f>
        <v>0</v>
      </c>
      <c r="H681" s="425" t="s">
        <v>979</v>
      </c>
      <c r="I681" s="465"/>
      <c r="J681" s="538"/>
      <c r="L681" s="174"/>
    </row>
    <row r="682" spans="1:12" x14ac:dyDescent="0.2">
      <c r="A682" s="550"/>
      <c r="B682" s="551"/>
      <c r="C682" s="259" t="s">
        <v>2418</v>
      </c>
      <c r="D682" s="49">
        <v>2</v>
      </c>
      <c r="E682" s="49">
        <v>64</v>
      </c>
      <c r="F682" s="133">
        <v>0</v>
      </c>
      <c r="G682" s="50">
        <f>ROUND(SUM(F682*E682*D682),2)</f>
        <v>0</v>
      </c>
      <c r="H682" s="425" t="s">
        <v>979</v>
      </c>
      <c r="I682" s="465"/>
      <c r="J682" s="539"/>
      <c r="L682" s="174"/>
    </row>
    <row r="683" spans="1:12" x14ac:dyDescent="0.2">
      <c r="A683" s="550"/>
      <c r="B683" s="551"/>
      <c r="C683" s="259" t="s">
        <v>2419</v>
      </c>
      <c r="D683" s="49">
        <v>2</v>
      </c>
      <c r="E683" s="49">
        <v>64</v>
      </c>
      <c r="F683" s="133">
        <v>0</v>
      </c>
      <c r="G683" s="50">
        <f>ROUND(SUM(F683*E683*D683),2)</f>
        <v>0</v>
      </c>
      <c r="H683" s="425" t="s">
        <v>979</v>
      </c>
      <c r="I683" s="465"/>
      <c r="J683" s="540"/>
      <c r="L683" s="174"/>
    </row>
    <row r="684" spans="1:12" x14ac:dyDescent="0.2">
      <c r="A684" s="550"/>
      <c r="B684" s="551"/>
      <c r="C684" s="544" t="s">
        <v>2415</v>
      </c>
      <c r="D684" s="545"/>
      <c r="E684" s="545"/>
      <c r="F684" s="545"/>
      <c r="G684" s="545"/>
      <c r="H684" s="545"/>
      <c r="I684" s="545"/>
      <c r="J684" s="546"/>
      <c r="L684" s="174"/>
    </row>
    <row r="685" spans="1:12" x14ac:dyDescent="0.2">
      <c r="A685" s="550"/>
      <c r="B685" s="551"/>
      <c r="C685" s="259" t="s">
        <v>2420</v>
      </c>
      <c r="D685" s="49">
        <v>2</v>
      </c>
      <c r="E685" s="49">
        <v>64</v>
      </c>
      <c r="F685" s="133">
        <v>0</v>
      </c>
      <c r="G685" s="50">
        <f>ROUND(SUM(F685*E685*D685),2)</f>
        <v>0</v>
      </c>
      <c r="H685" s="425" t="s">
        <v>979</v>
      </c>
      <c r="I685" s="465"/>
      <c r="J685" s="538"/>
      <c r="L685" s="174"/>
    </row>
    <row r="686" spans="1:12" x14ac:dyDescent="0.2">
      <c r="A686" s="550"/>
      <c r="B686" s="551"/>
      <c r="C686" s="259" t="s">
        <v>2421</v>
      </c>
      <c r="D686" s="49">
        <v>2</v>
      </c>
      <c r="E686" s="49">
        <v>64</v>
      </c>
      <c r="F686" s="133">
        <v>0</v>
      </c>
      <c r="G686" s="50">
        <f>ROUND(SUM(F686*E686*D686),2)</f>
        <v>0</v>
      </c>
      <c r="H686" s="425" t="s">
        <v>979</v>
      </c>
      <c r="I686" s="465"/>
      <c r="J686" s="539"/>
      <c r="L686" s="174"/>
    </row>
    <row r="687" spans="1:12" x14ac:dyDescent="0.2">
      <c r="A687" s="550"/>
      <c r="B687" s="551"/>
      <c r="C687" s="259" t="s">
        <v>2422</v>
      </c>
      <c r="D687" s="49">
        <v>2</v>
      </c>
      <c r="E687" s="49">
        <v>64</v>
      </c>
      <c r="F687" s="133">
        <v>0</v>
      </c>
      <c r="G687" s="50">
        <f>ROUND(SUM(F687*E687*D687),2)</f>
        <v>0</v>
      </c>
      <c r="H687" s="425" t="s">
        <v>979</v>
      </c>
      <c r="I687" s="465"/>
      <c r="J687" s="539"/>
      <c r="L687" s="174"/>
    </row>
    <row r="688" spans="1:12" x14ac:dyDescent="0.2">
      <c r="A688" s="550"/>
      <c r="B688" s="551"/>
      <c r="C688" s="259" t="s">
        <v>2423</v>
      </c>
      <c r="D688" s="49">
        <v>2</v>
      </c>
      <c r="E688" s="49">
        <v>1</v>
      </c>
      <c r="F688" s="133">
        <v>0</v>
      </c>
      <c r="G688" s="50">
        <f>ROUND(SUM(F688*E688*D688),2)</f>
        <v>0</v>
      </c>
      <c r="H688" s="425" t="s">
        <v>979</v>
      </c>
      <c r="I688" s="465"/>
      <c r="J688" s="540"/>
      <c r="L688" s="174"/>
    </row>
    <row r="689" spans="1:12" x14ac:dyDescent="0.2">
      <c r="A689" s="550"/>
      <c r="B689" s="551"/>
      <c r="C689" s="535" t="s">
        <v>2416</v>
      </c>
      <c r="D689" s="536"/>
      <c r="E689" s="536"/>
      <c r="F689" s="536"/>
      <c r="G689" s="536"/>
      <c r="H689" s="536"/>
      <c r="I689" s="536"/>
      <c r="J689" s="537"/>
      <c r="L689" s="174"/>
    </row>
    <row r="690" spans="1:12" ht="25.5" x14ac:dyDescent="0.2">
      <c r="A690" s="550"/>
      <c r="B690" s="551"/>
      <c r="C690" s="48" t="s">
        <v>2424</v>
      </c>
      <c r="D690" s="49">
        <v>2</v>
      </c>
      <c r="E690" s="49">
        <v>64</v>
      </c>
      <c r="F690" s="133">
        <v>0</v>
      </c>
      <c r="G690" s="50">
        <f>ROUND(SUM(F690*E690*D690),2)</f>
        <v>0</v>
      </c>
      <c r="H690" s="425" t="s">
        <v>979</v>
      </c>
      <c r="I690" s="465"/>
      <c r="J690" s="538"/>
      <c r="L690" s="174"/>
    </row>
    <row r="691" spans="1:12" x14ac:dyDescent="0.2">
      <c r="A691" s="550"/>
      <c r="B691" s="551"/>
      <c r="C691" s="48" t="s">
        <v>2425</v>
      </c>
      <c r="D691" s="49">
        <v>2</v>
      </c>
      <c r="E691" s="49">
        <v>64</v>
      </c>
      <c r="F691" s="133">
        <v>0</v>
      </c>
      <c r="G691" s="50">
        <f>ROUND(SUM(F691*E691*D691),2)</f>
        <v>0</v>
      </c>
      <c r="H691" s="425" t="s">
        <v>979</v>
      </c>
      <c r="I691" s="465"/>
      <c r="J691" s="539"/>
      <c r="L691" s="174"/>
    </row>
    <row r="692" spans="1:12" ht="13.5" thickBot="1" x14ac:dyDescent="0.25">
      <c r="A692" s="552"/>
      <c r="B692" s="553"/>
      <c r="C692" s="180" t="s">
        <v>2426</v>
      </c>
      <c r="D692" s="52">
        <v>2</v>
      </c>
      <c r="E692" s="52">
        <v>64</v>
      </c>
      <c r="F692" s="134">
        <v>0</v>
      </c>
      <c r="G692" s="53">
        <f>ROUND(SUM(F692*E692*D692),2)</f>
        <v>0</v>
      </c>
      <c r="H692" s="427" t="s">
        <v>979</v>
      </c>
      <c r="I692" s="466"/>
      <c r="J692" s="547"/>
      <c r="L692" s="174"/>
    </row>
    <row r="693" spans="1:12" x14ac:dyDescent="0.2">
      <c r="A693" s="41">
        <v>81</v>
      </c>
      <c r="B693" s="528" t="s">
        <v>818</v>
      </c>
      <c r="C693" s="529"/>
      <c r="D693" s="529"/>
      <c r="E693" s="529"/>
      <c r="F693" s="529"/>
      <c r="G693" s="529"/>
      <c r="H693" s="529"/>
      <c r="I693" s="529"/>
      <c r="J693" s="530"/>
      <c r="L693" s="174"/>
    </row>
    <row r="694" spans="1:12" x14ac:dyDescent="0.2">
      <c r="A694" s="550"/>
      <c r="B694" s="551"/>
      <c r="C694" s="48" t="s">
        <v>2427</v>
      </c>
      <c r="D694" s="49">
        <v>2</v>
      </c>
      <c r="E694" s="49">
        <v>40</v>
      </c>
      <c r="F694" s="133">
        <v>0</v>
      </c>
      <c r="G694" s="50">
        <f>ROUND(SUM(F694*E694*D694),2)</f>
        <v>0</v>
      </c>
      <c r="H694" s="425" t="s">
        <v>979</v>
      </c>
      <c r="I694" s="465"/>
      <c r="J694" s="538"/>
      <c r="L694" s="174"/>
    </row>
    <row r="695" spans="1:12" x14ac:dyDescent="0.2">
      <c r="A695" s="550"/>
      <c r="B695" s="551"/>
      <c r="C695" s="48" t="s">
        <v>2428</v>
      </c>
      <c r="D695" s="49">
        <v>2</v>
      </c>
      <c r="E695" s="49">
        <v>40</v>
      </c>
      <c r="F695" s="133">
        <v>0</v>
      </c>
      <c r="G695" s="50">
        <f>ROUND(SUM(F695*E695*D695),2)</f>
        <v>0</v>
      </c>
      <c r="H695" s="425" t="s">
        <v>979</v>
      </c>
      <c r="I695" s="465"/>
      <c r="J695" s="539"/>
      <c r="L695" s="174"/>
    </row>
    <row r="696" spans="1:12" x14ac:dyDescent="0.2">
      <c r="A696" s="550"/>
      <c r="B696" s="551"/>
      <c r="C696" s="48" t="s">
        <v>2429</v>
      </c>
      <c r="D696" s="49">
        <v>2</v>
      </c>
      <c r="E696" s="49">
        <v>40</v>
      </c>
      <c r="F696" s="133">
        <v>0</v>
      </c>
      <c r="G696" s="50">
        <f>ROUND(SUM(F696*E696*D696),2)</f>
        <v>0</v>
      </c>
      <c r="H696" s="425" t="s">
        <v>979</v>
      </c>
      <c r="I696" s="465"/>
      <c r="J696" s="539"/>
      <c r="L696" s="174"/>
    </row>
    <row r="697" spans="1:12" ht="13.5" thickBot="1" x14ac:dyDescent="0.25">
      <c r="A697" s="552"/>
      <c r="B697" s="553"/>
      <c r="C697" s="180" t="s">
        <v>2430</v>
      </c>
      <c r="D697" s="52">
        <v>2</v>
      </c>
      <c r="E697" s="52">
        <v>40</v>
      </c>
      <c r="F697" s="134">
        <v>0</v>
      </c>
      <c r="G697" s="53">
        <f>ROUND(SUM(F697*E697*D697),2)</f>
        <v>0</v>
      </c>
      <c r="H697" s="427" t="s">
        <v>979</v>
      </c>
      <c r="I697" s="466"/>
      <c r="J697" s="547"/>
      <c r="L697" s="174"/>
    </row>
    <row r="698" spans="1:12" ht="12.75" customHeight="1" thickBot="1" x14ac:dyDescent="0.25">
      <c r="A698" s="289"/>
      <c r="B698" s="541" t="s">
        <v>819</v>
      </c>
      <c r="C698" s="542"/>
      <c r="D698" s="542"/>
      <c r="E698" s="542"/>
      <c r="F698" s="542"/>
      <c r="G698" s="542"/>
      <c r="H698" s="542"/>
      <c r="I698" s="542"/>
      <c r="J698" s="543"/>
      <c r="L698" s="174"/>
    </row>
    <row r="699" spans="1:12" x14ac:dyDescent="0.2">
      <c r="A699" s="41">
        <v>82</v>
      </c>
      <c r="B699" s="528" t="s">
        <v>820</v>
      </c>
      <c r="C699" s="529"/>
      <c r="D699" s="529"/>
      <c r="E699" s="529"/>
      <c r="F699" s="529"/>
      <c r="G699" s="529"/>
      <c r="H699" s="529"/>
      <c r="I699" s="529"/>
      <c r="J699" s="530"/>
      <c r="L699" s="174"/>
    </row>
    <row r="700" spans="1:12" x14ac:dyDescent="0.2">
      <c r="A700" s="531"/>
      <c r="B700" s="532"/>
      <c r="C700" s="290" t="s">
        <v>2412</v>
      </c>
      <c r="D700" s="49">
        <v>2</v>
      </c>
      <c r="E700" s="49">
        <v>84</v>
      </c>
      <c r="F700" s="133">
        <v>0</v>
      </c>
      <c r="G700" s="50">
        <f>ROUND(SUM(F700*E700*D700),2)</f>
        <v>0</v>
      </c>
      <c r="H700" s="425" t="s">
        <v>979</v>
      </c>
      <c r="I700" s="465"/>
      <c r="J700" s="288"/>
      <c r="L700" s="174"/>
    </row>
    <row r="701" spans="1:12" x14ac:dyDescent="0.2">
      <c r="A701" s="531"/>
      <c r="B701" s="532"/>
      <c r="C701" s="544" t="s">
        <v>2414</v>
      </c>
      <c r="D701" s="545"/>
      <c r="E701" s="545"/>
      <c r="F701" s="545"/>
      <c r="G701" s="545"/>
      <c r="H701" s="545"/>
      <c r="I701" s="545"/>
      <c r="J701" s="546"/>
      <c r="L701" s="174"/>
    </row>
    <row r="702" spans="1:12" x14ac:dyDescent="0.2">
      <c r="A702" s="531"/>
      <c r="B702" s="532"/>
      <c r="C702" s="48" t="s">
        <v>2417</v>
      </c>
      <c r="D702" s="49">
        <v>2</v>
      </c>
      <c r="E702" s="49">
        <v>84</v>
      </c>
      <c r="F702" s="133">
        <v>0</v>
      </c>
      <c r="G702" s="50">
        <f>ROUND(SUM(F702*E702*D702),2)</f>
        <v>0</v>
      </c>
      <c r="H702" s="425" t="s">
        <v>979</v>
      </c>
      <c r="I702" s="465"/>
      <c r="J702" s="538"/>
      <c r="L702" s="174"/>
    </row>
    <row r="703" spans="1:12" x14ac:dyDescent="0.2">
      <c r="A703" s="531"/>
      <c r="B703" s="532"/>
      <c r="C703" s="259" t="s">
        <v>2418</v>
      </c>
      <c r="D703" s="49">
        <v>2</v>
      </c>
      <c r="E703" s="49">
        <v>84</v>
      </c>
      <c r="F703" s="133">
        <v>0</v>
      </c>
      <c r="G703" s="50">
        <f>ROUND(SUM(F703*E703*D703),2)</f>
        <v>0</v>
      </c>
      <c r="H703" s="425" t="s">
        <v>979</v>
      </c>
      <c r="I703" s="465"/>
      <c r="J703" s="539"/>
      <c r="L703" s="174"/>
    </row>
    <row r="704" spans="1:12" x14ac:dyDescent="0.2">
      <c r="A704" s="531"/>
      <c r="B704" s="532"/>
      <c r="C704" s="259" t="s">
        <v>2419</v>
      </c>
      <c r="D704" s="49">
        <v>2</v>
      </c>
      <c r="E704" s="49">
        <v>84</v>
      </c>
      <c r="F704" s="133">
        <v>0</v>
      </c>
      <c r="G704" s="50">
        <f>ROUND(SUM(F704*E704*D704),2)</f>
        <v>0</v>
      </c>
      <c r="H704" s="425" t="s">
        <v>979</v>
      </c>
      <c r="I704" s="465"/>
      <c r="J704" s="540"/>
      <c r="L704" s="174"/>
    </row>
    <row r="705" spans="1:12" x14ac:dyDescent="0.2">
      <c r="A705" s="531"/>
      <c r="B705" s="532"/>
      <c r="C705" s="544" t="s">
        <v>2415</v>
      </c>
      <c r="D705" s="545"/>
      <c r="E705" s="545"/>
      <c r="F705" s="545"/>
      <c r="G705" s="545"/>
      <c r="H705" s="545"/>
      <c r="I705" s="545"/>
      <c r="J705" s="546"/>
      <c r="L705" s="174"/>
    </row>
    <row r="706" spans="1:12" x14ac:dyDescent="0.2">
      <c r="A706" s="531"/>
      <c r="B706" s="532"/>
      <c r="C706" s="259" t="s">
        <v>2420</v>
      </c>
      <c r="D706" s="49">
        <v>2</v>
      </c>
      <c r="E706" s="49">
        <v>84</v>
      </c>
      <c r="F706" s="133">
        <v>0</v>
      </c>
      <c r="G706" s="50">
        <f>ROUND(SUM(F706*E706*D706),2)</f>
        <v>0</v>
      </c>
      <c r="H706" s="425" t="s">
        <v>979</v>
      </c>
      <c r="I706" s="465"/>
      <c r="J706" s="538"/>
      <c r="L706" s="174"/>
    </row>
    <row r="707" spans="1:12" x14ac:dyDescent="0.2">
      <c r="A707" s="531"/>
      <c r="B707" s="532"/>
      <c r="C707" s="259" t="s">
        <v>2421</v>
      </c>
      <c r="D707" s="49">
        <v>2</v>
      </c>
      <c r="E707" s="49">
        <v>84</v>
      </c>
      <c r="F707" s="133">
        <v>0</v>
      </c>
      <c r="G707" s="50">
        <f>ROUND(SUM(F707*E707*D707),2)</f>
        <v>0</v>
      </c>
      <c r="H707" s="425" t="s">
        <v>979</v>
      </c>
      <c r="I707" s="465"/>
      <c r="J707" s="539"/>
      <c r="L707" s="174"/>
    </row>
    <row r="708" spans="1:12" x14ac:dyDescent="0.2">
      <c r="A708" s="531"/>
      <c r="B708" s="532"/>
      <c r="C708" s="259" t="s">
        <v>2422</v>
      </c>
      <c r="D708" s="49">
        <v>2</v>
      </c>
      <c r="E708" s="49">
        <v>84</v>
      </c>
      <c r="F708" s="133">
        <v>0</v>
      </c>
      <c r="G708" s="50">
        <f>ROUND(SUM(F708*E708*D708),2)</f>
        <v>0</v>
      </c>
      <c r="H708" s="425" t="s">
        <v>979</v>
      </c>
      <c r="I708" s="465"/>
      <c r="J708" s="539"/>
      <c r="L708" s="174"/>
    </row>
    <row r="709" spans="1:12" ht="13.5" thickBot="1" x14ac:dyDescent="0.25">
      <c r="A709" s="533"/>
      <c r="B709" s="534"/>
      <c r="C709" s="184" t="s">
        <v>2423</v>
      </c>
      <c r="D709" s="52">
        <v>2</v>
      </c>
      <c r="E709" s="52">
        <v>1</v>
      </c>
      <c r="F709" s="134">
        <v>0</v>
      </c>
      <c r="G709" s="53">
        <f>ROUND(SUM(F709*E709*D709),2)</f>
        <v>0</v>
      </c>
      <c r="H709" s="427" t="s">
        <v>979</v>
      </c>
      <c r="I709" s="466"/>
      <c r="J709" s="547"/>
      <c r="L709" s="174"/>
    </row>
    <row r="710" spans="1:12" x14ac:dyDescent="0.2">
      <c r="A710" s="41">
        <v>83</v>
      </c>
      <c r="B710" s="528" t="s">
        <v>821</v>
      </c>
      <c r="C710" s="529"/>
      <c r="D710" s="529"/>
      <c r="E710" s="529"/>
      <c r="F710" s="529"/>
      <c r="G710" s="529"/>
      <c r="H710" s="529"/>
      <c r="I710" s="529"/>
      <c r="J710" s="530"/>
      <c r="L710" s="174"/>
    </row>
    <row r="711" spans="1:12" x14ac:dyDescent="0.2">
      <c r="A711" s="599"/>
      <c r="B711" s="600"/>
      <c r="C711" s="48" t="s">
        <v>2412</v>
      </c>
      <c r="D711" s="49">
        <v>2</v>
      </c>
      <c r="E711" s="49">
        <v>22</v>
      </c>
      <c r="F711" s="133">
        <v>0</v>
      </c>
      <c r="G711" s="50">
        <f>ROUND(SUM(F711*E711*D711),2)</f>
        <v>0</v>
      </c>
      <c r="H711" s="425" t="s">
        <v>979</v>
      </c>
      <c r="I711" s="465"/>
      <c r="J711" s="538"/>
      <c r="L711" s="174"/>
    </row>
    <row r="712" spans="1:12" x14ac:dyDescent="0.2">
      <c r="A712" s="599"/>
      <c r="B712" s="600"/>
      <c r="C712" s="259" t="s">
        <v>2431</v>
      </c>
      <c r="D712" s="49">
        <v>2</v>
      </c>
      <c r="E712" s="49">
        <v>22</v>
      </c>
      <c r="F712" s="133">
        <v>0</v>
      </c>
      <c r="G712" s="50">
        <f>ROUND(SUM(F712*E712*D712),2)</f>
        <v>0</v>
      </c>
      <c r="H712" s="425" t="s">
        <v>979</v>
      </c>
      <c r="I712" s="465"/>
      <c r="J712" s="539"/>
      <c r="L712" s="174"/>
    </row>
    <row r="713" spans="1:12" x14ac:dyDescent="0.2">
      <c r="A713" s="599"/>
      <c r="B713" s="600"/>
      <c r="C713" s="259" t="s">
        <v>2432</v>
      </c>
      <c r="D713" s="49">
        <v>2</v>
      </c>
      <c r="E713" s="49">
        <v>22</v>
      </c>
      <c r="F713" s="133">
        <v>0</v>
      </c>
      <c r="G713" s="50">
        <f>ROUND(SUM(F713*E713*D713),2)</f>
        <v>0</v>
      </c>
      <c r="H713" s="425" t="s">
        <v>979</v>
      </c>
      <c r="I713" s="465"/>
      <c r="J713" s="539"/>
      <c r="L713" s="174"/>
    </row>
    <row r="714" spans="1:12" x14ac:dyDescent="0.2">
      <c r="A714" s="599"/>
      <c r="B714" s="600"/>
      <c r="C714" s="259" t="s">
        <v>2433</v>
      </c>
      <c r="D714" s="49">
        <v>2</v>
      </c>
      <c r="E714" s="49">
        <v>22</v>
      </c>
      <c r="F714" s="133">
        <v>0</v>
      </c>
      <c r="G714" s="50">
        <f>ROUND(SUM(F714*E714*D714),2)</f>
        <v>0</v>
      </c>
      <c r="H714" s="425" t="s">
        <v>979</v>
      </c>
      <c r="I714" s="465"/>
      <c r="J714" s="539"/>
      <c r="L714" s="174"/>
    </row>
    <row r="715" spans="1:12" ht="13.5" thickBot="1" x14ac:dyDescent="0.25">
      <c r="A715" s="601"/>
      <c r="B715" s="602"/>
      <c r="C715" s="184" t="s">
        <v>2434</v>
      </c>
      <c r="D715" s="52">
        <v>2</v>
      </c>
      <c r="E715" s="52">
        <v>2</v>
      </c>
      <c r="F715" s="134">
        <v>0</v>
      </c>
      <c r="G715" s="53">
        <f>ROUND(SUM(F715*E715*D715),2)</f>
        <v>0</v>
      </c>
      <c r="H715" s="427" t="s">
        <v>979</v>
      </c>
      <c r="I715" s="466"/>
      <c r="J715" s="547"/>
      <c r="L715" s="174"/>
    </row>
    <row r="716" spans="1:12" x14ac:dyDescent="0.2">
      <c r="A716" s="41">
        <v>84</v>
      </c>
      <c r="B716" s="528" t="s">
        <v>822</v>
      </c>
      <c r="C716" s="529"/>
      <c r="D716" s="529"/>
      <c r="E716" s="529"/>
      <c r="F716" s="529"/>
      <c r="G716" s="529"/>
      <c r="H716" s="529"/>
      <c r="I716" s="529"/>
      <c r="J716" s="530"/>
      <c r="L716" s="174"/>
    </row>
    <row r="717" spans="1:12" x14ac:dyDescent="0.2">
      <c r="A717" s="599"/>
      <c r="B717" s="600"/>
      <c r="C717" s="48" t="s">
        <v>2435</v>
      </c>
      <c r="D717" s="49">
        <v>2</v>
      </c>
      <c r="E717" s="49">
        <v>323</v>
      </c>
      <c r="F717" s="133">
        <v>0</v>
      </c>
      <c r="G717" s="50">
        <f t="shared" ref="G717:G725" si="30">ROUND(SUM(F717*E717*D717),2)</f>
        <v>0</v>
      </c>
      <c r="H717" s="425" t="s">
        <v>979</v>
      </c>
      <c r="I717" s="465"/>
      <c r="J717" s="538"/>
      <c r="L717" s="174"/>
    </row>
    <row r="718" spans="1:12" x14ac:dyDescent="0.2">
      <c r="A718" s="599"/>
      <c r="B718" s="600"/>
      <c r="C718" s="48" t="s">
        <v>2436</v>
      </c>
      <c r="D718" s="49">
        <v>2</v>
      </c>
      <c r="E718" s="49">
        <v>323</v>
      </c>
      <c r="F718" s="133">
        <v>0</v>
      </c>
      <c r="G718" s="50">
        <f t="shared" si="30"/>
        <v>0</v>
      </c>
      <c r="H718" s="425" t="s">
        <v>979</v>
      </c>
      <c r="I718" s="465"/>
      <c r="J718" s="539"/>
      <c r="L718" s="174"/>
    </row>
    <row r="719" spans="1:12" x14ac:dyDescent="0.2">
      <c r="A719" s="599"/>
      <c r="B719" s="600"/>
      <c r="C719" s="259" t="s">
        <v>2437</v>
      </c>
      <c r="D719" s="49">
        <v>2</v>
      </c>
      <c r="E719" s="49">
        <v>30</v>
      </c>
      <c r="F719" s="133">
        <v>0</v>
      </c>
      <c r="G719" s="50">
        <f t="shared" si="30"/>
        <v>0</v>
      </c>
      <c r="H719" s="425" t="s">
        <v>979</v>
      </c>
      <c r="I719" s="465"/>
      <c r="J719" s="539"/>
      <c r="L719" s="174"/>
    </row>
    <row r="720" spans="1:12" s="177" customFormat="1" x14ac:dyDescent="0.3">
      <c r="A720" s="599"/>
      <c r="B720" s="600"/>
      <c r="C720" s="48" t="s">
        <v>2438</v>
      </c>
      <c r="D720" s="49">
        <v>2</v>
      </c>
      <c r="E720" s="49">
        <v>4</v>
      </c>
      <c r="F720" s="133">
        <v>0</v>
      </c>
      <c r="G720" s="50">
        <f t="shared" si="30"/>
        <v>0</v>
      </c>
      <c r="H720" s="425" t="s">
        <v>979</v>
      </c>
      <c r="I720" s="465"/>
      <c r="J720" s="539"/>
      <c r="L720" s="174"/>
    </row>
    <row r="721" spans="1:12" x14ac:dyDescent="0.2">
      <c r="A721" s="599"/>
      <c r="B721" s="600"/>
      <c r="C721" s="48" t="s">
        <v>2439</v>
      </c>
      <c r="D721" s="49">
        <v>2</v>
      </c>
      <c r="E721" s="49">
        <v>1</v>
      </c>
      <c r="F721" s="133">
        <v>0</v>
      </c>
      <c r="G721" s="50">
        <f t="shared" si="30"/>
        <v>0</v>
      </c>
      <c r="H721" s="425" t="s">
        <v>979</v>
      </c>
      <c r="I721" s="465"/>
      <c r="J721" s="539"/>
      <c r="L721" s="174"/>
    </row>
    <row r="722" spans="1:12" x14ac:dyDescent="0.2">
      <c r="A722" s="599"/>
      <c r="B722" s="600"/>
      <c r="C722" s="48" t="s">
        <v>2440</v>
      </c>
      <c r="D722" s="49">
        <v>2</v>
      </c>
      <c r="E722" s="49">
        <v>1</v>
      </c>
      <c r="F722" s="133">
        <v>0</v>
      </c>
      <c r="G722" s="50">
        <f t="shared" si="30"/>
        <v>0</v>
      </c>
      <c r="H722" s="425" t="s">
        <v>979</v>
      </c>
      <c r="I722" s="465"/>
      <c r="J722" s="539"/>
      <c r="L722" s="174"/>
    </row>
    <row r="723" spans="1:12" x14ac:dyDescent="0.2">
      <c r="A723" s="599"/>
      <c r="B723" s="600"/>
      <c r="C723" s="48" t="s">
        <v>2441</v>
      </c>
      <c r="D723" s="49">
        <v>2</v>
      </c>
      <c r="E723" s="49">
        <v>1</v>
      </c>
      <c r="F723" s="133">
        <v>0</v>
      </c>
      <c r="G723" s="50">
        <f t="shared" si="30"/>
        <v>0</v>
      </c>
      <c r="H723" s="425" t="s">
        <v>979</v>
      </c>
      <c r="I723" s="465"/>
      <c r="J723" s="539"/>
      <c r="L723" s="174"/>
    </row>
    <row r="724" spans="1:12" ht="13.5" thickBot="1" x14ac:dyDescent="0.25">
      <c r="A724" s="601"/>
      <c r="B724" s="602"/>
      <c r="C724" s="184" t="s">
        <v>2442</v>
      </c>
      <c r="D724" s="52">
        <v>2</v>
      </c>
      <c r="E724" s="52">
        <v>1</v>
      </c>
      <c r="F724" s="134">
        <v>0</v>
      </c>
      <c r="G724" s="53">
        <f t="shared" si="30"/>
        <v>0</v>
      </c>
      <c r="H724" s="427" t="s">
        <v>979</v>
      </c>
      <c r="I724" s="466"/>
      <c r="J724" s="547"/>
      <c r="L724" s="174"/>
    </row>
    <row r="725" spans="1:12" ht="13.5" thickBot="1" x14ac:dyDescent="0.25">
      <c r="A725" s="246">
        <v>85</v>
      </c>
      <c r="B725" s="584" t="s">
        <v>997</v>
      </c>
      <c r="C725" s="584"/>
      <c r="D725" s="247">
        <v>0.25</v>
      </c>
      <c r="E725" s="248">
        <v>1</v>
      </c>
      <c r="F725" s="310">
        <v>0</v>
      </c>
      <c r="G725" s="210">
        <f t="shared" si="30"/>
        <v>0</v>
      </c>
      <c r="H725" s="467" t="s">
        <v>986</v>
      </c>
      <c r="I725" s="468"/>
      <c r="J725" s="274"/>
      <c r="L725" s="174"/>
    </row>
    <row r="726" spans="1:12" s="5" customFormat="1" ht="15.75" thickBot="1" x14ac:dyDescent="0.3">
      <c r="A726" s="494" t="s">
        <v>2994</v>
      </c>
      <c r="B726" s="495"/>
      <c r="C726" s="495"/>
      <c r="D726" s="495"/>
      <c r="E726" s="495"/>
      <c r="F726" s="495"/>
      <c r="G726" s="189">
        <f>SUM(G639:G725)</f>
        <v>0</v>
      </c>
      <c r="H726" s="509"/>
      <c r="I726" s="509"/>
    </row>
    <row r="727" spans="1:12" x14ac:dyDescent="0.2">
      <c r="A727" s="169"/>
      <c r="B727" s="222"/>
      <c r="C727" s="169"/>
      <c r="D727" s="222"/>
      <c r="E727" s="222"/>
      <c r="F727" s="223"/>
      <c r="G727" s="223"/>
      <c r="H727" s="224"/>
      <c r="I727" s="222"/>
      <c r="L727" s="174"/>
    </row>
    <row r="728" spans="1:12" x14ac:dyDescent="0.2">
      <c r="A728" s="212" t="s">
        <v>757</v>
      </c>
      <c r="B728" s="213"/>
      <c r="C728" s="198" t="s">
        <v>2021</v>
      </c>
      <c r="D728" s="163"/>
      <c r="E728" s="164"/>
      <c r="F728" s="165"/>
      <c r="G728" s="164"/>
      <c r="H728" s="225"/>
      <c r="I728" s="213"/>
      <c r="L728" s="174"/>
    </row>
    <row r="729" spans="1:12" x14ac:dyDescent="0.2">
      <c r="A729" s="212" t="s">
        <v>758</v>
      </c>
      <c r="B729" s="213"/>
      <c r="C729" s="213" t="s">
        <v>788</v>
      </c>
      <c r="D729" s="164"/>
      <c r="E729" s="164"/>
      <c r="F729" s="165"/>
      <c r="G729" s="164"/>
      <c r="H729" s="218"/>
      <c r="I729" s="213"/>
      <c r="L729" s="174"/>
    </row>
    <row r="730" spans="1:12" ht="13.5" thickBot="1" x14ac:dyDescent="0.25">
      <c r="A730" s="542" t="s">
        <v>759</v>
      </c>
      <c r="B730" s="542"/>
      <c r="C730" s="456"/>
      <c r="D730" s="164"/>
      <c r="E730" s="164"/>
      <c r="F730" s="165"/>
      <c r="G730" s="164"/>
      <c r="H730" s="218"/>
      <c r="I730" s="213"/>
      <c r="L730" s="174"/>
    </row>
    <row r="731" spans="1:12" ht="39" thickBot="1" x14ac:dyDescent="0.25">
      <c r="A731" s="36" t="s">
        <v>760</v>
      </c>
      <c r="B731" s="37" t="s">
        <v>761</v>
      </c>
      <c r="C731" s="37" t="s">
        <v>762</v>
      </c>
      <c r="D731" s="37" t="s">
        <v>1426</v>
      </c>
      <c r="E731" s="37" t="s">
        <v>764</v>
      </c>
      <c r="F731" s="38" t="s">
        <v>2482</v>
      </c>
      <c r="G731" s="39" t="s">
        <v>859</v>
      </c>
      <c r="H731" s="37" t="s">
        <v>1425</v>
      </c>
      <c r="I731" s="40" t="s">
        <v>2963</v>
      </c>
      <c r="J731" s="40" t="s">
        <v>3010</v>
      </c>
      <c r="L731" s="174"/>
    </row>
    <row r="732" spans="1:12" x14ac:dyDescent="0.2">
      <c r="A732" s="291">
        <v>86</v>
      </c>
      <c r="B732" s="614" t="s">
        <v>2022</v>
      </c>
      <c r="C732" s="615"/>
      <c r="D732" s="615"/>
      <c r="E732" s="615"/>
      <c r="F732" s="615"/>
      <c r="G732" s="615"/>
      <c r="H732" s="615"/>
      <c r="I732" s="615"/>
      <c r="J732" s="616"/>
      <c r="L732" s="174"/>
    </row>
    <row r="733" spans="1:12" x14ac:dyDescent="0.2">
      <c r="A733" s="635"/>
      <c r="B733" s="636"/>
      <c r="C733" s="275" t="s">
        <v>2443</v>
      </c>
      <c r="D733" s="278">
        <v>2</v>
      </c>
      <c r="E733" s="278">
        <v>3</v>
      </c>
      <c r="F733" s="133">
        <v>0</v>
      </c>
      <c r="G733" s="50">
        <f>ROUND(SUM(F733*E733*D733),2)</f>
        <v>0</v>
      </c>
      <c r="H733" s="425" t="s">
        <v>979</v>
      </c>
      <c r="I733" s="465"/>
      <c r="J733" s="538"/>
      <c r="L733" s="174"/>
    </row>
    <row r="734" spans="1:12" x14ac:dyDescent="0.2">
      <c r="A734" s="635"/>
      <c r="B734" s="636"/>
      <c r="C734" s="275" t="s">
        <v>2444</v>
      </c>
      <c r="D734" s="278">
        <v>2</v>
      </c>
      <c r="E734" s="278">
        <v>3</v>
      </c>
      <c r="F734" s="133">
        <v>0</v>
      </c>
      <c r="G734" s="50">
        <f>ROUND(SUM(F734*E734*D734),2)</f>
        <v>0</v>
      </c>
      <c r="H734" s="425" t="s">
        <v>979</v>
      </c>
      <c r="I734" s="465"/>
      <c r="J734" s="539"/>
      <c r="L734" s="174"/>
    </row>
    <row r="735" spans="1:12" ht="13.5" thickBot="1" x14ac:dyDescent="0.25">
      <c r="A735" s="605"/>
      <c r="B735" s="606"/>
      <c r="C735" s="279" t="s">
        <v>2392</v>
      </c>
      <c r="D735" s="280">
        <v>2</v>
      </c>
      <c r="E735" s="280">
        <v>3</v>
      </c>
      <c r="F735" s="134">
        <v>0</v>
      </c>
      <c r="G735" s="53">
        <f>ROUND(SUM(F735*E735*D735),2)</f>
        <v>0</v>
      </c>
      <c r="H735" s="427" t="s">
        <v>979</v>
      </c>
      <c r="I735" s="466"/>
      <c r="J735" s="547"/>
      <c r="L735" s="174"/>
    </row>
    <row r="736" spans="1:12" s="5" customFormat="1" ht="15.75" thickBot="1" x14ac:dyDescent="0.3">
      <c r="A736" s="494" t="s">
        <v>2995</v>
      </c>
      <c r="B736" s="495"/>
      <c r="C736" s="495"/>
      <c r="D736" s="495"/>
      <c r="E736" s="495"/>
      <c r="F736" s="495"/>
      <c r="G736" s="189">
        <f>SUM(G733:G735)</f>
        <v>0</v>
      </c>
      <c r="H736" s="509"/>
      <c r="I736" s="509"/>
    </row>
    <row r="737" spans="1:12" x14ac:dyDescent="0.2">
      <c r="A737" s="281"/>
      <c r="B737" s="282"/>
      <c r="C737" s="281"/>
      <c r="D737" s="283"/>
      <c r="E737" s="283"/>
      <c r="F737" s="284"/>
      <c r="G737" s="284"/>
      <c r="H737" s="285"/>
      <c r="I737" s="282"/>
      <c r="L737" s="174"/>
    </row>
    <row r="738" spans="1:12" x14ac:dyDescent="0.2">
      <c r="A738" s="212" t="s">
        <v>757</v>
      </c>
      <c r="B738" s="213"/>
      <c r="C738" s="198" t="s">
        <v>14</v>
      </c>
      <c r="D738" s="163"/>
      <c r="E738" s="164"/>
      <c r="F738" s="165"/>
      <c r="G738" s="164"/>
      <c r="H738" s="225"/>
      <c r="I738" s="213"/>
      <c r="L738" s="174"/>
    </row>
    <row r="739" spans="1:12" x14ac:dyDescent="0.2">
      <c r="A739" s="212" t="s">
        <v>758</v>
      </c>
      <c r="B739" s="213"/>
      <c r="C739" s="213" t="s">
        <v>788</v>
      </c>
      <c r="D739" s="164"/>
      <c r="E739" s="164"/>
      <c r="F739" s="165"/>
      <c r="G739" s="164"/>
      <c r="H739" s="218"/>
      <c r="I739" s="213"/>
      <c r="L739" s="174"/>
    </row>
    <row r="740" spans="1:12" ht="13.5" thickBot="1" x14ac:dyDescent="0.25">
      <c r="A740" s="506" t="s">
        <v>759</v>
      </c>
      <c r="B740" s="506"/>
      <c r="C740" s="456"/>
      <c r="D740" s="164"/>
      <c r="E740" s="164"/>
      <c r="F740" s="165"/>
      <c r="G740" s="164"/>
      <c r="H740" s="218"/>
      <c r="I740" s="213"/>
      <c r="L740" s="174"/>
    </row>
    <row r="741" spans="1:12" ht="39" thickBot="1" x14ac:dyDescent="0.25">
      <c r="A741" s="36" t="s">
        <v>760</v>
      </c>
      <c r="B741" s="37" t="s">
        <v>761</v>
      </c>
      <c r="C741" s="37" t="s">
        <v>762</v>
      </c>
      <c r="D741" s="37" t="s">
        <v>1426</v>
      </c>
      <c r="E741" s="37" t="s">
        <v>764</v>
      </c>
      <c r="F741" s="38" t="s">
        <v>2482</v>
      </c>
      <c r="G741" s="39" t="s">
        <v>859</v>
      </c>
      <c r="H741" s="37" t="s">
        <v>1425</v>
      </c>
      <c r="I741" s="40" t="s">
        <v>2963</v>
      </c>
      <c r="J741" s="40" t="s">
        <v>3010</v>
      </c>
      <c r="L741" s="174"/>
    </row>
    <row r="742" spans="1:12" x14ac:dyDescent="0.2">
      <c r="A742" s="219">
        <v>87</v>
      </c>
      <c r="B742" s="528" t="s">
        <v>823</v>
      </c>
      <c r="C742" s="529"/>
      <c r="D742" s="529"/>
      <c r="E742" s="529"/>
      <c r="F742" s="529"/>
      <c r="G742" s="529"/>
      <c r="H742" s="529"/>
      <c r="I742" s="529"/>
      <c r="J742" s="530"/>
      <c r="L742" s="174"/>
    </row>
    <row r="743" spans="1:12" x14ac:dyDescent="0.2">
      <c r="A743" s="550"/>
      <c r="B743" s="551"/>
      <c r="C743" s="259" t="s">
        <v>2445</v>
      </c>
      <c r="D743" s="242">
        <v>2</v>
      </c>
      <c r="E743" s="226">
        <v>12</v>
      </c>
      <c r="F743" s="133">
        <v>0</v>
      </c>
      <c r="G743" s="50">
        <f t="shared" ref="G743:G750" si="31">ROUND(SUM(F743*E743*D743),2)</f>
        <v>0</v>
      </c>
      <c r="H743" s="425" t="s">
        <v>979</v>
      </c>
      <c r="I743" s="469"/>
      <c r="J743" s="558" t="s">
        <v>3011</v>
      </c>
      <c r="L743" s="174"/>
    </row>
    <row r="744" spans="1:12" x14ac:dyDescent="0.2">
      <c r="A744" s="550"/>
      <c r="B744" s="551"/>
      <c r="C744" s="259" t="s">
        <v>2446</v>
      </c>
      <c r="D744" s="242">
        <v>2</v>
      </c>
      <c r="E744" s="226">
        <v>12</v>
      </c>
      <c r="F744" s="133">
        <v>0</v>
      </c>
      <c r="G744" s="50">
        <f t="shared" si="31"/>
        <v>0</v>
      </c>
      <c r="H744" s="425" t="s">
        <v>979</v>
      </c>
      <c r="I744" s="469"/>
      <c r="J744" s="559"/>
      <c r="L744" s="174"/>
    </row>
    <row r="745" spans="1:12" ht="13.5" thickBot="1" x14ac:dyDescent="0.25">
      <c r="A745" s="552"/>
      <c r="B745" s="553"/>
      <c r="C745" s="184" t="s">
        <v>2447</v>
      </c>
      <c r="D745" s="243">
        <v>2</v>
      </c>
      <c r="E745" s="228">
        <v>12</v>
      </c>
      <c r="F745" s="133">
        <v>0</v>
      </c>
      <c r="G745" s="53">
        <f t="shared" si="31"/>
        <v>0</v>
      </c>
      <c r="H745" s="427" t="s">
        <v>979</v>
      </c>
      <c r="I745" s="470"/>
      <c r="J745" s="560"/>
      <c r="L745" s="174"/>
    </row>
    <row r="746" spans="1:12" ht="13.5" thickBot="1" x14ac:dyDescent="0.25">
      <c r="A746" s="292">
        <v>88</v>
      </c>
      <c r="B746" s="639" t="s">
        <v>824</v>
      </c>
      <c r="C746" s="639"/>
      <c r="D746" s="293">
        <v>2</v>
      </c>
      <c r="E746" s="293">
        <v>2</v>
      </c>
      <c r="F746" s="133">
        <v>0</v>
      </c>
      <c r="G746" s="294">
        <f t="shared" si="31"/>
        <v>0</v>
      </c>
      <c r="H746" s="475" t="s">
        <v>979</v>
      </c>
      <c r="I746" s="476"/>
      <c r="J746" s="295" t="s">
        <v>3011</v>
      </c>
      <c r="L746" s="174"/>
    </row>
    <row r="747" spans="1:12" s="177" customFormat="1" ht="13.5" customHeight="1" thickBot="1" x14ac:dyDescent="0.35">
      <c r="A747" s="262">
        <v>89</v>
      </c>
      <c r="B747" s="637" t="s">
        <v>2545</v>
      </c>
      <c r="C747" s="637"/>
      <c r="D747" s="186">
        <v>2</v>
      </c>
      <c r="E747" s="186">
        <v>12</v>
      </c>
      <c r="F747" s="133">
        <v>0</v>
      </c>
      <c r="G747" s="187">
        <f t="shared" si="31"/>
        <v>0</v>
      </c>
      <c r="H747" s="463" t="s">
        <v>979</v>
      </c>
      <c r="I747" s="471"/>
      <c r="J747" s="263" t="s">
        <v>3011</v>
      </c>
      <c r="L747" s="174"/>
    </row>
    <row r="748" spans="1:12" ht="13.5" thickBot="1" x14ac:dyDescent="0.25">
      <c r="A748" s="262">
        <v>90</v>
      </c>
      <c r="B748" s="637" t="s">
        <v>825</v>
      </c>
      <c r="C748" s="637"/>
      <c r="D748" s="186">
        <v>2</v>
      </c>
      <c r="E748" s="186">
        <v>1</v>
      </c>
      <c r="F748" s="133">
        <v>0</v>
      </c>
      <c r="G748" s="187">
        <f t="shared" si="31"/>
        <v>0</v>
      </c>
      <c r="H748" s="463" t="s">
        <v>979</v>
      </c>
      <c r="I748" s="471"/>
      <c r="J748" s="296" t="s">
        <v>3011</v>
      </c>
      <c r="L748" s="174"/>
    </row>
    <row r="749" spans="1:12" ht="13.5" thickBot="1" x14ac:dyDescent="0.25">
      <c r="A749" s="262">
        <v>91</v>
      </c>
      <c r="B749" s="637" t="s">
        <v>826</v>
      </c>
      <c r="C749" s="637"/>
      <c r="D749" s="186">
        <v>2</v>
      </c>
      <c r="E749" s="186">
        <v>1</v>
      </c>
      <c r="F749" s="133">
        <v>0</v>
      </c>
      <c r="G749" s="187">
        <f t="shared" si="31"/>
        <v>0</v>
      </c>
      <c r="H749" s="463" t="s">
        <v>979</v>
      </c>
      <c r="I749" s="471"/>
      <c r="J749" s="296" t="s">
        <v>3011</v>
      </c>
      <c r="L749" s="174"/>
    </row>
    <row r="750" spans="1:12" ht="13.5" thickBot="1" x14ac:dyDescent="0.25">
      <c r="A750" s="231">
        <v>92</v>
      </c>
      <c r="B750" s="594" t="s">
        <v>997</v>
      </c>
      <c r="C750" s="594"/>
      <c r="D750" s="232">
        <v>0.25</v>
      </c>
      <c r="E750" s="233">
        <v>1</v>
      </c>
      <c r="F750" s="133">
        <v>0</v>
      </c>
      <c r="G750" s="187">
        <f t="shared" si="31"/>
        <v>0</v>
      </c>
      <c r="H750" s="463" t="s">
        <v>986</v>
      </c>
      <c r="I750" s="471"/>
      <c r="J750" s="296" t="s">
        <v>3011</v>
      </c>
      <c r="L750" s="174"/>
    </row>
    <row r="751" spans="1:12" s="5" customFormat="1" ht="15.75" thickBot="1" x14ac:dyDescent="0.3">
      <c r="A751" s="494" t="s">
        <v>2996</v>
      </c>
      <c r="B751" s="495"/>
      <c r="C751" s="495"/>
      <c r="D751" s="495"/>
      <c r="E751" s="495"/>
      <c r="F751" s="495"/>
      <c r="G751" s="189">
        <f>SUM(G743:G750)</f>
        <v>0</v>
      </c>
      <c r="H751" s="509"/>
      <c r="I751" s="509"/>
    </row>
    <row r="752" spans="1:12" x14ac:dyDescent="0.2">
      <c r="A752" s="169"/>
      <c r="B752" s="222"/>
      <c r="C752" s="169"/>
      <c r="D752" s="222"/>
      <c r="E752" s="222"/>
      <c r="F752" s="223"/>
      <c r="G752" s="223"/>
      <c r="H752" s="224"/>
      <c r="I752" s="222"/>
      <c r="L752" s="174"/>
    </row>
    <row r="753" spans="1:12" x14ac:dyDescent="0.2">
      <c r="A753" s="212" t="s">
        <v>757</v>
      </c>
      <c r="B753" s="213"/>
      <c r="C753" s="198" t="s">
        <v>15</v>
      </c>
      <c r="D753" s="163"/>
      <c r="E753" s="164"/>
      <c r="F753" s="165"/>
      <c r="G753" s="164"/>
      <c r="H753" s="225"/>
      <c r="I753" s="213"/>
      <c r="L753" s="174"/>
    </row>
    <row r="754" spans="1:12" x14ac:dyDescent="0.2">
      <c r="A754" s="212" t="s">
        <v>758</v>
      </c>
      <c r="B754" s="213"/>
      <c r="C754" s="213" t="s">
        <v>788</v>
      </c>
      <c r="D754" s="164"/>
      <c r="E754" s="164"/>
      <c r="F754" s="165"/>
      <c r="G754" s="164"/>
      <c r="H754" s="218"/>
      <c r="I754" s="213"/>
      <c r="L754" s="174"/>
    </row>
    <row r="755" spans="1:12" ht="13.5" thickBot="1" x14ac:dyDescent="0.25">
      <c r="A755" s="506" t="s">
        <v>759</v>
      </c>
      <c r="B755" s="506"/>
      <c r="C755" s="456"/>
      <c r="D755" s="164"/>
      <c r="E755" s="164"/>
      <c r="F755" s="165"/>
      <c r="G755" s="164"/>
      <c r="H755" s="218"/>
      <c r="I755" s="213"/>
      <c r="L755" s="174"/>
    </row>
    <row r="756" spans="1:12" ht="39" thickBot="1" x14ac:dyDescent="0.25">
      <c r="A756" s="36" t="s">
        <v>760</v>
      </c>
      <c r="B756" s="37" t="s">
        <v>761</v>
      </c>
      <c r="C756" s="37" t="s">
        <v>762</v>
      </c>
      <c r="D756" s="37" t="s">
        <v>1426</v>
      </c>
      <c r="E756" s="37" t="s">
        <v>764</v>
      </c>
      <c r="F756" s="38" t="s">
        <v>2483</v>
      </c>
      <c r="G756" s="39" t="s">
        <v>859</v>
      </c>
      <c r="H756" s="37" t="s">
        <v>1425</v>
      </c>
      <c r="I756" s="40" t="s">
        <v>2963</v>
      </c>
      <c r="J756" s="40" t="s">
        <v>3010</v>
      </c>
      <c r="L756" s="174"/>
    </row>
    <row r="757" spans="1:12" x14ac:dyDescent="0.2">
      <c r="A757" s="219">
        <v>93</v>
      </c>
      <c r="B757" s="528" t="s">
        <v>827</v>
      </c>
      <c r="C757" s="529"/>
      <c r="D757" s="529"/>
      <c r="E757" s="529"/>
      <c r="F757" s="529"/>
      <c r="G757" s="529"/>
      <c r="H757" s="529"/>
      <c r="I757" s="529"/>
      <c r="J757" s="530"/>
      <c r="L757" s="174"/>
    </row>
    <row r="758" spans="1:12" x14ac:dyDescent="0.2">
      <c r="A758" s="550"/>
      <c r="B758" s="551"/>
      <c r="C758" s="259" t="s">
        <v>2533</v>
      </c>
      <c r="D758" s="49">
        <v>1</v>
      </c>
      <c r="E758" s="49">
        <v>2</v>
      </c>
      <c r="F758" s="133">
        <v>0</v>
      </c>
      <c r="G758" s="50">
        <f t="shared" ref="G758:G769" si="32">ROUND(SUM(F758*E758*D758),2)</f>
        <v>0</v>
      </c>
      <c r="H758" s="425" t="s">
        <v>2534</v>
      </c>
      <c r="I758" s="469"/>
      <c r="J758" s="538"/>
      <c r="L758" s="174"/>
    </row>
    <row r="759" spans="1:12" x14ac:dyDescent="0.2">
      <c r="A759" s="550"/>
      <c r="B759" s="551"/>
      <c r="C759" s="259" t="s">
        <v>2448</v>
      </c>
      <c r="D759" s="49">
        <v>1</v>
      </c>
      <c r="E759" s="49">
        <v>2</v>
      </c>
      <c r="F759" s="133">
        <v>0</v>
      </c>
      <c r="G759" s="50">
        <f t="shared" si="32"/>
        <v>0</v>
      </c>
      <c r="H759" s="425" t="s">
        <v>2534</v>
      </c>
      <c r="I759" s="469"/>
      <c r="J759" s="539"/>
      <c r="L759" s="174"/>
    </row>
    <row r="760" spans="1:12" x14ac:dyDescent="0.2">
      <c r="A760" s="550"/>
      <c r="B760" s="551"/>
      <c r="C760" s="259" t="s">
        <v>2449</v>
      </c>
      <c r="D760" s="49">
        <v>1</v>
      </c>
      <c r="E760" s="49">
        <v>90</v>
      </c>
      <c r="F760" s="133">
        <v>0</v>
      </c>
      <c r="G760" s="50">
        <f t="shared" si="32"/>
        <v>0</v>
      </c>
      <c r="H760" s="425" t="s">
        <v>2534</v>
      </c>
      <c r="I760" s="469"/>
      <c r="J760" s="539"/>
      <c r="L760" s="174"/>
    </row>
    <row r="761" spans="1:12" x14ac:dyDescent="0.2">
      <c r="A761" s="550"/>
      <c r="B761" s="551"/>
      <c r="C761" s="259" t="s">
        <v>2450</v>
      </c>
      <c r="D761" s="49">
        <v>1</v>
      </c>
      <c r="E761" s="49">
        <v>2</v>
      </c>
      <c r="F761" s="133">
        <v>0</v>
      </c>
      <c r="G761" s="50">
        <f t="shared" si="32"/>
        <v>0</v>
      </c>
      <c r="H761" s="425" t="s">
        <v>2534</v>
      </c>
      <c r="I761" s="469"/>
      <c r="J761" s="539"/>
      <c r="L761" s="174"/>
    </row>
    <row r="762" spans="1:12" x14ac:dyDescent="0.2">
      <c r="A762" s="550"/>
      <c r="B762" s="551"/>
      <c r="C762" s="259" t="s">
        <v>2451</v>
      </c>
      <c r="D762" s="49">
        <v>1</v>
      </c>
      <c r="E762" s="49">
        <v>12</v>
      </c>
      <c r="F762" s="133">
        <v>0</v>
      </c>
      <c r="G762" s="50">
        <f t="shared" si="32"/>
        <v>0</v>
      </c>
      <c r="H762" s="425" t="s">
        <v>2534</v>
      </c>
      <c r="I762" s="469"/>
      <c r="J762" s="539"/>
      <c r="L762" s="174"/>
    </row>
    <row r="763" spans="1:12" x14ac:dyDescent="0.2">
      <c r="A763" s="550"/>
      <c r="B763" s="551"/>
      <c r="C763" s="259" t="s">
        <v>2452</v>
      </c>
      <c r="D763" s="49">
        <v>1</v>
      </c>
      <c r="E763" s="49">
        <v>40</v>
      </c>
      <c r="F763" s="133">
        <v>0</v>
      </c>
      <c r="G763" s="50">
        <f t="shared" si="32"/>
        <v>0</v>
      </c>
      <c r="H763" s="425" t="s">
        <v>2534</v>
      </c>
      <c r="I763" s="469"/>
      <c r="J763" s="539"/>
      <c r="L763" s="174"/>
    </row>
    <row r="764" spans="1:12" x14ac:dyDescent="0.2">
      <c r="A764" s="550"/>
      <c r="B764" s="551"/>
      <c r="C764" s="259" t="s">
        <v>2453</v>
      </c>
      <c r="D764" s="49">
        <v>1</v>
      </c>
      <c r="E764" s="49">
        <v>6</v>
      </c>
      <c r="F764" s="133">
        <v>0</v>
      </c>
      <c r="G764" s="50">
        <f t="shared" si="32"/>
        <v>0</v>
      </c>
      <c r="H764" s="425" t="s">
        <v>2534</v>
      </c>
      <c r="I764" s="469"/>
      <c r="J764" s="539"/>
      <c r="L764" s="174"/>
    </row>
    <row r="765" spans="1:12" x14ac:dyDescent="0.2">
      <c r="A765" s="550"/>
      <c r="B765" s="551"/>
      <c r="C765" s="259" t="s">
        <v>2454</v>
      </c>
      <c r="D765" s="49">
        <v>1</v>
      </c>
      <c r="E765" s="49">
        <v>2</v>
      </c>
      <c r="F765" s="133">
        <v>0</v>
      </c>
      <c r="G765" s="50">
        <f t="shared" si="32"/>
        <v>0</v>
      </c>
      <c r="H765" s="425" t="s">
        <v>2534</v>
      </c>
      <c r="I765" s="469"/>
      <c r="J765" s="539"/>
      <c r="L765" s="174"/>
    </row>
    <row r="766" spans="1:12" x14ac:dyDescent="0.2">
      <c r="A766" s="550"/>
      <c r="B766" s="551"/>
      <c r="C766" s="259" t="s">
        <v>2455</v>
      </c>
      <c r="D766" s="49">
        <v>1</v>
      </c>
      <c r="E766" s="49">
        <v>2</v>
      </c>
      <c r="F766" s="133">
        <v>0</v>
      </c>
      <c r="G766" s="50">
        <f t="shared" si="32"/>
        <v>0</v>
      </c>
      <c r="H766" s="425" t="s">
        <v>2534</v>
      </c>
      <c r="I766" s="469"/>
      <c r="J766" s="539"/>
      <c r="L766" s="174"/>
    </row>
    <row r="767" spans="1:12" x14ac:dyDescent="0.2">
      <c r="A767" s="550"/>
      <c r="B767" s="551"/>
      <c r="C767" s="259" t="s">
        <v>2456</v>
      </c>
      <c r="D767" s="49">
        <v>1</v>
      </c>
      <c r="E767" s="49">
        <v>10</v>
      </c>
      <c r="F767" s="133">
        <v>0</v>
      </c>
      <c r="G767" s="50">
        <f t="shared" si="32"/>
        <v>0</v>
      </c>
      <c r="H767" s="425" t="s">
        <v>2534</v>
      </c>
      <c r="I767" s="469"/>
      <c r="J767" s="539"/>
      <c r="L767" s="174"/>
    </row>
    <row r="768" spans="1:12" x14ac:dyDescent="0.2">
      <c r="A768" s="550"/>
      <c r="B768" s="551"/>
      <c r="C768" s="259" t="s">
        <v>2457</v>
      </c>
      <c r="D768" s="49">
        <v>1</v>
      </c>
      <c r="E768" s="49">
        <v>1</v>
      </c>
      <c r="F768" s="133">
        <v>0</v>
      </c>
      <c r="G768" s="50">
        <f t="shared" si="32"/>
        <v>0</v>
      </c>
      <c r="H768" s="425" t="s">
        <v>2534</v>
      </c>
      <c r="I768" s="469"/>
      <c r="J768" s="539"/>
      <c r="L768" s="174"/>
    </row>
    <row r="769" spans="1:12" ht="13.5" thickBot="1" x14ac:dyDescent="0.25">
      <c r="A769" s="552"/>
      <c r="B769" s="553"/>
      <c r="C769" s="184" t="s">
        <v>2458</v>
      </c>
      <c r="D769" s="52">
        <v>1</v>
      </c>
      <c r="E769" s="52">
        <v>2</v>
      </c>
      <c r="F769" s="134">
        <v>0</v>
      </c>
      <c r="G769" s="53">
        <f t="shared" si="32"/>
        <v>0</v>
      </c>
      <c r="H769" s="427" t="s">
        <v>2534</v>
      </c>
      <c r="I769" s="470"/>
      <c r="J769" s="547"/>
      <c r="L769" s="174"/>
    </row>
    <row r="770" spans="1:12" ht="13.5" thickBot="1" x14ac:dyDescent="0.25">
      <c r="A770" s="262">
        <v>94</v>
      </c>
      <c r="B770" s="638" t="s">
        <v>828</v>
      </c>
      <c r="C770" s="638"/>
      <c r="D770" s="186">
        <v>3</v>
      </c>
      <c r="E770" s="297"/>
      <c r="F770" s="309">
        <v>0</v>
      </c>
      <c r="G770" s="187">
        <f>ROUND(SUM(F770*D770),2)</f>
        <v>0</v>
      </c>
      <c r="H770" s="463" t="s">
        <v>2537</v>
      </c>
      <c r="I770" s="471"/>
      <c r="J770" s="298"/>
      <c r="L770" s="174"/>
    </row>
    <row r="771" spans="1:12" ht="26.25" thickBot="1" x14ac:dyDescent="0.25">
      <c r="A771" s="262">
        <v>95</v>
      </c>
      <c r="B771" s="638" t="s">
        <v>2528</v>
      </c>
      <c r="C771" s="638"/>
      <c r="D771" s="186">
        <v>8</v>
      </c>
      <c r="E771" s="297"/>
      <c r="F771" s="309">
        <v>0</v>
      </c>
      <c r="G771" s="187">
        <f>ROUND(SUM(F771*D771),2)</f>
        <v>0</v>
      </c>
      <c r="H771" s="463" t="s">
        <v>2540</v>
      </c>
      <c r="I771" s="471"/>
      <c r="J771" s="298"/>
      <c r="L771" s="174"/>
    </row>
    <row r="772" spans="1:12" ht="13.5" thickBot="1" x14ac:dyDescent="0.25">
      <c r="A772" s="208">
        <v>96</v>
      </c>
      <c r="B772" s="620" t="s">
        <v>830</v>
      </c>
      <c r="C772" s="620"/>
      <c r="D772" s="209">
        <v>4</v>
      </c>
      <c r="E772" s="299"/>
      <c r="F772" s="310">
        <v>0</v>
      </c>
      <c r="G772" s="210">
        <f>ROUND(SUM(F772*D772),2)</f>
        <v>0</v>
      </c>
      <c r="H772" s="467" t="s">
        <v>2539</v>
      </c>
      <c r="I772" s="468"/>
      <c r="J772" s="274"/>
      <c r="L772" s="174"/>
    </row>
    <row r="773" spans="1:12" s="5" customFormat="1" ht="15.75" thickBot="1" x14ac:dyDescent="0.3">
      <c r="A773" s="494" t="s">
        <v>2997</v>
      </c>
      <c r="B773" s="495"/>
      <c r="C773" s="495"/>
      <c r="D773" s="495"/>
      <c r="E773" s="495"/>
      <c r="F773" s="495"/>
      <c r="G773" s="189">
        <f>SUM(G758:G772)</f>
        <v>0</v>
      </c>
      <c r="H773" s="509"/>
      <c r="I773" s="509"/>
    </row>
    <row r="774" spans="1:12" x14ac:dyDescent="0.2">
      <c r="A774" s="169"/>
      <c r="B774" s="222"/>
      <c r="C774" s="169"/>
      <c r="D774" s="222"/>
      <c r="E774" s="222"/>
      <c r="F774" s="223"/>
      <c r="G774" s="223"/>
      <c r="H774" s="224"/>
      <c r="I774" s="222"/>
      <c r="L774" s="174"/>
    </row>
    <row r="775" spans="1:12" x14ac:dyDescent="0.2">
      <c r="A775" s="212" t="s">
        <v>757</v>
      </c>
      <c r="B775" s="213"/>
      <c r="C775" s="198" t="s">
        <v>16</v>
      </c>
      <c r="D775" s="163"/>
      <c r="E775" s="164"/>
      <c r="F775" s="165"/>
      <c r="G775" s="164"/>
      <c r="H775" s="225"/>
      <c r="I775" s="213"/>
      <c r="L775" s="174"/>
    </row>
    <row r="776" spans="1:12" x14ac:dyDescent="0.2">
      <c r="A776" s="212" t="s">
        <v>758</v>
      </c>
      <c r="B776" s="213"/>
      <c r="C776" s="213" t="s">
        <v>788</v>
      </c>
      <c r="D776" s="164"/>
      <c r="E776" s="164"/>
      <c r="F776" s="165"/>
      <c r="G776" s="164"/>
      <c r="H776" s="218"/>
      <c r="I776" s="213"/>
      <c r="L776" s="174"/>
    </row>
    <row r="777" spans="1:12" ht="13.5" thickBot="1" x14ac:dyDescent="0.25">
      <c r="A777" s="506" t="s">
        <v>759</v>
      </c>
      <c r="B777" s="506"/>
      <c r="C777" s="456"/>
      <c r="D777" s="164"/>
      <c r="E777" s="164"/>
      <c r="F777" s="165"/>
      <c r="G777" s="164"/>
      <c r="H777" s="218"/>
      <c r="I777" s="213"/>
      <c r="L777" s="174"/>
    </row>
    <row r="778" spans="1:12" ht="39" thickBot="1" x14ac:dyDescent="0.25">
      <c r="A778" s="36" t="s">
        <v>760</v>
      </c>
      <c r="B778" s="37" t="s">
        <v>761</v>
      </c>
      <c r="C778" s="37" t="s">
        <v>762</v>
      </c>
      <c r="D778" s="37" t="s">
        <v>1426</v>
      </c>
      <c r="E778" s="37" t="s">
        <v>764</v>
      </c>
      <c r="F778" s="38" t="s">
        <v>2483</v>
      </c>
      <c r="G778" s="39" t="s">
        <v>859</v>
      </c>
      <c r="H778" s="37" t="s">
        <v>1425</v>
      </c>
      <c r="I778" s="40" t="s">
        <v>2963</v>
      </c>
      <c r="J778" s="40" t="s">
        <v>3010</v>
      </c>
      <c r="L778" s="174"/>
    </row>
    <row r="779" spans="1:12" ht="12.75" customHeight="1" x14ac:dyDescent="0.2">
      <c r="A779" s="219">
        <v>97</v>
      </c>
      <c r="B779" s="528" t="s">
        <v>827</v>
      </c>
      <c r="C779" s="529"/>
      <c r="D779" s="529"/>
      <c r="E779" s="529"/>
      <c r="F779" s="529"/>
      <c r="G779" s="529"/>
      <c r="H779" s="529"/>
      <c r="I779" s="529"/>
      <c r="J779" s="530"/>
      <c r="L779" s="174"/>
    </row>
    <row r="780" spans="1:12" x14ac:dyDescent="0.2">
      <c r="A780" s="550"/>
      <c r="B780" s="551"/>
      <c r="C780" s="259" t="s">
        <v>2459</v>
      </c>
      <c r="D780" s="49">
        <v>1</v>
      </c>
      <c r="E780" s="49">
        <v>2</v>
      </c>
      <c r="F780" s="133">
        <v>0</v>
      </c>
      <c r="G780" s="50">
        <f t="shared" ref="G780:G794" si="33">ROUND(SUM(F780*E780*D780),2)</f>
        <v>0</v>
      </c>
      <c r="H780" s="425" t="s">
        <v>2535</v>
      </c>
      <c r="I780" s="469"/>
      <c r="J780" s="538"/>
      <c r="L780" s="174"/>
    </row>
    <row r="781" spans="1:12" x14ac:dyDescent="0.2">
      <c r="A781" s="550"/>
      <c r="B781" s="551"/>
      <c r="C781" s="48" t="s">
        <v>2460</v>
      </c>
      <c r="D781" s="49">
        <v>1</v>
      </c>
      <c r="E781" s="49">
        <v>2</v>
      </c>
      <c r="F781" s="133">
        <v>0</v>
      </c>
      <c r="G781" s="50">
        <f t="shared" si="33"/>
        <v>0</v>
      </c>
      <c r="H781" s="425" t="s">
        <v>2535</v>
      </c>
      <c r="I781" s="469"/>
      <c r="J781" s="539"/>
      <c r="L781" s="174"/>
    </row>
    <row r="782" spans="1:12" x14ac:dyDescent="0.2">
      <c r="A782" s="550"/>
      <c r="B782" s="551"/>
      <c r="C782" s="48" t="s">
        <v>2461</v>
      </c>
      <c r="D782" s="49">
        <v>1</v>
      </c>
      <c r="E782" s="49">
        <v>28</v>
      </c>
      <c r="F782" s="133">
        <v>0</v>
      </c>
      <c r="G782" s="50">
        <f t="shared" si="33"/>
        <v>0</v>
      </c>
      <c r="H782" s="425" t="s">
        <v>2535</v>
      </c>
      <c r="I782" s="469"/>
      <c r="J782" s="539"/>
      <c r="L782" s="174"/>
    </row>
    <row r="783" spans="1:12" x14ac:dyDescent="0.2">
      <c r="A783" s="550"/>
      <c r="B783" s="551"/>
      <c r="C783" s="48" t="s">
        <v>2462</v>
      </c>
      <c r="D783" s="49">
        <v>1</v>
      </c>
      <c r="E783" s="242">
        <v>56</v>
      </c>
      <c r="F783" s="133">
        <v>0</v>
      </c>
      <c r="G783" s="50">
        <f t="shared" si="33"/>
        <v>0</v>
      </c>
      <c r="H783" s="425" t="s">
        <v>2535</v>
      </c>
      <c r="I783" s="469"/>
      <c r="J783" s="539"/>
      <c r="L783" s="174"/>
    </row>
    <row r="784" spans="1:12" x14ac:dyDescent="0.2">
      <c r="A784" s="550"/>
      <c r="B784" s="551"/>
      <c r="C784" s="48" t="s">
        <v>2463</v>
      </c>
      <c r="D784" s="49">
        <v>1</v>
      </c>
      <c r="E784" s="242">
        <v>2</v>
      </c>
      <c r="F784" s="133">
        <v>0</v>
      </c>
      <c r="G784" s="50">
        <f t="shared" si="33"/>
        <v>0</v>
      </c>
      <c r="H784" s="425" t="s">
        <v>2535</v>
      </c>
      <c r="I784" s="469"/>
      <c r="J784" s="539"/>
      <c r="L784" s="174"/>
    </row>
    <row r="785" spans="1:12" x14ac:dyDescent="0.2">
      <c r="A785" s="550"/>
      <c r="B785" s="551"/>
      <c r="C785" s="48" t="s">
        <v>2464</v>
      </c>
      <c r="D785" s="49">
        <v>1</v>
      </c>
      <c r="E785" s="242">
        <v>8</v>
      </c>
      <c r="F785" s="133">
        <v>0</v>
      </c>
      <c r="G785" s="50">
        <f t="shared" si="33"/>
        <v>0</v>
      </c>
      <c r="H785" s="425" t="s">
        <v>2535</v>
      </c>
      <c r="I785" s="469"/>
      <c r="J785" s="539"/>
      <c r="L785" s="174"/>
    </row>
    <row r="786" spans="1:12" x14ac:dyDescent="0.2">
      <c r="A786" s="550"/>
      <c r="B786" s="551"/>
      <c r="C786" s="48" t="s">
        <v>2465</v>
      </c>
      <c r="D786" s="49">
        <v>1</v>
      </c>
      <c r="E786" s="242">
        <v>28</v>
      </c>
      <c r="F786" s="133">
        <v>0</v>
      </c>
      <c r="G786" s="50">
        <f t="shared" si="33"/>
        <v>0</v>
      </c>
      <c r="H786" s="425" t="s">
        <v>2535</v>
      </c>
      <c r="I786" s="469"/>
      <c r="J786" s="539"/>
      <c r="L786" s="174"/>
    </row>
    <row r="787" spans="1:12" x14ac:dyDescent="0.2">
      <c r="A787" s="550"/>
      <c r="B787" s="551"/>
      <c r="C787" s="48" t="s">
        <v>2466</v>
      </c>
      <c r="D787" s="49">
        <v>1</v>
      </c>
      <c r="E787" s="242">
        <v>2</v>
      </c>
      <c r="F787" s="133">
        <v>0</v>
      </c>
      <c r="G787" s="50">
        <f t="shared" si="33"/>
        <v>0</v>
      </c>
      <c r="H787" s="425" t="s">
        <v>2535</v>
      </c>
      <c r="I787" s="469"/>
      <c r="J787" s="539"/>
      <c r="L787" s="174"/>
    </row>
    <row r="788" spans="1:12" x14ac:dyDescent="0.2">
      <c r="A788" s="550"/>
      <c r="B788" s="551"/>
      <c r="C788" s="48" t="s">
        <v>2467</v>
      </c>
      <c r="D788" s="49">
        <v>1</v>
      </c>
      <c r="E788" s="242">
        <v>2</v>
      </c>
      <c r="F788" s="133">
        <v>0</v>
      </c>
      <c r="G788" s="50">
        <f t="shared" si="33"/>
        <v>0</v>
      </c>
      <c r="H788" s="425" t="s">
        <v>2535</v>
      </c>
      <c r="I788" s="469"/>
      <c r="J788" s="539"/>
      <c r="L788" s="174"/>
    </row>
    <row r="789" spans="1:12" x14ac:dyDescent="0.2">
      <c r="A789" s="550"/>
      <c r="B789" s="551"/>
      <c r="C789" s="48" t="s">
        <v>2468</v>
      </c>
      <c r="D789" s="49">
        <v>1</v>
      </c>
      <c r="E789" s="242">
        <v>2</v>
      </c>
      <c r="F789" s="133">
        <v>0</v>
      </c>
      <c r="G789" s="50">
        <f t="shared" si="33"/>
        <v>0</v>
      </c>
      <c r="H789" s="425" t="s">
        <v>2535</v>
      </c>
      <c r="I789" s="469"/>
      <c r="J789" s="539"/>
      <c r="L789" s="174"/>
    </row>
    <row r="790" spans="1:12" x14ac:dyDescent="0.2">
      <c r="A790" s="550"/>
      <c r="B790" s="551"/>
      <c r="C790" s="48" t="s">
        <v>2469</v>
      </c>
      <c r="D790" s="49">
        <v>1</v>
      </c>
      <c r="E790" s="242">
        <v>2</v>
      </c>
      <c r="F790" s="133">
        <v>0</v>
      </c>
      <c r="G790" s="50">
        <f t="shared" si="33"/>
        <v>0</v>
      </c>
      <c r="H790" s="425" t="s">
        <v>2535</v>
      </c>
      <c r="I790" s="469"/>
      <c r="J790" s="539"/>
      <c r="L790" s="174"/>
    </row>
    <row r="791" spans="1:12" x14ac:dyDescent="0.2">
      <c r="A791" s="550"/>
      <c r="B791" s="551"/>
      <c r="C791" s="48" t="s">
        <v>2470</v>
      </c>
      <c r="D791" s="49">
        <v>1</v>
      </c>
      <c r="E791" s="242">
        <v>2</v>
      </c>
      <c r="F791" s="133">
        <v>0</v>
      </c>
      <c r="G791" s="50">
        <f t="shared" si="33"/>
        <v>0</v>
      </c>
      <c r="H791" s="425" t="s">
        <v>2535</v>
      </c>
      <c r="I791" s="469"/>
      <c r="J791" s="539"/>
      <c r="L791" s="174"/>
    </row>
    <row r="792" spans="1:12" x14ac:dyDescent="0.2">
      <c r="A792" s="550"/>
      <c r="B792" s="551"/>
      <c r="C792" s="48" t="s">
        <v>2471</v>
      </c>
      <c r="D792" s="49">
        <v>1</v>
      </c>
      <c r="E792" s="242">
        <v>2</v>
      </c>
      <c r="F792" s="133">
        <v>0</v>
      </c>
      <c r="G792" s="50">
        <f t="shared" si="33"/>
        <v>0</v>
      </c>
      <c r="H792" s="425" t="s">
        <v>2535</v>
      </c>
      <c r="I792" s="469"/>
      <c r="J792" s="539"/>
      <c r="L792" s="174"/>
    </row>
    <row r="793" spans="1:12" x14ac:dyDescent="0.2">
      <c r="A793" s="550"/>
      <c r="B793" s="551"/>
      <c r="C793" s="48" t="s">
        <v>2472</v>
      </c>
      <c r="D793" s="49">
        <v>1</v>
      </c>
      <c r="E793" s="242">
        <v>2</v>
      </c>
      <c r="F793" s="133">
        <v>0</v>
      </c>
      <c r="G793" s="50">
        <f t="shared" si="33"/>
        <v>0</v>
      </c>
      <c r="H793" s="425" t="s">
        <v>2535</v>
      </c>
      <c r="I793" s="469"/>
      <c r="J793" s="539"/>
      <c r="L793" s="174"/>
    </row>
    <row r="794" spans="1:12" ht="13.5" thickBot="1" x14ac:dyDescent="0.25">
      <c r="A794" s="552"/>
      <c r="B794" s="553"/>
      <c r="C794" s="180" t="s">
        <v>2473</v>
      </c>
      <c r="D794" s="52">
        <v>1</v>
      </c>
      <c r="E794" s="243">
        <v>2</v>
      </c>
      <c r="F794" s="134">
        <v>0</v>
      </c>
      <c r="G794" s="53">
        <f t="shared" si="33"/>
        <v>0</v>
      </c>
      <c r="H794" s="427" t="s">
        <v>2535</v>
      </c>
      <c r="I794" s="470"/>
      <c r="J794" s="547"/>
      <c r="L794" s="174"/>
    </row>
    <row r="795" spans="1:12" x14ac:dyDescent="0.2">
      <c r="A795" s="41">
        <v>98</v>
      </c>
      <c r="B795" s="528" t="s">
        <v>831</v>
      </c>
      <c r="C795" s="529"/>
      <c r="D795" s="529"/>
      <c r="E795" s="529"/>
      <c r="F795" s="529"/>
      <c r="G795" s="529"/>
      <c r="H795" s="529"/>
      <c r="I795" s="529"/>
      <c r="J795" s="530"/>
      <c r="L795" s="174"/>
    </row>
    <row r="796" spans="1:12" x14ac:dyDescent="0.2">
      <c r="A796" s="531"/>
      <c r="B796" s="532"/>
      <c r="C796" s="259" t="s">
        <v>2459</v>
      </c>
      <c r="D796" s="49">
        <v>1</v>
      </c>
      <c r="E796" s="242">
        <v>2</v>
      </c>
      <c r="F796" s="133">
        <v>0</v>
      </c>
      <c r="G796" s="50">
        <f t="shared" ref="G796:G805" si="34">ROUND(SUM(F796*E796*D796),2)</f>
        <v>0</v>
      </c>
      <c r="H796" s="425" t="s">
        <v>2538</v>
      </c>
      <c r="I796" s="469"/>
      <c r="J796" s="538"/>
      <c r="L796" s="174"/>
    </row>
    <row r="797" spans="1:12" x14ac:dyDescent="0.2">
      <c r="A797" s="531"/>
      <c r="B797" s="532"/>
      <c r="C797" s="48" t="s">
        <v>2460</v>
      </c>
      <c r="D797" s="49">
        <v>1</v>
      </c>
      <c r="E797" s="242">
        <v>2</v>
      </c>
      <c r="F797" s="133">
        <v>0</v>
      </c>
      <c r="G797" s="50">
        <f t="shared" si="34"/>
        <v>0</v>
      </c>
      <c r="H797" s="425" t="s">
        <v>2538</v>
      </c>
      <c r="I797" s="469"/>
      <c r="J797" s="539"/>
      <c r="L797" s="174"/>
    </row>
    <row r="798" spans="1:12" x14ac:dyDescent="0.2">
      <c r="A798" s="531"/>
      <c r="B798" s="532"/>
      <c r="C798" s="48" t="s">
        <v>2461</v>
      </c>
      <c r="D798" s="49">
        <v>1</v>
      </c>
      <c r="E798" s="242">
        <v>28</v>
      </c>
      <c r="F798" s="133">
        <v>0</v>
      </c>
      <c r="G798" s="50">
        <f t="shared" si="34"/>
        <v>0</v>
      </c>
      <c r="H798" s="425" t="s">
        <v>2538</v>
      </c>
      <c r="I798" s="469"/>
      <c r="J798" s="539"/>
      <c r="L798" s="174"/>
    </row>
    <row r="799" spans="1:12" x14ac:dyDescent="0.2">
      <c r="A799" s="531"/>
      <c r="B799" s="532"/>
      <c r="C799" s="48" t="s">
        <v>2462</v>
      </c>
      <c r="D799" s="49">
        <v>1</v>
      </c>
      <c r="E799" s="242">
        <v>56</v>
      </c>
      <c r="F799" s="133">
        <v>0</v>
      </c>
      <c r="G799" s="50">
        <f t="shared" si="34"/>
        <v>0</v>
      </c>
      <c r="H799" s="425" t="s">
        <v>2538</v>
      </c>
      <c r="I799" s="469"/>
      <c r="J799" s="539"/>
      <c r="L799" s="174"/>
    </row>
    <row r="800" spans="1:12" x14ac:dyDescent="0.2">
      <c r="A800" s="531"/>
      <c r="B800" s="532"/>
      <c r="C800" s="48" t="s">
        <v>2463</v>
      </c>
      <c r="D800" s="49">
        <v>1</v>
      </c>
      <c r="E800" s="242">
        <v>2</v>
      </c>
      <c r="F800" s="133">
        <v>0</v>
      </c>
      <c r="G800" s="50">
        <f t="shared" si="34"/>
        <v>0</v>
      </c>
      <c r="H800" s="425" t="s">
        <v>2538</v>
      </c>
      <c r="I800" s="469"/>
      <c r="J800" s="539"/>
      <c r="L800" s="174"/>
    </row>
    <row r="801" spans="1:12" x14ac:dyDescent="0.2">
      <c r="A801" s="531"/>
      <c r="B801" s="532"/>
      <c r="C801" s="48" t="s">
        <v>2464</v>
      </c>
      <c r="D801" s="49">
        <v>1</v>
      </c>
      <c r="E801" s="242">
        <v>8</v>
      </c>
      <c r="F801" s="133">
        <v>0</v>
      </c>
      <c r="G801" s="50">
        <f t="shared" si="34"/>
        <v>0</v>
      </c>
      <c r="H801" s="425" t="s">
        <v>2538</v>
      </c>
      <c r="I801" s="469"/>
      <c r="J801" s="539"/>
      <c r="L801" s="174"/>
    </row>
    <row r="802" spans="1:12" x14ac:dyDescent="0.2">
      <c r="A802" s="531"/>
      <c r="B802" s="532"/>
      <c r="C802" s="48" t="s">
        <v>2465</v>
      </c>
      <c r="D802" s="49">
        <v>1</v>
      </c>
      <c r="E802" s="242">
        <v>28</v>
      </c>
      <c r="F802" s="133">
        <v>0</v>
      </c>
      <c r="G802" s="50">
        <f t="shared" si="34"/>
        <v>0</v>
      </c>
      <c r="H802" s="425" t="s">
        <v>2538</v>
      </c>
      <c r="I802" s="469"/>
      <c r="J802" s="539"/>
      <c r="L802" s="174"/>
    </row>
    <row r="803" spans="1:12" x14ac:dyDescent="0.2">
      <c r="A803" s="531"/>
      <c r="B803" s="532"/>
      <c r="C803" s="48" t="s">
        <v>2466</v>
      </c>
      <c r="D803" s="49">
        <v>1</v>
      </c>
      <c r="E803" s="242">
        <v>2</v>
      </c>
      <c r="F803" s="133">
        <v>0</v>
      </c>
      <c r="G803" s="50">
        <f t="shared" si="34"/>
        <v>0</v>
      </c>
      <c r="H803" s="425" t="s">
        <v>2538</v>
      </c>
      <c r="I803" s="469"/>
      <c r="J803" s="539"/>
      <c r="L803" s="174"/>
    </row>
    <row r="804" spans="1:12" x14ac:dyDescent="0.2">
      <c r="A804" s="531"/>
      <c r="B804" s="532"/>
      <c r="C804" s="48" t="s">
        <v>2467</v>
      </c>
      <c r="D804" s="49">
        <v>1</v>
      </c>
      <c r="E804" s="242">
        <v>2</v>
      </c>
      <c r="F804" s="133">
        <v>0</v>
      </c>
      <c r="G804" s="50">
        <f t="shared" si="34"/>
        <v>0</v>
      </c>
      <c r="H804" s="425" t="s">
        <v>2538</v>
      </c>
      <c r="I804" s="469"/>
      <c r="J804" s="539"/>
      <c r="L804" s="174"/>
    </row>
    <row r="805" spans="1:12" ht="13.5" thickBot="1" x14ac:dyDescent="0.25">
      <c r="A805" s="533"/>
      <c r="B805" s="534"/>
      <c r="C805" s="180" t="s">
        <v>2468</v>
      </c>
      <c r="D805" s="52">
        <v>1</v>
      </c>
      <c r="E805" s="243">
        <v>2</v>
      </c>
      <c r="F805" s="134">
        <v>0</v>
      </c>
      <c r="G805" s="53">
        <f t="shared" si="34"/>
        <v>0</v>
      </c>
      <c r="H805" s="427" t="s">
        <v>2538</v>
      </c>
      <c r="I805" s="470"/>
      <c r="J805" s="547"/>
      <c r="L805" s="174"/>
    </row>
    <row r="806" spans="1:12" x14ac:dyDescent="0.2">
      <c r="A806" s="41">
        <v>99</v>
      </c>
      <c r="B806" s="528" t="s">
        <v>828</v>
      </c>
      <c r="C806" s="529"/>
      <c r="D806" s="529"/>
      <c r="E806" s="529"/>
      <c r="F806" s="529"/>
      <c r="G806" s="529"/>
      <c r="H806" s="529"/>
      <c r="I806" s="529"/>
      <c r="J806" s="530"/>
      <c r="L806" s="174"/>
    </row>
    <row r="807" spans="1:12" x14ac:dyDescent="0.2">
      <c r="A807" s="531"/>
      <c r="B807" s="532"/>
      <c r="C807" s="259" t="s">
        <v>2459</v>
      </c>
      <c r="D807" s="242">
        <v>2</v>
      </c>
      <c r="E807" s="242">
        <v>2</v>
      </c>
      <c r="F807" s="133">
        <v>0</v>
      </c>
      <c r="G807" s="50">
        <f t="shared" ref="G807:G812" si="35">ROUND(SUM(F807*E807*D807),2)</f>
        <v>0</v>
      </c>
      <c r="H807" s="425" t="s">
        <v>2536</v>
      </c>
      <c r="I807" s="469"/>
      <c r="J807" s="538"/>
      <c r="L807" s="174"/>
    </row>
    <row r="808" spans="1:12" x14ac:dyDescent="0.2">
      <c r="A808" s="531"/>
      <c r="B808" s="532"/>
      <c r="C808" s="48" t="s">
        <v>2460</v>
      </c>
      <c r="D808" s="242">
        <v>2</v>
      </c>
      <c r="E808" s="242">
        <v>2</v>
      </c>
      <c r="F808" s="133">
        <v>0</v>
      </c>
      <c r="G808" s="50">
        <f t="shared" si="35"/>
        <v>0</v>
      </c>
      <c r="H808" s="425" t="s">
        <v>2536</v>
      </c>
      <c r="I808" s="469"/>
      <c r="J808" s="539"/>
      <c r="L808" s="174"/>
    </row>
    <row r="809" spans="1:12" x14ac:dyDescent="0.2">
      <c r="A809" s="531"/>
      <c r="B809" s="532"/>
      <c r="C809" s="48" t="s">
        <v>2461</v>
      </c>
      <c r="D809" s="242">
        <v>2</v>
      </c>
      <c r="E809" s="242">
        <v>28</v>
      </c>
      <c r="F809" s="133">
        <v>0</v>
      </c>
      <c r="G809" s="50">
        <f t="shared" si="35"/>
        <v>0</v>
      </c>
      <c r="H809" s="425" t="s">
        <v>2536</v>
      </c>
      <c r="I809" s="469"/>
      <c r="J809" s="539"/>
      <c r="L809" s="174"/>
    </row>
    <row r="810" spans="1:12" x14ac:dyDescent="0.2">
      <c r="A810" s="531"/>
      <c r="B810" s="532"/>
      <c r="C810" s="48" t="s">
        <v>2462</v>
      </c>
      <c r="D810" s="242">
        <v>2</v>
      </c>
      <c r="E810" s="242">
        <v>56</v>
      </c>
      <c r="F810" s="133">
        <v>0</v>
      </c>
      <c r="G810" s="50">
        <f t="shared" si="35"/>
        <v>0</v>
      </c>
      <c r="H810" s="425" t="s">
        <v>2536</v>
      </c>
      <c r="I810" s="469"/>
      <c r="J810" s="539"/>
      <c r="L810" s="174"/>
    </row>
    <row r="811" spans="1:12" x14ac:dyDescent="0.2">
      <c r="A811" s="531"/>
      <c r="B811" s="532"/>
      <c r="C811" s="48" t="s">
        <v>2463</v>
      </c>
      <c r="D811" s="242">
        <v>2</v>
      </c>
      <c r="E811" s="242">
        <v>2</v>
      </c>
      <c r="F811" s="133">
        <v>0</v>
      </c>
      <c r="G811" s="50">
        <f t="shared" si="35"/>
        <v>0</v>
      </c>
      <c r="H811" s="425" t="s">
        <v>2536</v>
      </c>
      <c r="I811" s="469"/>
      <c r="J811" s="539"/>
      <c r="L811" s="174"/>
    </row>
    <row r="812" spans="1:12" ht="13.5" thickBot="1" x14ac:dyDescent="0.25">
      <c r="A812" s="533"/>
      <c r="B812" s="534"/>
      <c r="C812" s="180" t="s">
        <v>2464</v>
      </c>
      <c r="D812" s="243">
        <v>2</v>
      </c>
      <c r="E812" s="243">
        <v>8</v>
      </c>
      <c r="F812" s="134">
        <v>0</v>
      </c>
      <c r="G812" s="53">
        <f t="shared" si="35"/>
        <v>0</v>
      </c>
      <c r="H812" s="427" t="s">
        <v>2536</v>
      </c>
      <c r="I812" s="470"/>
      <c r="J812" s="547"/>
      <c r="L812" s="174"/>
    </row>
    <row r="813" spans="1:12" ht="26.25" thickBot="1" x14ac:dyDescent="0.25">
      <c r="A813" s="208">
        <v>100</v>
      </c>
      <c r="B813" s="620" t="s">
        <v>829</v>
      </c>
      <c r="C813" s="620"/>
      <c r="D813" s="209">
        <v>8</v>
      </c>
      <c r="E813" s="299"/>
      <c r="F813" s="310">
        <v>0</v>
      </c>
      <c r="G813" s="210">
        <f>ROUND(SUM(F813*D813),2)</f>
        <v>0</v>
      </c>
      <c r="H813" s="467" t="s">
        <v>2541</v>
      </c>
      <c r="I813" s="468"/>
      <c r="J813" s="274"/>
      <c r="L813" s="174"/>
    </row>
    <row r="814" spans="1:12" s="5" customFormat="1" ht="15.75" thickBot="1" x14ac:dyDescent="0.3">
      <c r="A814" s="494" t="s">
        <v>2998</v>
      </c>
      <c r="B814" s="495"/>
      <c r="C814" s="495"/>
      <c r="D814" s="495"/>
      <c r="E814" s="495"/>
      <c r="F814" s="495"/>
      <c r="G814" s="189">
        <f>SUM(G780:G813)</f>
        <v>0</v>
      </c>
      <c r="H814" s="509"/>
      <c r="I814" s="509"/>
    </row>
    <row r="815" spans="1:12" x14ac:dyDescent="0.2">
      <c r="A815" s="169"/>
      <c r="B815" s="222"/>
      <c r="C815" s="169"/>
      <c r="D815" s="222"/>
      <c r="E815" s="222"/>
      <c r="F815" s="223"/>
      <c r="G815" s="223"/>
      <c r="H815" s="224"/>
      <c r="I815" s="222"/>
      <c r="L815" s="174"/>
    </row>
    <row r="816" spans="1:12" x14ac:dyDescent="0.2">
      <c r="A816" s="212" t="s">
        <v>757</v>
      </c>
      <c r="B816" s="213"/>
      <c r="C816" s="198" t="s">
        <v>17</v>
      </c>
      <c r="D816" s="163"/>
      <c r="E816" s="164"/>
      <c r="F816" s="165"/>
      <c r="G816" s="164"/>
      <c r="H816" s="225"/>
      <c r="I816" s="213"/>
      <c r="L816" s="174"/>
    </row>
    <row r="817" spans="1:12" x14ac:dyDescent="0.2">
      <c r="A817" s="212" t="s">
        <v>758</v>
      </c>
      <c r="B817" s="213"/>
      <c r="C817" s="213" t="s">
        <v>788</v>
      </c>
      <c r="D817" s="164"/>
      <c r="E817" s="164"/>
      <c r="F817" s="165"/>
      <c r="G817" s="164"/>
      <c r="H817" s="218"/>
      <c r="I817" s="213"/>
      <c r="L817" s="174"/>
    </row>
    <row r="818" spans="1:12" ht="13.5" thickBot="1" x14ac:dyDescent="0.25">
      <c r="A818" s="506" t="s">
        <v>759</v>
      </c>
      <c r="B818" s="506"/>
      <c r="C818" s="456"/>
      <c r="D818" s="164"/>
      <c r="E818" s="164"/>
      <c r="F818" s="165"/>
      <c r="G818" s="164"/>
      <c r="H818" s="218"/>
      <c r="I818" s="213"/>
      <c r="L818" s="174"/>
    </row>
    <row r="819" spans="1:12" ht="39" thickBot="1" x14ac:dyDescent="0.25">
      <c r="A819" s="36" t="s">
        <v>760</v>
      </c>
      <c r="B819" s="37" t="s">
        <v>761</v>
      </c>
      <c r="C819" s="37" t="s">
        <v>762</v>
      </c>
      <c r="D819" s="37" t="s">
        <v>1426</v>
      </c>
      <c r="E819" s="37" t="s">
        <v>764</v>
      </c>
      <c r="F819" s="38" t="s">
        <v>2482</v>
      </c>
      <c r="G819" s="39" t="s">
        <v>859</v>
      </c>
      <c r="H819" s="37" t="s">
        <v>1425</v>
      </c>
      <c r="I819" s="40" t="s">
        <v>2963</v>
      </c>
      <c r="J819" s="40" t="s">
        <v>3010</v>
      </c>
      <c r="L819" s="174"/>
    </row>
    <row r="820" spans="1:12" ht="13.5" thickBot="1" x14ac:dyDescent="0.25">
      <c r="A820" s="300">
        <v>101</v>
      </c>
      <c r="B820" s="415" t="s">
        <v>2024</v>
      </c>
      <c r="C820" s="301"/>
      <c r="D820" s="302">
        <v>2</v>
      </c>
      <c r="E820" s="303">
        <v>8</v>
      </c>
      <c r="F820" s="309">
        <v>0</v>
      </c>
      <c r="G820" s="187">
        <f>ROUND(SUM(F820*E820*D820),2)</f>
        <v>0</v>
      </c>
      <c r="H820" s="463" t="s">
        <v>979</v>
      </c>
      <c r="I820" s="477"/>
      <c r="J820" s="298"/>
      <c r="L820" s="174"/>
    </row>
    <row r="821" spans="1:12" x14ac:dyDescent="0.2">
      <c r="A821" s="41">
        <v>102</v>
      </c>
      <c r="B821" s="528" t="s">
        <v>2025</v>
      </c>
      <c r="C821" s="529"/>
      <c r="D821" s="529"/>
      <c r="E821" s="529"/>
      <c r="F821" s="529"/>
      <c r="G821" s="529"/>
      <c r="H821" s="529"/>
      <c r="I821" s="529"/>
      <c r="J821" s="530"/>
      <c r="L821" s="174"/>
    </row>
    <row r="822" spans="1:12" x14ac:dyDescent="0.2">
      <c r="A822" s="550"/>
      <c r="B822" s="551"/>
      <c r="C822" s="61" t="s">
        <v>2474</v>
      </c>
      <c r="D822" s="49">
        <v>2</v>
      </c>
      <c r="E822" s="49">
        <v>12</v>
      </c>
      <c r="F822" s="133">
        <v>0</v>
      </c>
      <c r="G822" s="50">
        <f>ROUND(SUM(F822*E822*D822),2)</f>
        <v>0</v>
      </c>
      <c r="H822" s="425" t="s">
        <v>979</v>
      </c>
      <c r="I822" s="465"/>
      <c r="J822" s="538"/>
      <c r="L822" s="174"/>
    </row>
    <row r="823" spans="1:12" ht="13.5" thickBot="1" x14ac:dyDescent="0.25">
      <c r="A823" s="552"/>
      <c r="B823" s="553"/>
      <c r="C823" s="279" t="s">
        <v>2475</v>
      </c>
      <c r="D823" s="52">
        <v>2</v>
      </c>
      <c r="E823" s="52">
        <v>1</v>
      </c>
      <c r="F823" s="134">
        <v>0</v>
      </c>
      <c r="G823" s="53">
        <f>ROUND(SUM(F823*E823*D823),2)</f>
        <v>0</v>
      </c>
      <c r="H823" s="427" t="s">
        <v>979</v>
      </c>
      <c r="I823" s="466"/>
      <c r="J823" s="547"/>
      <c r="L823" s="174"/>
    </row>
    <row r="824" spans="1:12" x14ac:dyDescent="0.2">
      <c r="A824" s="41">
        <v>103</v>
      </c>
      <c r="B824" s="528" t="s">
        <v>2026</v>
      </c>
      <c r="C824" s="529"/>
      <c r="D824" s="529"/>
      <c r="E824" s="529"/>
      <c r="F824" s="529"/>
      <c r="G824" s="529"/>
      <c r="H824" s="529"/>
      <c r="I824" s="529"/>
      <c r="J824" s="530"/>
      <c r="L824" s="174"/>
    </row>
    <row r="825" spans="1:12" x14ac:dyDescent="0.2">
      <c r="A825" s="550"/>
      <c r="B825" s="551"/>
      <c r="C825" s="61" t="s">
        <v>2476</v>
      </c>
      <c r="D825" s="49">
        <v>2</v>
      </c>
      <c r="E825" s="49">
        <v>1</v>
      </c>
      <c r="F825" s="133">
        <v>0</v>
      </c>
      <c r="G825" s="50">
        <f t="shared" ref="G825:G830" si="36">ROUND(SUM(F825*E825*D825),2)</f>
        <v>0</v>
      </c>
      <c r="H825" s="425" t="s">
        <v>979</v>
      </c>
      <c r="I825" s="465"/>
      <c r="J825" s="538"/>
      <c r="L825" s="174"/>
    </row>
    <row r="826" spans="1:12" x14ac:dyDescent="0.2">
      <c r="A826" s="550"/>
      <c r="B826" s="551"/>
      <c r="C826" s="61" t="s">
        <v>2477</v>
      </c>
      <c r="D826" s="49">
        <v>2</v>
      </c>
      <c r="E826" s="49">
        <v>1</v>
      </c>
      <c r="F826" s="133">
        <v>0</v>
      </c>
      <c r="G826" s="50">
        <f t="shared" si="36"/>
        <v>0</v>
      </c>
      <c r="H826" s="425" t="s">
        <v>979</v>
      </c>
      <c r="I826" s="465"/>
      <c r="J826" s="539"/>
    </row>
    <row r="827" spans="1:12" x14ac:dyDescent="0.2">
      <c r="A827" s="550"/>
      <c r="B827" s="551"/>
      <c r="C827" s="61" t="s">
        <v>2478</v>
      </c>
      <c r="D827" s="49">
        <v>2</v>
      </c>
      <c r="E827" s="49">
        <v>1</v>
      </c>
      <c r="F827" s="133">
        <v>0</v>
      </c>
      <c r="G827" s="50">
        <f t="shared" si="36"/>
        <v>0</v>
      </c>
      <c r="H827" s="425" t="s">
        <v>979</v>
      </c>
      <c r="I827" s="465"/>
      <c r="J827" s="539"/>
    </row>
    <row r="828" spans="1:12" x14ac:dyDescent="0.2">
      <c r="A828" s="550"/>
      <c r="B828" s="551"/>
      <c r="C828" s="61" t="s">
        <v>2479</v>
      </c>
      <c r="D828" s="49">
        <v>2</v>
      </c>
      <c r="E828" s="49">
        <v>1</v>
      </c>
      <c r="F828" s="133">
        <v>0</v>
      </c>
      <c r="G828" s="50">
        <f t="shared" si="36"/>
        <v>0</v>
      </c>
      <c r="H828" s="425" t="s">
        <v>979</v>
      </c>
      <c r="I828" s="465"/>
      <c r="J828" s="539"/>
    </row>
    <row r="829" spans="1:12" x14ac:dyDescent="0.2">
      <c r="A829" s="550"/>
      <c r="B829" s="551"/>
      <c r="C829" s="61" t="s">
        <v>2480</v>
      </c>
      <c r="D829" s="49">
        <v>2</v>
      </c>
      <c r="E829" s="49">
        <v>1</v>
      </c>
      <c r="F829" s="133">
        <v>0</v>
      </c>
      <c r="G829" s="50">
        <f t="shared" si="36"/>
        <v>0</v>
      </c>
      <c r="H829" s="425" t="s">
        <v>979</v>
      </c>
      <c r="I829" s="465"/>
      <c r="J829" s="539"/>
    </row>
    <row r="830" spans="1:12" ht="13.5" thickBot="1" x14ac:dyDescent="0.25">
      <c r="A830" s="552"/>
      <c r="B830" s="553"/>
      <c r="C830" s="279" t="s">
        <v>2481</v>
      </c>
      <c r="D830" s="52">
        <v>2</v>
      </c>
      <c r="E830" s="52">
        <v>1</v>
      </c>
      <c r="F830" s="134">
        <v>0</v>
      </c>
      <c r="G830" s="53">
        <f t="shared" si="36"/>
        <v>0</v>
      </c>
      <c r="H830" s="427" t="s">
        <v>979</v>
      </c>
      <c r="I830" s="466"/>
      <c r="J830" s="547"/>
    </row>
    <row r="831" spans="1:12" s="5" customFormat="1" ht="15.75" thickBot="1" x14ac:dyDescent="0.3">
      <c r="A831" s="494" t="s">
        <v>2999</v>
      </c>
      <c r="B831" s="495"/>
      <c r="C831" s="495"/>
      <c r="D831" s="495"/>
      <c r="E831" s="495"/>
      <c r="F831" s="495"/>
      <c r="G831" s="189">
        <f>SUM(G820:G830)</f>
        <v>0</v>
      </c>
      <c r="H831" s="509"/>
      <c r="I831" s="509"/>
    </row>
    <row r="832" spans="1:12" x14ac:dyDescent="0.2">
      <c r="A832" s="613" t="s">
        <v>836</v>
      </c>
      <c r="B832" s="613"/>
      <c r="C832" s="613"/>
      <c r="D832" s="613"/>
      <c r="E832" s="613"/>
      <c r="F832" s="613"/>
      <c r="G832" s="613"/>
      <c r="H832" s="613"/>
      <c r="I832" s="613"/>
    </row>
  </sheetData>
  <sheetProtection algorithmName="SHA-512" hashValue="xm7ndHy9ZM0Q3+lrywn6hTmk046+MNiQhRjzNDH+EG81YVWWr53xuGuQAANXO/yIVkfG0WXry2kv7uyn/1jiUA==" saltValue="W7RkAQPcAvPQJco3qpbGFw==" spinCount="100000" sheet="1" sort="0" autoFilter="0" pivotTables="0"/>
  <mergeCells count="379">
    <mergeCell ref="J825:J830"/>
    <mergeCell ref="J822:J823"/>
    <mergeCell ref="B318:C318"/>
    <mergeCell ref="A825:B830"/>
    <mergeCell ref="A730:B730"/>
    <mergeCell ref="B771:C771"/>
    <mergeCell ref="B772:C772"/>
    <mergeCell ref="A780:B794"/>
    <mergeCell ref="A694:B697"/>
    <mergeCell ref="B750:C750"/>
    <mergeCell ref="B725:C725"/>
    <mergeCell ref="A814:F814"/>
    <mergeCell ref="J807:J812"/>
    <mergeCell ref="B821:J821"/>
    <mergeCell ref="A711:B715"/>
    <mergeCell ref="A717:B724"/>
    <mergeCell ref="B757:J757"/>
    <mergeCell ref="J758:J769"/>
    <mergeCell ref="B824:J824"/>
    <mergeCell ref="A733:B735"/>
    <mergeCell ref="A743:B745"/>
    <mergeCell ref="A818:B818"/>
    <mergeCell ref="A822:B823"/>
    <mergeCell ref="B746:C746"/>
    <mergeCell ref="B627:J627"/>
    <mergeCell ref="C640:J640"/>
    <mergeCell ref="J628:J630"/>
    <mergeCell ref="B747:C747"/>
    <mergeCell ref="H814:I814"/>
    <mergeCell ref="B748:C748"/>
    <mergeCell ref="B749:C749"/>
    <mergeCell ref="J717:J724"/>
    <mergeCell ref="B806:J806"/>
    <mergeCell ref="B795:J795"/>
    <mergeCell ref="B779:J779"/>
    <mergeCell ref="J796:J805"/>
    <mergeCell ref="J780:J794"/>
    <mergeCell ref="A758:B769"/>
    <mergeCell ref="A773:F773"/>
    <mergeCell ref="H773:I773"/>
    <mergeCell ref="B770:C770"/>
    <mergeCell ref="A807:B812"/>
    <mergeCell ref="B813:C813"/>
    <mergeCell ref="B357:J357"/>
    <mergeCell ref="A352:B356"/>
    <mergeCell ref="A281:B281"/>
    <mergeCell ref="A93:B93"/>
    <mergeCell ref="B140:J140"/>
    <mergeCell ref="J141:J172"/>
    <mergeCell ref="C680:J680"/>
    <mergeCell ref="B678:J678"/>
    <mergeCell ref="J681:J683"/>
    <mergeCell ref="J592:J597"/>
    <mergeCell ref="B590:J590"/>
    <mergeCell ref="C591:J591"/>
    <mergeCell ref="B637:J637"/>
    <mergeCell ref="A591:B609"/>
    <mergeCell ref="A628:B630"/>
    <mergeCell ref="A615:B615"/>
    <mergeCell ref="A625:B625"/>
    <mergeCell ref="B610:C610"/>
    <mergeCell ref="A618:B620"/>
    <mergeCell ref="J604:J609"/>
    <mergeCell ref="J599:J602"/>
    <mergeCell ref="B638:I638"/>
    <mergeCell ref="C668:J668"/>
    <mergeCell ref="C665:J665"/>
    <mergeCell ref="A480:B489"/>
    <mergeCell ref="A491:B511"/>
    <mergeCell ref="A513:B522"/>
    <mergeCell ref="B412:J412"/>
    <mergeCell ref="B416:J416"/>
    <mergeCell ref="B419:J419"/>
    <mergeCell ref="J532:J539"/>
    <mergeCell ref="B531:J531"/>
    <mergeCell ref="A529:B529"/>
    <mergeCell ref="J453:J461"/>
    <mergeCell ref="A413:B415"/>
    <mergeCell ref="A417:B418"/>
    <mergeCell ref="A1:I1"/>
    <mergeCell ref="A7:B7"/>
    <mergeCell ref="A10:B24"/>
    <mergeCell ref="B72:J72"/>
    <mergeCell ref="A2:J2"/>
    <mergeCell ref="B133:C133"/>
    <mergeCell ref="A3:J3"/>
    <mergeCell ref="A67:B71"/>
    <mergeCell ref="A62:B65"/>
    <mergeCell ref="A43:B43"/>
    <mergeCell ref="A79:B79"/>
    <mergeCell ref="A46:B60"/>
    <mergeCell ref="B74:C74"/>
    <mergeCell ref="B61:J61"/>
    <mergeCell ref="B66:J66"/>
    <mergeCell ref="A87:B87"/>
    <mergeCell ref="A82:B84"/>
    <mergeCell ref="B88:C88"/>
    <mergeCell ref="B86:J86"/>
    <mergeCell ref="B85:J85"/>
    <mergeCell ref="B38:C38"/>
    <mergeCell ref="A73:B73"/>
    <mergeCell ref="A832:I832"/>
    <mergeCell ref="A740:B740"/>
    <mergeCell ref="A755:B755"/>
    <mergeCell ref="A777:B777"/>
    <mergeCell ref="A588:B588"/>
    <mergeCell ref="A635:B635"/>
    <mergeCell ref="B732:J732"/>
    <mergeCell ref="J733:J735"/>
    <mergeCell ref="B742:J742"/>
    <mergeCell ref="A639:B657"/>
    <mergeCell ref="J743:J745"/>
    <mergeCell ref="H611:I611"/>
    <mergeCell ref="A621:F621"/>
    <mergeCell ref="H621:I621"/>
    <mergeCell ref="J641:J644"/>
    <mergeCell ref="C656:J656"/>
    <mergeCell ref="C654:J654"/>
    <mergeCell ref="C648:J648"/>
    <mergeCell ref="C645:J645"/>
    <mergeCell ref="J646:J647"/>
    <mergeCell ref="J669:J673"/>
    <mergeCell ref="B617:J617"/>
    <mergeCell ref="J690:J692"/>
    <mergeCell ref="A631:F631"/>
    <mergeCell ref="A138:B138"/>
    <mergeCell ref="J179:J181"/>
    <mergeCell ref="B178:J178"/>
    <mergeCell ref="B173:J173"/>
    <mergeCell ref="B211:J211"/>
    <mergeCell ref="A131:B131"/>
    <mergeCell ref="A119:B129"/>
    <mergeCell ref="A96:B110"/>
    <mergeCell ref="A112:B117"/>
    <mergeCell ref="B130:J130"/>
    <mergeCell ref="B182:C182"/>
    <mergeCell ref="B132:C132"/>
    <mergeCell ref="B118:J118"/>
    <mergeCell ref="B111:J111"/>
    <mergeCell ref="J112:J117"/>
    <mergeCell ref="J119:J129"/>
    <mergeCell ref="C192:J192"/>
    <mergeCell ref="A179:B181"/>
    <mergeCell ref="A191:B210"/>
    <mergeCell ref="B233:J233"/>
    <mergeCell ref="C234:J234"/>
    <mergeCell ref="A141:B172"/>
    <mergeCell ref="A212:B212"/>
    <mergeCell ref="A174:B177"/>
    <mergeCell ref="B452:J452"/>
    <mergeCell ref="B462:J462"/>
    <mergeCell ref="J407:J411"/>
    <mergeCell ref="J386:J405"/>
    <mergeCell ref="J373:J384"/>
    <mergeCell ref="A420:B425"/>
    <mergeCell ref="J193:J196"/>
    <mergeCell ref="A214:B229"/>
    <mergeCell ref="A260:B279"/>
    <mergeCell ref="A231:B232"/>
    <mergeCell ref="A234:B243"/>
    <mergeCell ref="A343:B343"/>
    <mergeCell ref="A329:B331"/>
    <mergeCell ref="B372:J372"/>
    <mergeCell ref="B385:J385"/>
    <mergeCell ref="B406:J406"/>
    <mergeCell ref="A333:B341"/>
    <mergeCell ref="J174:J177"/>
    <mergeCell ref="B213:J213"/>
    <mergeCell ref="A349:B349"/>
    <mergeCell ref="A370:B370"/>
    <mergeCell ref="A345:F345"/>
    <mergeCell ref="H345:I345"/>
    <mergeCell ref="B344:C344"/>
    <mergeCell ref="B364:C364"/>
    <mergeCell ref="B351:J351"/>
    <mergeCell ref="J547:J555"/>
    <mergeCell ref="J564:J565"/>
    <mergeCell ref="A532:B539"/>
    <mergeCell ref="A477:B477"/>
    <mergeCell ref="B472:C472"/>
    <mergeCell ref="B523:C523"/>
    <mergeCell ref="A465:B471"/>
    <mergeCell ref="J513:J522"/>
    <mergeCell ref="A524:F524"/>
    <mergeCell ref="H524:I524"/>
    <mergeCell ref="C368:I368"/>
    <mergeCell ref="A358:B363"/>
    <mergeCell ref="A373:B384"/>
    <mergeCell ref="A407:B411"/>
    <mergeCell ref="A427:B428"/>
    <mergeCell ref="A430:B432"/>
    <mergeCell ref="A434:B443"/>
    <mergeCell ref="A284:B290"/>
    <mergeCell ref="A296:B298"/>
    <mergeCell ref="A134:F134"/>
    <mergeCell ref="H134:I134"/>
    <mergeCell ref="B282:C282"/>
    <mergeCell ref="B259:J259"/>
    <mergeCell ref="C261:J261"/>
    <mergeCell ref="C266:J266"/>
    <mergeCell ref="C218:J218"/>
    <mergeCell ref="A183:F183"/>
    <mergeCell ref="H183:I183"/>
    <mergeCell ref="A248:B258"/>
    <mergeCell ref="J289:J290"/>
    <mergeCell ref="A292:B294"/>
    <mergeCell ref="B291:J291"/>
    <mergeCell ref="J293:J294"/>
    <mergeCell ref="C273:J273"/>
    <mergeCell ref="B280:J280"/>
    <mergeCell ref="B283:J283"/>
    <mergeCell ref="C284:J284"/>
    <mergeCell ref="C286:J286"/>
    <mergeCell ref="C288:J288"/>
    <mergeCell ref="C227:J227"/>
    <mergeCell ref="B230:J230"/>
    <mergeCell ref="B342:J342"/>
    <mergeCell ref="J352:J356"/>
    <mergeCell ref="A326:B327"/>
    <mergeCell ref="J312:J317"/>
    <mergeCell ref="A320:B324"/>
    <mergeCell ref="J326:J327"/>
    <mergeCell ref="J235:J237"/>
    <mergeCell ref="J274:J279"/>
    <mergeCell ref="J267:J272"/>
    <mergeCell ref="J262:J265"/>
    <mergeCell ref="J255:J258"/>
    <mergeCell ref="J248:J253"/>
    <mergeCell ref="A309:B309"/>
    <mergeCell ref="A245:B246"/>
    <mergeCell ref="A305:F305"/>
    <mergeCell ref="B332:J332"/>
    <mergeCell ref="B328:J328"/>
    <mergeCell ref="A312:B317"/>
    <mergeCell ref="J245:J246"/>
    <mergeCell ref="J239:J243"/>
    <mergeCell ref="C238:J238"/>
    <mergeCell ref="B244:J244"/>
    <mergeCell ref="B247:J247"/>
    <mergeCell ref="C254:J254"/>
    <mergeCell ref="B45:J45"/>
    <mergeCell ref="J46:J60"/>
    <mergeCell ref="J62:J65"/>
    <mergeCell ref="J67:J71"/>
    <mergeCell ref="J82:J84"/>
    <mergeCell ref="B81:J81"/>
    <mergeCell ref="A75:F75"/>
    <mergeCell ref="H75:I75"/>
    <mergeCell ref="A89:F89"/>
    <mergeCell ref="H89:I89"/>
    <mergeCell ref="B490:J490"/>
    <mergeCell ref="A796:B805"/>
    <mergeCell ref="H631:I631"/>
    <mergeCell ref="A540:F540"/>
    <mergeCell ref="H540:I540"/>
    <mergeCell ref="A557:F557"/>
    <mergeCell ref="H557:I557"/>
    <mergeCell ref="A584:F584"/>
    <mergeCell ref="H584:I584"/>
    <mergeCell ref="B556:C556"/>
    <mergeCell ref="C574:J574"/>
    <mergeCell ref="B563:J563"/>
    <mergeCell ref="B566:J566"/>
    <mergeCell ref="C598:J598"/>
    <mergeCell ref="A567:B567"/>
    <mergeCell ref="B699:J699"/>
    <mergeCell ref="A659:B677"/>
    <mergeCell ref="A679:B692"/>
    <mergeCell ref="C689:J689"/>
    <mergeCell ref="C684:J684"/>
    <mergeCell ref="A547:B555"/>
    <mergeCell ref="C527:I527"/>
    <mergeCell ref="A544:B544"/>
    <mergeCell ref="J618:J620"/>
    <mergeCell ref="J420:J425"/>
    <mergeCell ref="J417:J418"/>
    <mergeCell ref="J413:J415"/>
    <mergeCell ref="J427:J428"/>
    <mergeCell ref="B444:J444"/>
    <mergeCell ref="A473:F473"/>
    <mergeCell ref="H473:I473"/>
    <mergeCell ref="A611:F611"/>
    <mergeCell ref="A561:B561"/>
    <mergeCell ref="B568:J568"/>
    <mergeCell ref="C569:J569"/>
    <mergeCell ref="A569:B582"/>
    <mergeCell ref="C603:J603"/>
    <mergeCell ref="J465:J471"/>
    <mergeCell ref="J491:J511"/>
    <mergeCell ref="J480:J489"/>
    <mergeCell ref="J445:J451"/>
    <mergeCell ref="J434:J443"/>
    <mergeCell ref="B583:C583"/>
    <mergeCell ref="A564:B565"/>
    <mergeCell ref="B512:J512"/>
    <mergeCell ref="J570:J573"/>
    <mergeCell ref="B479:J479"/>
    <mergeCell ref="J575:J582"/>
    <mergeCell ref="A39:F39"/>
    <mergeCell ref="H39:I39"/>
    <mergeCell ref="A831:F831"/>
    <mergeCell ref="H831:I831"/>
    <mergeCell ref="A726:F726"/>
    <mergeCell ref="H726:I726"/>
    <mergeCell ref="A736:F736"/>
    <mergeCell ref="H736:I736"/>
    <mergeCell ref="A751:F751"/>
    <mergeCell ref="H751:I751"/>
    <mergeCell ref="B95:J95"/>
    <mergeCell ref="C214:J214"/>
    <mergeCell ref="J96:J110"/>
    <mergeCell ref="B190:J190"/>
    <mergeCell ref="J205:J210"/>
    <mergeCell ref="J198:J203"/>
    <mergeCell ref="C197:J197"/>
    <mergeCell ref="C204:J204"/>
    <mergeCell ref="C186:I186"/>
    <mergeCell ref="A188:B188"/>
    <mergeCell ref="J228:J229"/>
    <mergeCell ref="J215:J217"/>
    <mergeCell ref="J219:J226"/>
    <mergeCell ref="J231:J232"/>
    <mergeCell ref="B25:J25"/>
    <mergeCell ref="B9:J9"/>
    <mergeCell ref="J10:J24"/>
    <mergeCell ref="J26:J29"/>
    <mergeCell ref="J31:J35"/>
    <mergeCell ref="B36:J36"/>
    <mergeCell ref="B30:J30"/>
    <mergeCell ref="A31:B35"/>
    <mergeCell ref="A26:B29"/>
    <mergeCell ref="J358:J363"/>
    <mergeCell ref="C292:J292"/>
    <mergeCell ref="B295:J295"/>
    <mergeCell ref="A300:B304"/>
    <mergeCell ref="C302:J302"/>
    <mergeCell ref="J303:J304"/>
    <mergeCell ref="B426:J426"/>
    <mergeCell ref="B429:J429"/>
    <mergeCell ref="B433:J433"/>
    <mergeCell ref="C296:J296"/>
    <mergeCell ref="B299:J299"/>
    <mergeCell ref="C300:J300"/>
    <mergeCell ref="J297:J298"/>
    <mergeCell ref="H305:I305"/>
    <mergeCell ref="J320:J324"/>
    <mergeCell ref="B311:J311"/>
    <mergeCell ref="B319:J319"/>
    <mergeCell ref="B325:J325"/>
    <mergeCell ref="A365:F365"/>
    <mergeCell ref="H365:I365"/>
    <mergeCell ref="J430:J432"/>
    <mergeCell ref="J333:J341"/>
    <mergeCell ref="J329:J331"/>
    <mergeCell ref="A386:B405"/>
    <mergeCell ref="A445:B451"/>
    <mergeCell ref="A463:B463"/>
    <mergeCell ref="A453:B461"/>
    <mergeCell ref="B546:J546"/>
    <mergeCell ref="B464:J464"/>
    <mergeCell ref="A700:B709"/>
    <mergeCell ref="C660:J660"/>
    <mergeCell ref="B658:J658"/>
    <mergeCell ref="B716:J716"/>
    <mergeCell ref="J649:J653"/>
    <mergeCell ref="B698:J698"/>
    <mergeCell ref="B693:J693"/>
    <mergeCell ref="C676:J676"/>
    <mergeCell ref="C674:J674"/>
    <mergeCell ref="J685:J688"/>
    <mergeCell ref="B710:J710"/>
    <mergeCell ref="J666:J667"/>
    <mergeCell ref="J661:J664"/>
    <mergeCell ref="J694:J697"/>
    <mergeCell ref="J711:J715"/>
    <mergeCell ref="J706:J709"/>
    <mergeCell ref="J702:J704"/>
    <mergeCell ref="C705:J705"/>
    <mergeCell ref="C701:J701"/>
  </mergeCells>
  <pageMargins left="0.7" right="0.7" top="0.75" bottom="0.75" header="0.3" footer="0.3"/>
  <pageSetup paperSize="9" scale="42" fitToHeight="0" orientation="portrait" horizontalDpi="4294967295" verticalDpi="4294967295" r:id="rId1"/>
  <headerFooter>
    <oddHeader>&amp;R&amp;"Calibri,Normálne"Príloha č. 1 k č. B.2 -  Špecifikácia ceny
(zároveň príloha č. 3  k RD)</oddHeader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B40"/>
  <sheetViews>
    <sheetView showGridLines="0" zoomScale="80" zoomScaleNormal="80" workbookViewId="0">
      <selection activeCell="A2" sqref="A2:B2"/>
    </sheetView>
  </sheetViews>
  <sheetFormatPr defaultRowHeight="15" x14ac:dyDescent="0.25"/>
  <cols>
    <col min="1" max="1" width="66.5" style="1" bestFit="1" customWidth="1"/>
    <col min="2" max="2" width="26.875" style="1" customWidth="1"/>
    <col min="3" max="16384" width="9" style="1"/>
  </cols>
  <sheetData>
    <row r="1" spans="1:2" ht="98.25" customHeight="1" x14ac:dyDescent="0.25">
      <c r="A1" s="510"/>
      <c r="B1" s="510"/>
    </row>
    <row r="2" spans="1:2" ht="33.75" customHeight="1" x14ac:dyDescent="0.25">
      <c r="A2" s="512" t="s">
        <v>2488</v>
      </c>
      <c r="B2" s="512"/>
    </row>
    <row r="3" spans="1:2" s="312" customFormat="1" ht="15" customHeight="1" thickBot="1" x14ac:dyDescent="0.3">
      <c r="A3" s="144" t="s">
        <v>837</v>
      </c>
      <c r="B3" s="145"/>
    </row>
    <row r="4" spans="1:2" ht="16.5" thickTop="1" thickBot="1" x14ac:dyDescent="0.3">
      <c r="A4" s="146"/>
      <c r="B4" s="146"/>
    </row>
    <row r="5" spans="1:2" ht="15.75" thickBot="1" x14ac:dyDescent="0.3">
      <c r="A5" s="4"/>
      <c r="B5" s="147" t="s">
        <v>785</v>
      </c>
    </row>
    <row r="6" spans="1:2" ht="15.75" thickBot="1" x14ac:dyDescent="0.3">
      <c r="A6" s="640" t="s">
        <v>788</v>
      </c>
      <c r="B6" s="641"/>
    </row>
    <row r="7" spans="1:2" x14ac:dyDescent="0.25">
      <c r="A7" s="313" t="s">
        <v>0</v>
      </c>
      <c r="B7" s="314">
        <f>'Príloha č. 3 - servis Sitina'!G39</f>
        <v>0</v>
      </c>
    </row>
    <row r="8" spans="1:2" x14ac:dyDescent="0.25">
      <c r="A8" s="315" t="s">
        <v>1</v>
      </c>
      <c r="B8" s="316">
        <f>'Príloha č. 3 - servis Sitina'!G75</f>
        <v>0</v>
      </c>
    </row>
    <row r="9" spans="1:2" x14ac:dyDescent="0.25">
      <c r="A9" s="315" t="s">
        <v>795</v>
      </c>
      <c r="B9" s="316">
        <f>'Príloha č. 3 - servis Sitina'!G89</f>
        <v>0</v>
      </c>
    </row>
    <row r="10" spans="1:2" x14ac:dyDescent="0.25">
      <c r="A10" s="317" t="s">
        <v>3</v>
      </c>
      <c r="B10" s="316">
        <f>'Príloha č. 3 - servis Sitina'!G134</f>
        <v>0</v>
      </c>
    </row>
    <row r="11" spans="1:2" x14ac:dyDescent="0.25">
      <c r="A11" s="317" t="s">
        <v>1955</v>
      </c>
      <c r="B11" s="316">
        <f>'Príloha č. 3 - servis Sitina'!G183</f>
        <v>0</v>
      </c>
    </row>
    <row r="12" spans="1:2" x14ac:dyDescent="0.25">
      <c r="A12" s="317" t="s">
        <v>5</v>
      </c>
      <c r="B12" s="316">
        <f>'Príloha č. 3 - servis Sitina'!G305</f>
        <v>0</v>
      </c>
    </row>
    <row r="13" spans="1:2" x14ac:dyDescent="0.25">
      <c r="A13" s="317" t="s">
        <v>6</v>
      </c>
      <c r="B13" s="316">
        <f>'Príloha č. 3 - servis Sitina'!G345</f>
        <v>0</v>
      </c>
    </row>
    <row r="14" spans="1:2" x14ac:dyDescent="0.25">
      <c r="A14" s="317" t="s">
        <v>1488</v>
      </c>
      <c r="B14" s="316">
        <f>'Príloha č. 3 - servis Sitina'!G365</f>
        <v>0</v>
      </c>
    </row>
    <row r="15" spans="1:2" x14ac:dyDescent="0.25">
      <c r="A15" s="317" t="s">
        <v>8</v>
      </c>
      <c r="B15" s="316">
        <f>'Príloha č. 3 - servis Sitina'!G473</f>
        <v>0</v>
      </c>
    </row>
    <row r="16" spans="1:2" x14ac:dyDescent="0.25">
      <c r="A16" s="317" t="s">
        <v>9</v>
      </c>
      <c r="B16" s="316">
        <f>'Príloha č. 3 - servis Sitina'!G524</f>
        <v>0</v>
      </c>
    </row>
    <row r="17" spans="1:2" x14ac:dyDescent="0.25">
      <c r="A17" s="317" t="s">
        <v>1951</v>
      </c>
      <c r="B17" s="316">
        <f>'Príloha č. 3 - servis Sitina'!G540</f>
        <v>0</v>
      </c>
    </row>
    <row r="18" spans="1:2" x14ac:dyDescent="0.25">
      <c r="A18" s="317" t="s">
        <v>1952</v>
      </c>
      <c r="B18" s="316">
        <f>'Príloha č. 3 - servis Sitina'!G557</f>
        <v>0</v>
      </c>
    </row>
    <row r="19" spans="1:2" x14ac:dyDescent="0.25">
      <c r="A19" s="317" t="s">
        <v>1490</v>
      </c>
      <c r="B19" s="316">
        <f>'Príloha č. 3 - servis Sitina'!G584</f>
        <v>0</v>
      </c>
    </row>
    <row r="20" spans="1:2" x14ac:dyDescent="0.25">
      <c r="A20" s="317" t="s">
        <v>12</v>
      </c>
      <c r="B20" s="316">
        <f>'Príloha č. 3 - servis Sitina'!G611</f>
        <v>0</v>
      </c>
    </row>
    <row r="21" spans="1:2" x14ac:dyDescent="0.25">
      <c r="A21" s="317" t="s">
        <v>1949</v>
      </c>
      <c r="B21" s="316">
        <f>'Príloha č. 3 - servis Sitina'!G621</f>
        <v>0</v>
      </c>
    </row>
    <row r="22" spans="1:2" x14ac:dyDescent="0.25">
      <c r="A22" s="317" t="s">
        <v>1950</v>
      </c>
      <c r="B22" s="316">
        <f>'Príloha č. 3 - servis Sitina'!G631</f>
        <v>0</v>
      </c>
    </row>
    <row r="23" spans="1:2" x14ac:dyDescent="0.25">
      <c r="A23" s="317" t="s">
        <v>1491</v>
      </c>
      <c r="B23" s="316">
        <f>'Príloha č. 3 - servis Sitina'!G726</f>
        <v>0</v>
      </c>
    </row>
    <row r="24" spans="1:2" x14ac:dyDescent="0.25">
      <c r="A24" s="317" t="s">
        <v>1953</v>
      </c>
      <c r="B24" s="316">
        <f>'Príloha č. 3 - servis Sitina'!G736</f>
        <v>0</v>
      </c>
    </row>
    <row r="25" spans="1:2" x14ac:dyDescent="0.25">
      <c r="A25" s="317" t="s">
        <v>14</v>
      </c>
      <c r="B25" s="316">
        <f>'Príloha č. 3 - servis Sitina'!G751</f>
        <v>0</v>
      </c>
    </row>
    <row r="26" spans="1:2" x14ac:dyDescent="0.25">
      <c r="A26" s="317" t="s">
        <v>15</v>
      </c>
      <c r="B26" s="316">
        <f>'Príloha č. 3 - servis Sitina'!G773</f>
        <v>0</v>
      </c>
    </row>
    <row r="27" spans="1:2" x14ac:dyDescent="0.25">
      <c r="A27" s="317" t="s">
        <v>2023</v>
      </c>
      <c r="B27" s="316">
        <f>'Príloha č. 3 - servis Sitina'!G814</f>
        <v>0</v>
      </c>
    </row>
    <row r="28" spans="1:2" ht="15.75" thickBot="1" x14ac:dyDescent="0.3">
      <c r="A28" s="318" t="s">
        <v>17</v>
      </c>
      <c r="B28" s="319">
        <f>'Príloha č. 3 - servis Sitina'!G831</f>
        <v>0</v>
      </c>
    </row>
    <row r="29" spans="1:2" x14ac:dyDescent="0.25">
      <c r="A29" s="4"/>
      <c r="B29" s="4"/>
    </row>
    <row r="30" spans="1:2" ht="15.75" thickBot="1" x14ac:dyDescent="0.3">
      <c r="A30" s="155"/>
      <c r="B30" s="155"/>
    </row>
    <row r="31" spans="1:2" ht="15.75" thickTop="1" x14ac:dyDescent="0.25">
      <c r="A31" s="4"/>
      <c r="B31" s="4"/>
    </row>
    <row r="32" spans="1:2" ht="15.75" thickBot="1" x14ac:dyDescent="0.3">
      <c r="A32" s="4"/>
      <c r="B32" s="4"/>
    </row>
    <row r="33" spans="1:2" ht="15.75" thickBot="1" x14ac:dyDescent="0.3">
      <c r="A33" s="4"/>
      <c r="B33" s="156" t="s">
        <v>785</v>
      </c>
    </row>
    <row r="34" spans="1:2" ht="15.75" thickBot="1" x14ac:dyDescent="0.3">
      <c r="A34" s="157" t="s">
        <v>854</v>
      </c>
      <c r="B34" s="158">
        <f>SUM(B7:B28)</f>
        <v>0</v>
      </c>
    </row>
    <row r="35" spans="1:2" ht="15.75" thickBot="1" x14ac:dyDescent="0.3">
      <c r="A35" s="4"/>
      <c r="B35" s="4"/>
    </row>
    <row r="36" spans="1:2" ht="15.75" thickBot="1" x14ac:dyDescent="0.3">
      <c r="A36" s="159" t="s">
        <v>855</v>
      </c>
      <c r="B36" s="160">
        <f>SUM(B34*4)</f>
        <v>0</v>
      </c>
    </row>
    <row r="37" spans="1:2" ht="15.75" thickBot="1" x14ac:dyDescent="0.3">
      <c r="A37" s="4"/>
      <c r="B37" s="4"/>
    </row>
    <row r="38" spans="1:2" ht="15.75" thickBot="1" x14ac:dyDescent="0.3">
      <c r="A38" s="320" t="s">
        <v>786</v>
      </c>
      <c r="B38" s="321">
        <f>SUM(B36*0.2)</f>
        <v>0</v>
      </c>
    </row>
    <row r="39" spans="1:2" ht="15.75" thickBot="1" x14ac:dyDescent="0.3">
      <c r="A39" s="4"/>
      <c r="B39" s="4"/>
    </row>
    <row r="40" spans="1:2" ht="15.75" thickBot="1" x14ac:dyDescent="0.3">
      <c r="A40" s="161" t="s">
        <v>856</v>
      </c>
      <c r="B40" s="158">
        <f>SUM(B36,B38)</f>
        <v>0</v>
      </c>
    </row>
  </sheetData>
  <sheetProtection password="DE7A" sheet="1" sort="0" autoFilter="0" pivotTables="0"/>
  <mergeCells count="3">
    <mergeCell ref="A1:B1"/>
    <mergeCell ref="A2:B2"/>
    <mergeCell ref="A6:B6"/>
  </mergeCells>
  <pageMargins left="0.7" right="0.7" top="0.75" bottom="0.75" header="0.3" footer="0.3"/>
  <pageSetup paperSize="9" scale="86" fitToHeight="0" orientation="portrait" horizontalDpi="4294967295" verticalDpi="4294967295" r:id="rId1"/>
  <headerFooter>
    <oddHeader>&amp;R&amp;"Calibri,Normálne"Príloha č. 1 k č. B.2 -  Špecifikácia ceny
(zároveň príloha č. 4  k RD)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B34"/>
  <sheetViews>
    <sheetView showGridLines="0" zoomScale="80" zoomScaleNormal="80" workbookViewId="0">
      <selection activeCell="A2" sqref="A2:B2"/>
    </sheetView>
  </sheetViews>
  <sheetFormatPr defaultRowHeight="15" x14ac:dyDescent="0.25"/>
  <cols>
    <col min="1" max="1" width="56.125" style="1" customWidth="1"/>
    <col min="2" max="2" width="31.25" style="1" customWidth="1"/>
    <col min="3" max="16384" width="9" style="1"/>
  </cols>
  <sheetData>
    <row r="1" spans="1:2" ht="98.25" customHeight="1" x14ac:dyDescent="0.25">
      <c r="A1" s="510"/>
      <c r="B1" s="510"/>
    </row>
    <row r="2" spans="1:2" ht="33.75" customHeight="1" x14ac:dyDescent="0.25">
      <c r="A2" s="512" t="s">
        <v>2488</v>
      </c>
      <c r="B2" s="512"/>
    </row>
    <row r="3" spans="1:2" ht="15" customHeight="1" thickBot="1" x14ac:dyDescent="0.3">
      <c r="A3" s="324" t="s">
        <v>857</v>
      </c>
      <c r="B3" s="325"/>
    </row>
    <row r="4" spans="1:2" ht="16.5" thickTop="1" thickBot="1" x14ac:dyDescent="0.3">
      <c r="A4" s="4"/>
      <c r="B4" s="4"/>
    </row>
    <row r="5" spans="1:2" x14ac:dyDescent="0.25">
      <c r="A5" s="326" t="s">
        <v>839</v>
      </c>
      <c r="B5" s="327" t="s">
        <v>840</v>
      </c>
    </row>
    <row r="6" spans="1:2" ht="16.5" customHeight="1" x14ac:dyDescent="0.25">
      <c r="A6" s="328" t="s">
        <v>2764</v>
      </c>
      <c r="B6" s="346">
        <v>0</v>
      </c>
    </row>
    <row r="7" spans="1:2" ht="16.5" customHeight="1" x14ac:dyDescent="0.25">
      <c r="A7" s="328" t="s">
        <v>2763</v>
      </c>
      <c r="B7" s="329">
        <f>SUM(B6*2000)</f>
        <v>0</v>
      </c>
    </row>
    <row r="8" spans="1:2" ht="16.5" customHeight="1" x14ac:dyDescent="0.25">
      <c r="A8" s="328" t="s">
        <v>2765</v>
      </c>
      <c r="B8" s="346">
        <v>0</v>
      </c>
    </row>
    <row r="9" spans="1:2" ht="16.5" customHeight="1" thickBot="1" x14ac:dyDescent="0.3">
      <c r="A9" s="330" t="s">
        <v>1492</v>
      </c>
      <c r="B9" s="331">
        <f>SUM(B8*2000)</f>
        <v>0</v>
      </c>
    </row>
    <row r="10" spans="1:2" x14ac:dyDescent="0.25">
      <c r="A10" s="4"/>
      <c r="B10" s="4"/>
    </row>
    <row r="11" spans="1:2" ht="15.75" thickBot="1" x14ac:dyDescent="0.3">
      <c r="A11" s="155"/>
      <c r="B11" s="155"/>
    </row>
    <row r="12" spans="1:2" ht="15.75" thickTop="1" x14ac:dyDescent="0.25">
      <c r="A12" s="4"/>
      <c r="B12" s="4"/>
    </row>
    <row r="13" spans="1:2" ht="15.75" thickBot="1" x14ac:dyDescent="0.3">
      <c r="A13" s="4"/>
      <c r="B13" s="4"/>
    </row>
    <row r="14" spans="1:2" ht="16.5" thickTop="1" thickBot="1" x14ac:dyDescent="0.3">
      <c r="A14" s="4"/>
      <c r="B14" s="332" t="s">
        <v>785</v>
      </c>
    </row>
    <row r="15" spans="1:2" ht="16.5" thickTop="1" thickBot="1" x14ac:dyDescent="0.3">
      <c r="A15" s="333" t="s">
        <v>855</v>
      </c>
      <c r="B15" s="334">
        <f>SUM(B7,B9)</f>
        <v>0</v>
      </c>
    </row>
    <row r="16" spans="1:2" ht="16.5" thickTop="1" thickBot="1" x14ac:dyDescent="0.3">
      <c r="A16" s="4"/>
      <c r="B16" s="4"/>
    </row>
    <row r="17" spans="1:2" ht="16.5" thickTop="1" thickBot="1" x14ac:dyDescent="0.3">
      <c r="A17" s="335" t="s">
        <v>786</v>
      </c>
      <c r="B17" s="336">
        <f>SUM(B15*0.2)</f>
        <v>0</v>
      </c>
    </row>
    <row r="18" spans="1:2" ht="16.5" thickTop="1" thickBot="1" x14ac:dyDescent="0.3">
      <c r="A18" s="4"/>
      <c r="B18" s="4"/>
    </row>
    <row r="19" spans="1:2" ht="16.5" thickTop="1" thickBot="1" x14ac:dyDescent="0.3">
      <c r="A19" s="337" t="s">
        <v>856</v>
      </c>
      <c r="B19" s="338">
        <f>SUM(B15,B17)</f>
        <v>0</v>
      </c>
    </row>
    <row r="20" spans="1:2" ht="15.75" thickTop="1" x14ac:dyDescent="0.25">
      <c r="A20" s="339"/>
      <c r="B20" s="340"/>
    </row>
    <row r="21" spans="1:2" x14ac:dyDescent="0.25">
      <c r="A21" s="341"/>
      <c r="B21" s="4"/>
    </row>
    <row r="22" spans="1:2" ht="15.75" thickBot="1" x14ac:dyDescent="0.3">
      <c r="A22" s="4"/>
      <c r="B22" s="4"/>
    </row>
    <row r="23" spans="1:2" ht="15.75" thickTop="1" x14ac:dyDescent="0.25">
      <c r="A23" s="342" t="s">
        <v>841</v>
      </c>
      <c r="B23" s="146"/>
    </row>
    <row r="24" spans="1:2" x14ac:dyDescent="0.25">
      <c r="A24" s="343"/>
      <c r="B24" s="344"/>
    </row>
    <row r="25" spans="1:2" x14ac:dyDescent="0.25">
      <c r="A25" s="343"/>
      <c r="B25" s="344"/>
    </row>
    <row r="26" spans="1:2" x14ac:dyDescent="0.25">
      <c r="A26" s="343"/>
      <c r="B26" s="344"/>
    </row>
    <row r="27" spans="1:2" x14ac:dyDescent="0.25">
      <c r="A27" s="344"/>
      <c r="B27" s="344"/>
    </row>
    <row r="28" spans="1:2" x14ac:dyDescent="0.25">
      <c r="A28" s="4"/>
      <c r="B28" s="4"/>
    </row>
    <row r="29" spans="1:2" x14ac:dyDescent="0.25">
      <c r="A29" s="4"/>
      <c r="B29" s="4"/>
    </row>
    <row r="30" spans="1:2" x14ac:dyDescent="0.25">
      <c r="A30" s="4"/>
      <c r="B30" s="311" t="s">
        <v>842</v>
      </c>
    </row>
    <row r="31" spans="1:2" ht="30" x14ac:dyDescent="0.25">
      <c r="A31" s="4"/>
      <c r="B31" s="345" t="s">
        <v>843</v>
      </c>
    </row>
    <row r="32" spans="1:2" x14ac:dyDescent="0.25">
      <c r="A32" s="4"/>
      <c r="B32" s="4"/>
    </row>
    <row r="33" spans="1:2" x14ac:dyDescent="0.25">
      <c r="A33" s="4"/>
      <c r="B33" s="4"/>
    </row>
    <row r="34" spans="1:2" x14ac:dyDescent="0.25">
      <c r="A34" s="4"/>
      <c r="B34" s="4"/>
    </row>
  </sheetData>
  <sheetProtection password="DE7A" sheet="1" sort="0" autoFilter="0" pivotTables="0"/>
  <mergeCells count="2">
    <mergeCell ref="A1:B1"/>
    <mergeCell ref="A2:B2"/>
  </mergeCells>
  <pageMargins left="0.7" right="0.7" top="0.75" bottom="0.75" header="0.3" footer="0.3"/>
  <pageSetup paperSize="9" scale="92" fitToHeight="0" orientation="portrait" horizontalDpi="4294967295" verticalDpi="4294967295" r:id="rId1"/>
  <headerFooter>
    <oddHeader>&amp;R&amp;"Calibri,Normálne"Príloha č. 1 k č. B.2 -  Špecifikácia ceny
(zároveň príloha č. 5  k RD)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I342"/>
  <sheetViews>
    <sheetView zoomScale="80" zoomScaleNormal="80" workbookViewId="0">
      <selection activeCell="A2" sqref="A2:H2"/>
    </sheetView>
  </sheetViews>
  <sheetFormatPr defaultColWidth="8" defaultRowHeight="15" x14ac:dyDescent="0.25"/>
  <cols>
    <col min="1" max="1" width="9.375" style="5" customWidth="1"/>
    <col min="2" max="2" width="26.875" style="5" customWidth="1"/>
    <col min="3" max="3" width="50.625" style="5" customWidth="1"/>
    <col min="4" max="4" width="26.875" style="5" customWidth="1"/>
    <col min="5" max="5" width="50.625" style="5" customWidth="1"/>
    <col min="6" max="6" width="8.875" style="5" customWidth="1"/>
    <col min="7" max="7" width="11.125" style="5" customWidth="1"/>
    <col min="8" max="8" width="13.75" style="5" customWidth="1"/>
    <col min="9" max="9" width="10.875" style="9" bestFit="1" customWidth="1"/>
    <col min="10" max="16384" width="8" style="5"/>
  </cols>
  <sheetData>
    <row r="1" spans="1:9" s="8" customFormat="1" ht="98.25" customHeight="1" x14ac:dyDescent="0.25">
      <c r="A1" s="510"/>
      <c r="B1" s="510"/>
      <c r="C1" s="510"/>
      <c r="D1" s="510"/>
      <c r="E1" s="510"/>
      <c r="F1" s="510"/>
      <c r="G1" s="510"/>
      <c r="H1" s="510"/>
      <c r="I1" s="7"/>
    </row>
    <row r="2" spans="1:9" s="8" customFormat="1" ht="33.75" customHeight="1" x14ac:dyDescent="0.25">
      <c r="A2" s="645" t="s">
        <v>2488</v>
      </c>
      <c r="B2" s="645"/>
      <c r="C2" s="645"/>
      <c r="D2" s="645"/>
      <c r="E2" s="645"/>
      <c r="F2" s="645"/>
      <c r="G2" s="645"/>
      <c r="H2" s="645"/>
      <c r="I2" s="7"/>
    </row>
    <row r="3" spans="1:9" s="8" customFormat="1" ht="15.75" customHeight="1" thickBot="1" x14ac:dyDescent="0.3">
      <c r="A3" s="349" t="s">
        <v>3006</v>
      </c>
      <c r="B3" s="349"/>
      <c r="C3" s="325"/>
      <c r="D3" s="350"/>
      <c r="E3" s="350"/>
      <c r="F3" s="351"/>
      <c r="G3" s="350"/>
      <c r="H3" s="350"/>
      <c r="I3" s="7"/>
    </row>
    <row r="4" spans="1:9" s="8" customFormat="1" ht="15.75" thickTop="1" x14ac:dyDescent="0.25">
      <c r="A4" s="352"/>
      <c r="B4" s="353"/>
      <c r="C4" s="353"/>
      <c r="D4" s="354"/>
      <c r="E4" s="354"/>
      <c r="F4" s="355"/>
      <c r="G4" s="354"/>
      <c r="H4" s="354"/>
      <c r="I4" s="7"/>
    </row>
    <row r="5" spans="1:9" ht="18" customHeight="1" thickBot="1" x14ac:dyDescent="0.35">
      <c r="A5" s="649" t="s">
        <v>2490</v>
      </c>
      <c r="B5" s="649"/>
      <c r="C5" s="649"/>
      <c r="D5" s="356"/>
      <c r="E5" s="356"/>
      <c r="F5" s="35"/>
      <c r="G5" s="356"/>
      <c r="H5" s="356"/>
    </row>
    <row r="6" spans="1:9" ht="45.75" thickBot="1" x14ac:dyDescent="0.3">
      <c r="A6" s="357" t="s">
        <v>760</v>
      </c>
      <c r="B6" s="358" t="s">
        <v>844</v>
      </c>
      <c r="C6" s="358" t="s">
        <v>845</v>
      </c>
      <c r="D6" s="359" t="s">
        <v>846</v>
      </c>
      <c r="E6" s="359" t="s">
        <v>847</v>
      </c>
      <c r="F6" s="359" t="s">
        <v>848</v>
      </c>
      <c r="G6" s="359" t="s">
        <v>849</v>
      </c>
      <c r="H6" s="360" t="s">
        <v>1959</v>
      </c>
    </row>
    <row r="7" spans="1:9" s="11" customFormat="1" ht="17.25" customHeight="1" x14ac:dyDescent="0.2">
      <c r="A7" s="646" t="s">
        <v>2762</v>
      </c>
      <c r="B7" s="647"/>
      <c r="C7" s="647"/>
      <c r="D7" s="647"/>
      <c r="E7" s="647"/>
      <c r="F7" s="647"/>
      <c r="G7" s="647"/>
      <c r="H7" s="648"/>
      <c r="I7" s="10"/>
    </row>
    <row r="8" spans="1:9" s="11" customFormat="1" ht="12.75" x14ac:dyDescent="0.2">
      <c r="A8" s="361" t="s">
        <v>19</v>
      </c>
      <c r="B8" s="175" t="s">
        <v>75</v>
      </c>
      <c r="C8" s="175" t="s">
        <v>722</v>
      </c>
      <c r="D8" s="478"/>
      <c r="E8" s="478"/>
      <c r="F8" s="362">
        <v>1</v>
      </c>
      <c r="G8" s="136">
        <v>0</v>
      </c>
      <c r="H8" s="363">
        <f t="shared" ref="H8:H71" si="0">ROUND(SUM(G8*F8),2)</f>
        <v>0</v>
      </c>
      <c r="I8" s="10"/>
    </row>
    <row r="9" spans="1:9" s="11" customFormat="1" ht="12.75" x14ac:dyDescent="0.2">
      <c r="A9" s="361" t="s">
        <v>20</v>
      </c>
      <c r="B9" s="175" t="s">
        <v>75</v>
      </c>
      <c r="C9" s="175" t="s">
        <v>917</v>
      </c>
      <c r="D9" s="478"/>
      <c r="E9" s="478"/>
      <c r="F9" s="362">
        <v>1</v>
      </c>
      <c r="G9" s="136">
        <v>0</v>
      </c>
      <c r="H9" s="363">
        <f t="shared" si="0"/>
        <v>0</v>
      </c>
      <c r="I9" s="10"/>
    </row>
    <row r="10" spans="1:9" s="11" customFormat="1" ht="12.75" x14ac:dyDescent="0.2">
      <c r="A10" s="361" t="s">
        <v>21</v>
      </c>
      <c r="B10" s="175" t="s">
        <v>75</v>
      </c>
      <c r="C10" s="175" t="s">
        <v>723</v>
      </c>
      <c r="D10" s="478"/>
      <c r="E10" s="478"/>
      <c r="F10" s="362">
        <v>1</v>
      </c>
      <c r="G10" s="136">
        <v>0</v>
      </c>
      <c r="H10" s="363">
        <f t="shared" si="0"/>
        <v>0</v>
      </c>
      <c r="I10" s="10"/>
    </row>
    <row r="11" spans="1:9" s="11" customFormat="1" ht="12.75" x14ac:dyDescent="0.2">
      <c r="A11" s="361" t="s">
        <v>141</v>
      </c>
      <c r="B11" s="175" t="s">
        <v>75</v>
      </c>
      <c r="C11" s="175" t="s">
        <v>724</v>
      </c>
      <c r="D11" s="478"/>
      <c r="E11" s="478"/>
      <c r="F11" s="362">
        <v>1</v>
      </c>
      <c r="G11" s="136">
        <v>0</v>
      </c>
      <c r="H11" s="363">
        <f t="shared" si="0"/>
        <v>0</v>
      </c>
      <c r="I11" s="10"/>
    </row>
    <row r="12" spans="1:9" s="11" customFormat="1" ht="12.75" x14ac:dyDescent="0.2">
      <c r="A12" s="361" t="s">
        <v>142</v>
      </c>
      <c r="B12" s="175" t="s">
        <v>75</v>
      </c>
      <c r="C12" s="175" t="s">
        <v>918</v>
      </c>
      <c r="D12" s="478"/>
      <c r="E12" s="478"/>
      <c r="F12" s="362">
        <v>1</v>
      </c>
      <c r="G12" s="136">
        <v>0</v>
      </c>
      <c r="H12" s="363">
        <f t="shared" si="0"/>
        <v>0</v>
      </c>
      <c r="I12" s="10"/>
    </row>
    <row r="13" spans="1:9" s="11" customFormat="1" ht="12.75" x14ac:dyDescent="0.2">
      <c r="A13" s="361" t="s">
        <v>143</v>
      </c>
      <c r="B13" s="175" t="s">
        <v>75</v>
      </c>
      <c r="C13" s="175" t="s">
        <v>919</v>
      </c>
      <c r="D13" s="478"/>
      <c r="E13" s="478"/>
      <c r="F13" s="362">
        <v>1</v>
      </c>
      <c r="G13" s="136">
        <v>0</v>
      </c>
      <c r="H13" s="363">
        <f t="shared" si="0"/>
        <v>0</v>
      </c>
      <c r="I13" s="10"/>
    </row>
    <row r="14" spans="1:9" s="11" customFormat="1" ht="12.75" x14ac:dyDescent="0.2">
      <c r="A14" s="361" t="s">
        <v>144</v>
      </c>
      <c r="B14" s="175" t="s">
        <v>75</v>
      </c>
      <c r="C14" s="175" t="s">
        <v>920</v>
      </c>
      <c r="D14" s="478"/>
      <c r="E14" s="478"/>
      <c r="F14" s="362">
        <v>1</v>
      </c>
      <c r="G14" s="136">
        <v>0</v>
      </c>
      <c r="H14" s="363">
        <f t="shared" si="0"/>
        <v>0</v>
      </c>
      <c r="I14" s="10"/>
    </row>
    <row r="15" spans="1:9" s="11" customFormat="1" ht="12.75" x14ac:dyDescent="0.2">
      <c r="A15" s="361" t="s">
        <v>850</v>
      </c>
      <c r="B15" s="175" t="s">
        <v>75</v>
      </c>
      <c r="C15" s="175" t="s">
        <v>921</v>
      </c>
      <c r="D15" s="478"/>
      <c r="E15" s="478"/>
      <c r="F15" s="362">
        <v>1</v>
      </c>
      <c r="G15" s="136">
        <v>0</v>
      </c>
      <c r="H15" s="363">
        <f t="shared" si="0"/>
        <v>0</v>
      </c>
      <c r="I15" s="10"/>
    </row>
    <row r="16" spans="1:9" s="11" customFormat="1" ht="12.75" x14ac:dyDescent="0.2">
      <c r="A16" s="361" t="s">
        <v>1497</v>
      </c>
      <c r="B16" s="175" t="s">
        <v>75</v>
      </c>
      <c r="C16" s="175" t="s">
        <v>138</v>
      </c>
      <c r="D16" s="478"/>
      <c r="E16" s="478"/>
      <c r="F16" s="362">
        <v>1</v>
      </c>
      <c r="G16" s="136">
        <v>0</v>
      </c>
      <c r="H16" s="363">
        <f t="shared" si="0"/>
        <v>0</v>
      </c>
      <c r="I16" s="10"/>
    </row>
    <row r="17" spans="1:9" s="11" customFormat="1" ht="12.75" x14ac:dyDescent="0.2">
      <c r="A17" s="361" t="s">
        <v>1498</v>
      </c>
      <c r="B17" s="175" t="s">
        <v>75</v>
      </c>
      <c r="C17" s="175" t="s">
        <v>139</v>
      </c>
      <c r="D17" s="478"/>
      <c r="E17" s="478"/>
      <c r="F17" s="362">
        <v>1</v>
      </c>
      <c r="G17" s="136">
        <v>0</v>
      </c>
      <c r="H17" s="363">
        <f t="shared" si="0"/>
        <v>0</v>
      </c>
      <c r="I17" s="10"/>
    </row>
    <row r="18" spans="1:9" s="11" customFormat="1" ht="12.75" x14ac:dyDescent="0.2">
      <c r="A18" s="361" t="s">
        <v>1499</v>
      </c>
      <c r="B18" s="175" t="s">
        <v>75</v>
      </c>
      <c r="C18" s="175" t="s">
        <v>140</v>
      </c>
      <c r="D18" s="478"/>
      <c r="E18" s="478"/>
      <c r="F18" s="362">
        <v>1</v>
      </c>
      <c r="G18" s="136">
        <v>0</v>
      </c>
      <c r="H18" s="363">
        <f t="shared" si="0"/>
        <v>0</v>
      </c>
      <c r="I18" s="10"/>
    </row>
    <row r="19" spans="1:9" s="11" customFormat="1" ht="12.75" x14ac:dyDescent="0.2">
      <c r="A19" s="361" t="s">
        <v>1500</v>
      </c>
      <c r="B19" s="175" t="s">
        <v>75</v>
      </c>
      <c r="C19" s="175" t="s">
        <v>922</v>
      </c>
      <c r="D19" s="478"/>
      <c r="E19" s="478"/>
      <c r="F19" s="362">
        <v>1</v>
      </c>
      <c r="G19" s="136">
        <v>0</v>
      </c>
      <c r="H19" s="363">
        <f t="shared" si="0"/>
        <v>0</v>
      </c>
      <c r="I19" s="10"/>
    </row>
    <row r="20" spans="1:9" s="11" customFormat="1" ht="12.75" x14ac:dyDescent="0.2">
      <c r="A20" s="361" t="s">
        <v>1501</v>
      </c>
      <c r="B20" s="175" t="s">
        <v>75</v>
      </c>
      <c r="C20" s="175" t="s">
        <v>923</v>
      </c>
      <c r="D20" s="478" t="s">
        <v>924</v>
      </c>
      <c r="E20" s="478" t="s">
        <v>923</v>
      </c>
      <c r="F20" s="362">
        <v>1</v>
      </c>
      <c r="G20" s="136">
        <v>0</v>
      </c>
      <c r="H20" s="363">
        <f t="shared" si="0"/>
        <v>0</v>
      </c>
      <c r="I20" s="10"/>
    </row>
    <row r="21" spans="1:9" s="11" customFormat="1" ht="12.75" x14ac:dyDescent="0.2">
      <c r="A21" s="361" t="s">
        <v>1502</v>
      </c>
      <c r="B21" s="175" t="s">
        <v>75</v>
      </c>
      <c r="C21" s="175" t="s">
        <v>925</v>
      </c>
      <c r="D21" s="478" t="s">
        <v>924</v>
      </c>
      <c r="E21" s="478" t="s">
        <v>925</v>
      </c>
      <c r="F21" s="362">
        <v>1</v>
      </c>
      <c r="G21" s="136">
        <v>0</v>
      </c>
      <c r="H21" s="363">
        <f t="shared" si="0"/>
        <v>0</v>
      </c>
      <c r="I21" s="10"/>
    </row>
    <row r="22" spans="1:9" s="11" customFormat="1" ht="12.75" x14ac:dyDescent="0.2">
      <c r="A22" s="361" t="s">
        <v>1503</v>
      </c>
      <c r="B22" s="175" t="s">
        <v>75</v>
      </c>
      <c r="C22" s="175" t="s">
        <v>926</v>
      </c>
      <c r="D22" s="478" t="s">
        <v>924</v>
      </c>
      <c r="E22" s="478" t="s">
        <v>926</v>
      </c>
      <c r="F22" s="362">
        <v>1</v>
      </c>
      <c r="G22" s="136">
        <v>0</v>
      </c>
      <c r="H22" s="363">
        <f t="shared" si="0"/>
        <v>0</v>
      </c>
      <c r="I22" s="10"/>
    </row>
    <row r="23" spans="1:9" s="11" customFormat="1" ht="12.75" x14ac:dyDescent="0.2">
      <c r="A23" s="361" t="s">
        <v>1504</v>
      </c>
      <c r="B23" s="175" t="s">
        <v>75</v>
      </c>
      <c r="C23" s="175" t="s">
        <v>927</v>
      </c>
      <c r="D23" s="478" t="s">
        <v>924</v>
      </c>
      <c r="E23" s="478" t="s">
        <v>927</v>
      </c>
      <c r="F23" s="362">
        <v>1</v>
      </c>
      <c r="G23" s="136">
        <v>0</v>
      </c>
      <c r="H23" s="363">
        <f t="shared" si="0"/>
        <v>0</v>
      </c>
      <c r="I23" s="10"/>
    </row>
    <row r="24" spans="1:9" s="11" customFormat="1" ht="12.75" x14ac:dyDescent="0.2">
      <c r="A24" s="361" t="s">
        <v>1505</v>
      </c>
      <c r="B24" s="175" t="s">
        <v>75</v>
      </c>
      <c r="C24" s="175" t="s">
        <v>928</v>
      </c>
      <c r="D24" s="478"/>
      <c r="E24" s="478"/>
      <c r="F24" s="362">
        <v>1</v>
      </c>
      <c r="G24" s="136">
        <v>0</v>
      </c>
      <c r="H24" s="363">
        <f t="shared" si="0"/>
        <v>0</v>
      </c>
      <c r="I24" s="10"/>
    </row>
    <row r="25" spans="1:9" s="11" customFormat="1" ht="12.75" x14ac:dyDescent="0.2">
      <c r="A25" s="361" t="s">
        <v>1506</v>
      </c>
      <c r="B25" s="175" t="s">
        <v>75</v>
      </c>
      <c r="C25" s="175" t="s">
        <v>929</v>
      </c>
      <c r="D25" s="478"/>
      <c r="E25" s="478"/>
      <c r="F25" s="362">
        <v>1</v>
      </c>
      <c r="G25" s="136">
        <v>0</v>
      </c>
      <c r="H25" s="363">
        <f t="shared" si="0"/>
        <v>0</v>
      </c>
      <c r="I25" s="10"/>
    </row>
    <row r="26" spans="1:9" s="11" customFormat="1" ht="12.75" x14ac:dyDescent="0.2">
      <c r="A26" s="361" t="s">
        <v>1507</v>
      </c>
      <c r="B26" s="175" t="s">
        <v>75</v>
      </c>
      <c r="C26" s="175" t="s">
        <v>930</v>
      </c>
      <c r="D26" s="478"/>
      <c r="E26" s="478"/>
      <c r="F26" s="362">
        <v>1</v>
      </c>
      <c r="G26" s="136">
        <v>0</v>
      </c>
      <c r="H26" s="363">
        <f t="shared" si="0"/>
        <v>0</v>
      </c>
      <c r="I26" s="10"/>
    </row>
    <row r="27" spans="1:9" s="11" customFormat="1" ht="12.75" x14ac:dyDescent="0.2">
      <c r="A27" s="361" t="s">
        <v>1508</v>
      </c>
      <c r="B27" s="175" t="s">
        <v>75</v>
      </c>
      <c r="C27" s="175" t="s">
        <v>931</v>
      </c>
      <c r="D27" s="478"/>
      <c r="E27" s="478"/>
      <c r="F27" s="362">
        <v>1</v>
      </c>
      <c r="G27" s="136">
        <v>0</v>
      </c>
      <c r="H27" s="363">
        <f t="shared" si="0"/>
        <v>0</v>
      </c>
      <c r="I27" s="10"/>
    </row>
    <row r="28" spans="1:9" s="11" customFormat="1" ht="12.75" x14ac:dyDescent="0.2">
      <c r="A28" s="361" t="s">
        <v>1509</v>
      </c>
      <c r="B28" s="175" t="s">
        <v>75</v>
      </c>
      <c r="C28" s="175" t="s">
        <v>932</v>
      </c>
      <c r="D28" s="478"/>
      <c r="E28" s="478"/>
      <c r="F28" s="362">
        <v>1</v>
      </c>
      <c r="G28" s="136">
        <v>0</v>
      </c>
      <c r="H28" s="363">
        <f t="shared" si="0"/>
        <v>0</v>
      </c>
      <c r="I28" s="10"/>
    </row>
    <row r="29" spans="1:9" s="11" customFormat="1" ht="12.75" x14ac:dyDescent="0.2">
      <c r="A29" s="361" t="s">
        <v>1510</v>
      </c>
      <c r="B29" s="175" t="s">
        <v>75</v>
      </c>
      <c r="C29" s="175" t="s">
        <v>933</v>
      </c>
      <c r="D29" s="478"/>
      <c r="E29" s="478"/>
      <c r="F29" s="362">
        <v>1</v>
      </c>
      <c r="G29" s="136">
        <v>0</v>
      </c>
      <c r="H29" s="363">
        <f t="shared" si="0"/>
        <v>0</v>
      </c>
      <c r="I29" s="10"/>
    </row>
    <row r="30" spans="1:9" s="11" customFormat="1" ht="12.75" x14ac:dyDescent="0.2">
      <c r="A30" s="361" t="s">
        <v>1511</v>
      </c>
      <c r="B30" s="175" t="s">
        <v>75</v>
      </c>
      <c r="C30" s="175" t="s">
        <v>934</v>
      </c>
      <c r="D30" s="478"/>
      <c r="E30" s="478"/>
      <c r="F30" s="362">
        <v>1</v>
      </c>
      <c r="G30" s="136">
        <v>0</v>
      </c>
      <c r="H30" s="363">
        <f t="shared" si="0"/>
        <v>0</v>
      </c>
      <c r="I30" s="10"/>
    </row>
    <row r="31" spans="1:9" s="11" customFormat="1" ht="12.75" x14ac:dyDescent="0.2">
      <c r="A31" s="361" t="s">
        <v>1512</v>
      </c>
      <c r="B31" s="175" t="s">
        <v>75</v>
      </c>
      <c r="C31" s="175" t="s">
        <v>935</v>
      </c>
      <c r="D31" s="478"/>
      <c r="E31" s="478"/>
      <c r="F31" s="362">
        <v>1</v>
      </c>
      <c r="G31" s="136">
        <v>0</v>
      </c>
      <c r="H31" s="363">
        <f t="shared" si="0"/>
        <v>0</v>
      </c>
      <c r="I31" s="10"/>
    </row>
    <row r="32" spans="1:9" s="11" customFormat="1" ht="12.75" x14ac:dyDescent="0.2">
      <c r="A32" s="361" t="s">
        <v>1513</v>
      </c>
      <c r="B32" s="175" t="s">
        <v>75</v>
      </c>
      <c r="C32" s="175" t="s">
        <v>936</v>
      </c>
      <c r="D32" s="478"/>
      <c r="E32" s="478"/>
      <c r="F32" s="362">
        <v>1</v>
      </c>
      <c r="G32" s="136">
        <v>0</v>
      </c>
      <c r="H32" s="363">
        <f t="shared" si="0"/>
        <v>0</v>
      </c>
      <c r="I32" s="10"/>
    </row>
    <row r="33" spans="1:9" s="11" customFormat="1" ht="12.75" x14ac:dyDescent="0.2">
      <c r="A33" s="361" t="s">
        <v>1514</v>
      </c>
      <c r="B33" s="175" t="s">
        <v>75</v>
      </c>
      <c r="C33" s="175" t="s">
        <v>937</v>
      </c>
      <c r="D33" s="478"/>
      <c r="E33" s="478"/>
      <c r="F33" s="362">
        <v>1</v>
      </c>
      <c r="G33" s="136">
        <v>0</v>
      </c>
      <c r="H33" s="363">
        <f t="shared" si="0"/>
        <v>0</v>
      </c>
      <c r="I33" s="10"/>
    </row>
    <row r="34" spans="1:9" s="11" customFormat="1" ht="12.75" x14ac:dyDescent="0.2">
      <c r="A34" s="361" t="s">
        <v>1515</v>
      </c>
      <c r="B34" s="175" t="s">
        <v>75</v>
      </c>
      <c r="C34" s="175" t="s">
        <v>938</v>
      </c>
      <c r="D34" s="478"/>
      <c r="E34" s="478"/>
      <c r="F34" s="362">
        <v>1</v>
      </c>
      <c r="G34" s="136">
        <v>0</v>
      </c>
      <c r="H34" s="363">
        <f t="shared" si="0"/>
        <v>0</v>
      </c>
      <c r="I34" s="10"/>
    </row>
    <row r="35" spans="1:9" s="11" customFormat="1" ht="12.75" x14ac:dyDescent="0.2">
      <c r="A35" s="361" t="s">
        <v>1516</v>
      </c>
      <c r="B35" s="175" t="s">
        <v>75</v>
      </c>
      <c r="C35" s="175" t="s">
        <v>939</v>
      </c>
      <c r="D35" s="478"/>
      <c r="E35" s="478"/>
      <c r="F35" s="362">
        <v>1</v>
      </c>
      <c r="G35" s="136">
        <v>0</v>
      </c>
      <c r="H35" s="363">
        <f t="shared" si="0"/>
        <v>0</v>
      </c>
      <c r="I35" s="10"/>
    </row>
    <row r="36" spans="1:9" s="11" customFormat="1" ht="12.75" x14ac:dyDescent="0.2">
      <c r="A36" s="361" t="s">
        <v>1517</v>
      </c>
      <c r="B36" s="175" t="s">
        <v>75</v>
      </c>
      <c r="C36" s="175" t="s">
        <v>940</v>
      </c>
      <c r="D36" s="478"/>
      <c r="E36" s="478"/>
      <c r="F36" s="362">
        <v>1</v>
      </c>
      <c r="G36" s="136">
        <v>0</v>
      </c>
      <c r="H36" s="363">
        <f t="shared" si="0"/>
        <v>0</v>
      </c>
      <c r="I36" s="10"/>
    </row>
    <row r="37" spans="1:9" s="11" customFormat="1" ht="12.75" x14ac:dyDescent="0.2">
      <c r="A37" s="361" t="s">
        <v>1518</v>
      </c>
      <c r="B37" s="175" t="s">
        <v>75</v>
      </c>
      <c r="C37" s="175" t="s">
        <v>941</v>
      </c>
      <c r="D37" s="478"/>
      <c r="E37" s="478"/>
      <c r="F37" s="362">
        <v>1</v>
      </c>
      <c r="G37" s="136">
        <v>0</v>
      </c>
      <c r="H37" s="363">
        <f t="shared" si="0"/>
        <v>0</v>
      </c>
      <c r="I37" s="10"/>
    </row>
    <row r="38" spans="1:9" s="11" customFormat="1" ht="12.75" x14ac:dyDescent="0.2">
      <c r="A38" s="361" t="s">
        <v>1519</v>
      </c>
      <c r="B38" s="175" t="s">
        <v>75</v>
      </c>
      <c r="C38" s="175" t="s">
        <v>942</v>
      </c>
      <c r="D38" s="478"/>
      <c r="E38" s="478"/>
      <c r="F38" s="362">
        <v>1</v>
      </c>
      <c r="G38" s="136">
        <v>0</v>
      </c>
      <c r="H38" s="363">
        <f t="shared" si="0"/>
        <v>0</v>
      </c>
      <c r="I38" s="10"/>
    </row>
    <row r="39" spans="1:9" s="11" customFormat="1" ht="12.75" x14ac:dyDescent="0.2">
      <c r="A39" s="361" t="s">
        <v>1520</v>
      </c>
      <c r="B39" s="175" t="s">
        <v>75</v>
      </c>
      <c r="C39" s="175" t="s">
        <v>943</v>
      </c>
      <c r="D39" s="478"/>
      <c r="E39" s="478"/>
      <c r="F39" s="362">
        <v>1</v>
      </c>
      <c r="G39" s="136">
        <v>0</v>
      </c>
      <c r="H39" s="363">
        <f t="shared" si="0"/>
        <v>0</v>
      </c>
      <c r="I39" s="10"/>
    </row>
    <row r="40" spans="1:9" s="11" customFormat="1" ht="12.75" x14ac:dyDescent="0.2">
      <c r="A40" s="361" t="s">
        <v>1521</v>
      </c>
      <c r="B40" s="175" t="s">
        <v>75</v>
      </c>
      <c r="C40" s="175" t="s">
        <v>944</v>
      </c>
      <c r="D40" s="478"/>
      <c r="E40" s="478"/>
      <c r="F40" s="362">
        <v>1</v>
      </c>
      <c r="G40" s="136">
        <v>0</v>
      </c>
      <c r="H40" s="363">
        <f t="shared" si="0"/>
        <v>0</v>
      </c>
      <c r="I40" s="10"/>
    </row>
    <row r="41" spans="1:9" s="11" customFormat="1" ht="12.75" x14ac:dyDescent="0.2">
      <c r="A41" s="361" t="s">
        <v>1522</v>
      </c>
      <c r="B41" s="175" t="s">
        <v>75</v>
      </c>
      <c r="C41" s="175" t="s">
        <v>945</v>
      </c>
      <c r="D41" s="478"/>
      <c r="E41" s="478"/>
      <c r="F41" s="362">
        <v>1</v>
      </c>
      <c r="G41" s="136">
        <v>0</v>
      </c>
      <c r="H41" s="363">
        <f t="shared" si="0"/>
        <v>0</v>
      </c>
      <c r="I41" s="10"/>
    </row>
    <row r="42" spans="1:9" s="11" customFormat="1" ht="12.75" x14ac:dyDescent="0.2">
      <c r="A42" s="361" t="s">
        <v>1523</v>
      </c>
      <c r="B42" s="175" t="s">
        <v>75</v>
      </c>
      <c r="C42" s="175" t="s">
        <v>946</v>
      </c>
      <c r="D42" s="478"/>
      <c r="E42" s="478"/>
      <c r="F42" s="362">
        <v>1</v>
      </c>
      <c r="G42" s="136">
        <v>0</v>
      </c>
      <c r="H42" s="363">
        <f t="shared" si="0"/>
        <v>0</v>
      </c>
      <c r="I42" s="10"/>
    </row>
    <row r="43" spans="1:9" s="11" customFormat="1" ht="12.75" x14ac:dyDescent="0.2">
      <c r="A43" s="361" t="s">
        <v>1524</v>
      </c>
      <c r="B43" s="175" t="s">
        <v>75</v>
      </c>
      <c r="C43" s="175" t="s">
        <v>947</v>
      </c>
      <c r="D43" s="478"/>
      <c r="E43" s="478"/>
      <c r="F43" s="362">
        <v>1</v>
      </c>
      <c r="G43" s="136">
        <v>0</v>
      </c>
      <c r="H43" s="363">
        <f t="shared" si="0"/>
        <v>0</v>
      </c>
      <c r="I43" s="10"/>
    </row>
    <row r="44" spans="1:9" s="11" customFormat="1" ht="12.75" x14ac:dyDescent="0.2">
      <c r="A44" s="361" t="s">
        <v>1525</v>
      </c>
      <c r="B44" s="175" t="s">
        <v>75</v>
      </c>
      <c r="C44" s="175" t="s">
        <v>948</v>
      </c>
      <c r="D44" s="478"/>
      <c r="E44" s="478"/>
      <c r="F44" s="362">
        <v>1</v>
      </c>
      <c r="G44" s="136">
        <v>0</v>
      </c>
      <c r="H44" s="363">
        <f t="shared" si="0"/>
        <v>0</v>
      </c>
      <c r="I44" s="10"/>
    </row>
    <row r="45" spans="1:9" s="11" customFormat="1" ht="12.75" x14ac:dyDescent="0.2">
      <c r="A45" s="361" t="s">
        <v>1526</v>
      </c>
      <c r="B45" s="175" t="s">
        <v>75</v>
      </c>
      <c r="C45" s="175" t="s">
        <v>949</v>
      </c>
      <c r="D45" s="478"/>
      <c r="E45" s="478"/>
      <c r="F45" s="362">
        <v>1</v>
      </c>
      <c r="G45" s="136">
        <v>0</v>
      </c>
      <c r="H45" s="363">
        <f t="shared" si="0"/>
        <v>0</v>
      </c>
      <c r="I45" s="10"/>
    </row>
    <row r="46" spans="1:9" s="11" customFormat="1" ht="12.75" x14ac:dyDescent="0.2">
      <c r="A46" s="361" t="s">
        <v>1527</v>
      </c>
      <c r="B46" s="175" t="s">
        <v>75</v>
      </c>
      <c r="C46" s="175" t="s">
        <v>950</v>
      </c>
      <c r="D46" s="478"/>
      <c r="E46" s="478"/>
      <c r="F46" s="362">
        <v>1</v>
      </c>
      <c r="G46" s="136">
        <v>0</v>
      </c>
      <c r="H46" s="363">
        <f t="shared" si="0"/>
        <v>0</v>
      </c>
      <c r="I46" s="10"/>
    </row>
    <row r="47" spans="1:9" s="11" customFormat="1" ht="12.75" x14ac:dyDescent="0.2">
      <c r="A47" s="361" t="s">
        <v>1528</v>
      </c>
      <c r="B47" s="175" t="s">
        <v>75</v>
      </c>
      <c r="C47" s="12" t="s">
        <v>951</v>
      </c>
      <c r="D47" s="478"/>
      <c r="E47" s="478"/>
      <c r="F47" s="362">
        <v>1</v>
      </c>
      <c r="G47" s="136">
        <v>0</v>
      </c>
      <c r="H47" s="363">
        <f t="shared" si="0"/>
        <v>0</v>
      </c>
      <c r="I47" s="10"/>
    </row>
    <row r="48" spans="1:9" s="11" customFormat="1" ht="12.75" x14ac:dyDescent="0.2">
      <c r="A48" s="361" t="s">
        <v>1529</v>
      </c>
      <c r="B48" s="175" t="s">
        <v>75</v>
      </c>
      <c r="C48" s="12" t="s">
        <v>952</v>
      </c>
      <c r="D48" s="478"/>
      <c r="E48" s="478"/>
      <c r="F48" s="362">
        <v>1</v>
      </c>
      <c r="G48" s="136">
        <v>0</v>
      </c>
      <c r="H48" s="363">
        <f t="shared" si="0"/>
        <v>0</v>
      </c>
      <c r="I48" s="10"/>
    </row>
    <row r="49" spans="1:9" s="11" customFormat="1" ht="12.75" x14ac:dyDescent="0.2">
      <c r="A49" s="361" t="s">
        <v>1530</v>
      </c>
      <c r="B49" s="175" t="s">
        <v>75</v>
      </c>
      <c r="C49" s="12" t="s">
        <v>953</v>
      </c>
      <c r="D49" s="478"/>
      <c r="E49" s="478"/>
      <c r="F49" s="362">
        <v>1</v>
      </c>
      <c r="G49" s="136">
        <v>0</v>
      </c>
      <c r="H49" s="363">
        <f t="shared" si="0"/>
        <v>0</v>
      </c>
      <c r="I49" s="10"/>
    </row>
    <row r="50" spans="1:9" s="11" customFormat="1" ht="12.75" x14ac:dyDescent="0.2">
      <c r="A50" s="361" t="s">
        <v>1531</v>
      </c>
      <c r="B50" s="220" t="s">
        <v>1076</v>
      </c>
      <c r="C50" s="175" t="s">
        <v>1077</v>
      </c>
      <c r="D50" s="478" t="s">
        <v>1078</v>
      </c>
      <c r="E50" s="478" t="s">
        <v>1079</v>
      </c>
      <c r="F50" s="322">
        <v>1</v>
      </c>
      <c r="G50" s="136">
        <v>0</v>
      </c>
      <c r="H50" s="363">
        <f t="shared" si="0"/>
        <v>0</v>
      </c>
      <c r="I50" s="10"/>
    </row>
    <row r="51" spans="1:9" s="11" customFormat="1" ht="12.75" x14ac:dyDescent="0.2">
      <c r="A51" s="361" t="s">
        <v>1532</v>
      </c>
      <c r="B51" s="220" t="s">
        <v>1076</v>
      </c>
      <c r="C51" s="220" t="s">
        <v>1080</v>
      </c>
      <c r="D51" s="478" t="s">
        <v>1081</v>
      </c>
      <c r="E51" s="478" t="s">
        <v>1082</v>
      </c>
      <c r="F51" s="322">
        <v>1</v>
      </c>
      <c r="G51" s="136">
        <v>0</v>
      </c>
      <c r="H51" s="363">
        <f t="shared" si="0"/>
        <v>0</v>
      </c>
      <c r="I51" s="10"/>
    </row>
    <row r="52" spans="1:9" s="11" customFormat="1" ht="12.75" x14ac:dyDescent="0.2">
      <c r="A52" s="361" t="s">
        <v>1533</v>
      </c>
      <c r="B52" s="220" t="s">
        <v>1076</v>
      </c>
      <c r="C52" s="175" t="s">
        <v>1083</v>
      </c>
      <c r="D52" s="478" t="s">
        <v>1081</v>
      </c>
      <c r="E52" s="478" t="s">
        <v>1084</v>
      </c>
      <c r="F52" s="322">
        <v>1</v>
      </c>
      <c r="G52" s="136">
        <v>0</v>
      </c>
      <c r="H52" s="363">
        <f t="shared" si="0"/>
        <v>0</v>
      </c>
      <c r="I52" s="10"/>
    </row>
    <row r="53" spans="1:9" s="11" customFormat="1" ht="12.75" x14ac:dyDescent="0.2">
      <c r="A53" s="361" t="s">
        <v>1534</v>
      </c>
      <c r="B53" s="220" t="s">
        <v>1076</v>
      </c>
      <c r="C53" s="175" t="s">
        <v>1085</v>
      </c>
      <c r="D53" s="478" t="s">
        <v>1081</v>
      </c>
      <c r="E53" s="478" t="s">
        <v>1086</v>
      </c>
      <c r="F53" s="322">
        <v>1</v>
      </c>
      <c r="G53" s="136">
        <v>0</v>
      </c>
      <c r="H53" s="363">
        <f t="shared" si="0"/>
        <v>0</v>
      </c>
      <c r="I53" s="10"/>
    </row>
    <row r="54" spans="1:9" s="11" customFormat="1" ht="25.5" x14ac:dyDescent="0.2">
      <c r="A54" s="361" t="s">
        <v>1535</v>
      </c>
      <c r="B54" s="220" t="s">
        <v>1076</v>
      </c>
      <c r="C54" s="175" t="s">
        <v>1087</v>
      </c>
      <c r="D54" s="478" t="s">
        <v>1081</v>
      </c>
      <c r="E54" s="478" t="s">
        <v>1088</v>
      </c>
      <c r="F54" s="322">
        <v>1</v>
      </c>
      <c r="G54" s="136">
        <v>0</v>
      </c>
      <c r="H54" s="363">
        <f t="shared" si="0"/>
        <v>0</v>
      </c>
      <c r="I54" s="10"/>
    </row>
    <row r="55" spans="1:9" s="11" customFormat="1" ht="12.75" x14ac:dyDescent="0.2">
      <c r="A55" s="361" t="s">
        <v>1536</v>
      </c>
      <c r="B55" s="220" t="s">
        <v>1076</v>
      </c>
      <c r="C55" s="175" t="s">
        <v>1089</v>
      </c>
      <c r="D55" s="478"/>
      <c r="E55" s="478" t="s">
        <v>1090</v>
      </c>
      <c r="F55" s="322">
        <v>1</v>
      </c>
      <c r="G55" s="136">
        <v>0</v>
      </c>
      <c r="H55" s="363">
        <f t="shared" si="0"/>
        <v>0</v>
      </c>
      <c r="I55" s="10"/>
    </row>
    <row r="56" spans="1:9" s="11" customFormat="1" ht="12.75" x14ac:dyDescent="0.2">
      <c r="A56" s="361" t="s">
        <v>1537</v>
      </c>
      <c r="B56" s="220" t="s">
        <v>1076</v>
      </c>
      <c r="C56" s="175" t="s">
        <v>1091</v>
      </c>
      <c r="D56" s="478" t="s">
        <v>1092</v>
      </c>
      <c r="E56" s="478" t="s">
        <v>1093</v>
      </c>
      <c r="F56" s="322">
        <v>1</v>
      </c>
      <c r="G56" s="136">
        <v>0</v>
      </c>
      <c r="H56" s="363">
        <f t="shared" si="0"/>
        <v>0</v>
      </c>
      <c r="I56" s="10"/>
    </row>
    <row r="57" spans="1:9" s="11" customFormat="1" ht="12.75" x14ac:dyDescent="0.2">
      <c r="A57" s="361" t="s">
        <v>1538</v>
      </c>
      <c r="B57" s="220" t="s">
        <v>1076</v>
      </c>
      <c r="C57" s="175" t="s">
        <v>1094</v>
      </c>
      <c r="D57" s="478" t="s">
        <v>1092</v>
      </c>
      <c r="E57" s="478" t="s">
        <v>1095</v>
      </c>
      <c r="F57" s="322">
        <v>1</v>
      </c>
      <c r="G57" s="136">
        <v>0</v>
      </c>
      <c r="H57" s="363">
        <f t="shared" si="0"/>
        <v>0</v>
      </c>
      <c r="I57" s="10"/>
    </row>
    <row r="58" spans="1:9" s="11" customFormat="1" ht="12.75" x14ac:dyDescent="0.2">
      <c r="A58" s="361" t="s">
        <v>1539</v>
      </c>
      <c r="B58" s="220" t="s">
        <v>1076</v>
      </c>
      <c r="C58" s="364" t="s">
        <v>1096</v>
      </c>
      <c r="D58" s="478"/>
      <c r="E58" s="478" t="s">
        <v>1097</v>
      </c>
      <c r="F58" s="322">
        <v>1</v>
      </c>
      <c r="G58" s="136">
        <v>0</v>
      </c>
      <c r="H58" s="363">
        <f t="shared" si="0"/>
        <v>0</v>
      </c>
      <c r="I58" s="10"/>
    </row>
    <row r="59" spans="1:9" s="11" customFormat="1" ht="12.75" x14ac:dyDescent="0.2">
      <c r="A59" s="361" t="s">
        <v>1540</v>
      </c>
      <c r="B59" s="220" t="s">
        <v>1076</v>
      </c>
      <c r="C59" s="364" t="s">
        <v>1098</v>
      </c>
      <c r="D59" s="478" t="s">
        <v>1092</v>
      </c>
      <c r="E59" s="478" t="s">
        <v>1099</v>
      </c>
      <c r="F59" s="322">
        <v>1</v>
      </c>
      <c r="G59" s="136">
        <v>0</v>
      </c>
      <c r="H59" s="363">
        <f t="shared" si="0"/>
        <v>0</v>
      </c>
      <c r="I59" s="10"/>
    </row>
    <row r="60" spans="1:9" s="11" customFormat="1" ht="12.75" x14ac:dyDescent="0.2">
      <c r="A60" s="361" t="s">
        <v>1541</v>
      </c>
      <c r="B60" s="220" t="s">
        <v>1076</v>
      </c>
      <c r="C60" s="364" t="s">
        <v>1100</v>
      </c>
      <c r="D60" s="478"/>
      <c r="E60" s="478" t="s">
        <v>1101</v>
      </c>
      <c r="F60" s="322">
        <v>1</v>
      </c>
      <c r="G60" s="136">
        <v>0</v>
      </c>
      <c r="H60" s="363">
        <f t="shared" si="0"/>
        <v>0</v>
      </c>
      <c r="I60" s="10"/>
    </row>
    <row r="61" spans="1:9" s="11" customFormat="1" ht="12.75" x14ac:dyDescent="0.2">
      <c r="A61" s="361" t="s">
        <v>1542</v>
      </c>
      <c r="B61" s="220" t="s">
        <v>1076</v>
      </c>
      <c r="C61" s="364" t="s">
        <v>1102</v>
      </c>
      <c r="D61" s="478" t="s">
        <v>1103</v>
      </c>
      <c r="E61" s="478" t="s">
        <v>1104</v>
      </c>
      <c r="F61" s="322">
        <v>1</v>
      </c>
      <c r="G61" s="136">
        <v>0</v>
      </c>
      <c r="H61" s="363">
        <f t="shared" si="0"/>
        <v>0</v>
      </c>
      <c r="I61" s="10"/>
    </row>
    <row r="62" spans="1:9" s="11" customFormat="1" ht="12.75" x14ac:dyDescent="0.2">
      <c r="A62" s="361" t="s">
        <v>1543</v>
      </c>
      <c r="B62" s="220" t="s">
        <v>1076</v>
      </c>
      <c r="C62" s="364" t="s">
        <v>1105</v>
      </c>
      <c r="D62" s="478" t="s">
        <v>1106</v>
      </c>
      <c r="E62" s="478" t="s">
        <v>1107</v>
      </c>
      <c r="F62" s="322">
        <v>1</v>
      </c>
      <c r="G62" s="136">
        <v>0</v>
      </c>
      <c r="H62" s="363">
        <f t="shared" si="0"/>
        <v>0</v>
      </c>
      <c r="I62" s="10"/>
    </row>
    <row r="63" spans="1:9" s="11" customFormat="1" ht="12.75" x14ac:dyDescent="0.2">
      <c r="A63" s="361" t="s">
        <v>1544</v>
      </c>
      <c r="B63" s="220" t="s">
        <v>1076</v>
      </c>
      <c r="C63" s="364" t="s">
        <v>1105</v>
      </c>
      <c r="D63" s="478" t="s">
        <v>1106</v>
      </c>
      <c r="E63" s="478" t="s">
        <v>1108</v>
      </c>
      <c r="F63" s="322">
        <v>1</v>
      </c>
      <c r="G63" s="136">
        <v>0</v>
      </c>
      <c r="H63" s="363">
        <f t="shared" si="0"/>
        <v>0</v>
      </c>
      <c r="I63" s="10"/>
    </row>
    <row r="64" spans="1:9" s="11" customFormat="1" ht="12.75" x14ac:dyDescent="0.2">
      <c r="A64" s="361" t="s">
        <v>1545</v>
      </c>
      <c r="B64" s="220" t="s">
        <v>1076</v>
      </c>
      <c r="C64" s="364" t="s">
        <v>1109</v>
      </c>
      <c r="D64" s="478"/>
      <c r="E64" s="478" t="s">
        <v>1110</v>
      </c>
      <c r="F64" s="322">
        <v>1</v>
      </c>
      <c r="G64" s="136">
        <v>0</v>
      </c>
      <c r="H64" s="363">
        <f t="shared" si="0"/>
        <v>0</v>
      </c>
      <c r="I64" s="10"/>
    </row>
    <row r="65" spans="1:9" s="11" customFormat="1" ht="12.75" x14ac:dyDescent="0.2">
      <c r="A65" s="361" t="s">
        <v>1546</v>
      </c>
      <c r="B65" s="220" t="s">
        <v>1076</v>
      </c>
      <c r="C65" s="364" t="s">
        <v>1111</v>
      </c>
      <c r="D65" s="478"/>
      <c r="E65" s="478" t="s">
        <v>1112</v>
      </c>
      <c r="F65" s="322">
        <v>1</v>
      </c>
      <c r="G65" s="136">
        <v>0</v>
      </c>
      <c r="H65" s="363">
        <f t="shared" si="0"/>
        <v>0</v>
      </c>
      <c r="I65" s="10"/>
    </row>
    <row r="66" spans="1:9" s="11" customFormat="1" ht="12.75" x14ac:dyDescent="0.2">
      <c r="A66" s="361" t="s">
        <v>1547</v>
      </c>
      <c r="B66" s="220" t="s">
        <v>1076</v>
      </c>
      <c r="C66" s="364" t="s">
        <v>1113</v>
      </c>
      <c r="D66" s="478"/>
      <c r="E66" s="478" t="s">
        <v>1114</v>
      </c>
      <c r="F66" s="322">
        <v>1</v>
      </c>
      <c r="G66" s="136">
        <v>0</v>
      </c>
      <c r="H66" s="363">
        <f t="shared" si="0"/>
        <v>0</v>
      </c>
      <c r="I66" s="10"/>
    </row>
    <row r="67" spans="1:9" s="11" customFormat="1" ht="12.75" x14ac:dyDescent="0.2">
      <c r="A67" s="361" t="s">
        <v>1548</v>
      </c>
      <c r="B67" s="220" t="s">
        <v>1076</v>
      </c>
      <c r="C67" s="364" t="s">
        <v>1113</v>
      </c>
      <c r="D67" s="478"/>
      <c r="E67" s="478" t="s">
        <v>1115</v>
      </c>
      <c r="F67" s="322">
        <v>1</v>
      </c>
      <c r="G67" s="136">
        <v>0</v>
      </c>
      <c r="H67" s="363">
        <f t="shared" si="0"/>
        <v>0</v>
      </c>
      <c r="I67" s="10"/>
    </row>
    <row r="68" spans="1:9" s="11" customFormat="1" ht="12.75" x14ac:dyDescent="0.2">
      <c r="A68" s="361" t="s">
        <v>1549</v>
      </c>
      <c r="B68" s="220" t="s">
        <v>1076</v>
      </c>
      <c r="C68" s="364" t="s">
        <v>1113</v>
      </c>
      <c r="D68" s="478"/>
      <c r="E68" s="478" t="s">
        <v>1116</v>
      </c>
      <c r="F68" s="322">
        <v>1</v>
      </c>
      <c r="G68" s="136">
        <v>0</v>
      </c>
      <c r="H68" s="363">
        <f t="shared" si="0"/>
        <v>0</v>
      </c>
      <c r="I68" s="10"/>
    </row>
    <row r="69" spans="1:9" s="11" customFormat="1" ht="12.75" x14ac:dyDescent="0.2">
      <c r="A69" s="361" t="s">
        <v>1550</v>
      </c>
      <c r="B69" s="220" t="s">
        <v>1076</v>
      </c>
      <c r="C69" s="364" t="s">
        <v>1117</v>
      </c>
      <c r="D69" s="478"/>
      <c r="E69" s="478" t="s">
        <v>1118</v>
      </c>
      <c r="F69" s="322">
        <v>1</v>
      </c>
      <c r="G69" s="136">
        <v>0</v>
      </c>
      <c r="H69" s="363">
        <f t="shared" si="0"/>
        <v>0</v>
      </c>
      <c r="I69" s="10"/>
    </row>
    <row r="70" spans="1:9" s="11" customFormat="1" ht="12.75" x14ac:dyDescent="0.2">
      <c r="A70" s="361" t="s">
        <v>1551</v>
      </c>
      <c r="B70" s="220" t="s">
        <v>1076</v>
      </c>
      <c r="C70" s="364" t="s">
        <v>1117</v>
      </c>
      <c r="D70" s="478"/>
      <c r="E70" s="478" t="s">
        <v>1119</v>
      </c>
      <c r="F70" s="322">
        <v>1</v>
      </c>
      <c r="G70" s="136">
        <v>0</v>
      </c>
      <c r="H70" s="363">
        <f t="shared" si="0"/>
        <v>0</v>
      </c>
      <c r="I70" s="10"/>
    </row>
    <row r="71" spans="1:9" s="11" customFormat="1" ht="12.75" x14ac:dyDescent="0.2">
      <c r="A71" s="361" t="s">
        <v>1552</v>
      </c>
      <c r="B71" s="220" t="s">
        <v>1076</v>
      </c>
      <c r="C71" s="364" t="s">
        <v>1117</v>
      </c>
      <c r="D71" s="478"/>
      <c r="E71" s="478" t="s">
        <v>1120</v>
      </c>
      <c r="F71" s="322">
        <v>1</v>
      </c>
      <c r="G71" s="136">
        <v>0</v>
      </c>
      <c r="H71" s="363">
        <f t="shared" si="0"/>
        <v>0</v>
      </c>
      <c r="I71" s="10"/>
    </row>
    <row r="72" spans="1:9" s="11" customFormat="1" ht="12.75" x14ac:dyDescent="0.2">
      <c r="A72" s="361" t="s">
        <v>1553</v>
      </c>
      <c r="B72" s="220" t="s">
        <v>1076</v>
      </c>
      <c r="C72" s="364" t="s">
        <v>1117</v>
      </c>
      <c r="D72" s="478"/>
      <c r="E72" s="478" t="s">
        <v>1121</v>
      </c>
      <c r="F72" s="322">
        <v>1</v>
      </c>
      <c r="G72" s="136">
        <v>0</v>
      </c>
      <c r="H72" s="363">
        <f t="shared" ref="H72:H135" si="1">ROUND(SUM(G72*F72),2)</f>
        <v>0</v>
      </c>
      <c r="I72" s="10"/>
    </row>
    <row r="73" spans="1:9" s="11" customFormat="1" ht="12.75" x14ac:dyDescent="0.2">
      <c r="A73" s="361" t="s">
        <v>1554</v>
      </c>
      <c r="B73" s="220" t="s">
        <v>1076</v>
      </c>
      <c r="C73" s="364" t="s">
        <v>1117</v>
      </c>
      <c r="D73" s="478"/>
      <c r="E73" s="478" t="s">
        <v>1122</v>
      </c>
      <c r="F73" s="322">
        <v>1</v>
      </c>
      <c r="G73" s="136">
        <v>0</v>
      </c>
      <c r="H73" s="363">
        <f t="shared" si="1"/>
        <v>0</v>
      </c>
      <c r="I73" s="10"/>
    </row>
    <row r="74" spans="1:9" s="11" customFormat="1" ht="12.75" x14ac:dyDescent="0.2">
      <c r="A74" s="361" t="s">
        <v>1555</v>
      </c>
      <c r="B74" s="220" t="s">
        <v>1076</v>
      </c>
      <c r="C74" s="364" t="s">
        <v>1117</v>
      </c>
      <c r="D74" s="478"/>
      <c r="E74" s="478" t="s">
        <v>928</v>
      </c>
      <c r="F74" s="322">
        <v>1</v>
      </c>
      <c r="G74" s="136">
        <v>0</v>
      </c>
      <c r="H74" s="363">
        <f t="shared" si="1"/>
        <v>0</v>
      </c>
      <c r="I74" s="10"/>
    </row>
    <row r="75" spans="1:9" s="11" customFormat="1" ht="12.75" x14ac:dyDescent="0.2">
      <c r="A75" s="361" t="s">
        <v>1556</v>
      </c>
      <c r="B75" s="220" t="s">
        <v>1076</v>
      </c>
      <c r="C75" s="364" t="s">
        <v>1117</v>
      </c>
      <c r="D75" s="478"/>
      <c r="E75" s="478" t="s">
        <v>1123</v>
      </c>
      <c r="F75" s="322">
        <v>1</v>
      </c>
      <c r="G75" s="136">
        <v>0</v>
      </c>
      <c r="H75" s="363">
        <f t="shared" si="1"/>
        <v>0</v>
      </c>
      <c r="I75" s="10"/>
    </row>
    <row r="76" spans="1:9" s="11" customFormat="1" ht="12.75" x14ac:dyDescent="0.2">
      <c r="A76" s="361" t="s">
        <v>1557</v>
      </c>
      <c r="B76" s="220" t="s">
        <v>1076</v>
      </c>
      <c r="C76" s="364" t="s">
        <v>1117</v>
      </c>
      <c r="D76" s="478"/>
      <c r="E76" s="478" t="s">
        <v>1124</v>
      </c>
      <c r="F76" s="322">
        <v>1</v>
      </c>
      <c r="G76" s="136">
        <v>0</v>
      </c>
      <c r="H76" s="363">
        <f t="shared" si="1"/>
        <v>0</v>
      </c>
      <c r="I76" s="10"/>
    </row>
    <row r="77" spans="1:9" s="11" customFormat="1" ht="12.75" x14ac:dyDescent="0.2">
      <c r="A77" s="361" t="s">
        <v>1558</v>
      </c>
      <c r="B77" s="220" t="s">
        <v>1076</v>
      </c>
      <c r="C77" s="364" t="s">
        <v>1125</v>
      </c>
      <c r="D77" s="478"/>
      <c r="E77" s="478" t="s">
        <v>1126</v>
      </c>
      <c r="F77" s="322">
        <v>1</v>
      </c>
      <c r="G77" s="136">
        <v>0</v>
      </c>
      <c r="H77" s="363">
        <f t="shared" si="1"/>
        <v>0</v>
      </c>
      <c r="I77" s="10"/>
    </row>
    <row r="78" spans="1:9" s="11" customFormat="1" ht="25.5" x14ac:dyDescent="0.2">
      <c r="A78" s="361" t="s">
        <v>1559</v>
      </c>
      <c r="B78" s="220" t="s">
        <v>1076</v>
      </c>
      <c r="C78" s="364" t="s">
        <v>1125</v>
      </c>
      <c r="D78" s="478"/>
      <c r="E78" s="478" t="s">
        <v>1127</v>
      </c>
      <c r="F78" s="322">
        <v>1</v>
      </c>
      <c r="G78" s="136">
        <v>0</v>
      </c>
      <c r="H78" s="363">
        <f t="shared" si="1"/>
        <v>0</v>
      </c>
      <c r="I78" s="10"/>
    </row>
    <row r="79" spans="1:9" s="11" customFormat="1" ht="12.75" x14ac:dyDescent="0.2">
      <c r="A79" s="361" t="s">
        <v>1560</v>
      </c>
      <c r="B79" s="220" t="s">
        <v>1076</v>
      </c>
      <c r="C79" s="364" t="s">
        <v>1125</v>
      </c>
      <c r="D79" s="478"/>
      <c r="E79" s="478" t="s">
        <v>1128</v>
      </c>
      <c r="F79" s="322">
        <v>1</v>
      </c>
      <c r="G79" s="136">
        <v>0</v>
      </c>
      <c r="H79" s="363">
        <f t="shared" si="1"/>
        <v>0</v>
      </c>
      <c r="I79" s="10"/>
    </row>
    <row r="80" spans="1:9" s="11" customFormat="1" ht="12.75" x14ac:dyDescent="0.2">
      <c r="A80" s="361" t="s">
        <v>1561</v>
      </c>
      <c r="B80" s="220" t="s">
        <v>1076</v>
      </c>
      <c r="C80" s="364" t="s">
        <v>1129</v>
      </c>
      <c r="D80" s="478"/>
      <c r="E80" s="478" t="s">
        <v>1130</v>
      </c>
      <c r="F80" s="322">
        <v>1</v>
      </c>
      <c r="G80" s="136">
        <v>0</v>
      </c>
      <c r="H80" s="363">
        <f t="shared" si="1"/>
        <v>0</v>
      </c>
      <c r="I80" s="10"/>
    </row>
    <row r="81" spans="1:9" s="11" customFormat="1" ht="12.75" x14ac:dyDescent="0.2">
      <c r="A81" s="361" t="s">
        <v>1562</v>
      </c>
      <c r="B81" s="220" t="s">
        <v>1076</v>
      </c>
      <c r="C81" s="364" t="s">
        <v>1131</v>
      </c>
      <c r="D81" s="478"/>
      <c r="E81" s="478" t="s">
        <v>1132</v>
      </c>
      <c r="F81" s="322">
        <v>1</v>
      </c>
      <c r="G81" s="136">
        <v>0</v>
      </c>
      <c r="H81" s="363">
        <f t="shared" si="1"/>
        <v>0</v>
      </c>
      <c r="I81" s="10"/>
    </row>
    <row r="82" spans="1:9" s="11" customFormat="1" ht="12.75" x14ac:dyDescent="0.2">
      <c r="A82" s="361" t="s">
        <v>1563</v>
      </c>
      <c r="B82" s="220" t="s">
        <v>1076</v>
      </c>
      <c r="C82" s="364" t="s">
        <v>1133</v>
      </c>
      <c r="D82" s="478"/>
      <c r="E82" s="478" t="s">
        <v>1134</v>
      </c>
      <c r="F82" s="322">
        <v>1</v>
      </c>
      <c r="G82" s="136">
        <v>0</v>
      </c>
      <c r="H82" s="363">
        <f t="shared" si="1"/>
        <v>0</v>
      </c>
      <c r="I82" s="10"/>
    </row>
    <row r="83" spans="1:9" s="11" customFormat="1" ht="12.75" x14ac:dyDescent="0.2">
      <c r="A83" s="361" t="s">
        <v>1564</v>
      </c>
      <c r="B83" s="220" t="s">
        <v>1076</v>
      </c>
      <c r="C83" s="364" t="s">
        <v>1135</v>
      </c>
      <c r="D83" s="478"/>
      <c r="E83" s="478" t="s">
        <v>1136</v>
      </c>
      <c r="F83" s="322">
        <v>1</v>
      </c>
      <c r="G83" s="136">
        <v>0</v>
      </c>
      <c r="H83" s="363">
        <f t="shared" si="1"/>
        <v>0</v>
      </c>
      <c r="I83" s="10"/>
    </row>
    <row r="84" spans="1:9" s="11" customFormat="1" ht="12.75" x14ac:dyDescent="0.2">
      <c r="A84" s="361" t="s">
        <v>1565</v>
      </c>
      <c r="B84" s="220" t="s">
        <v>1076</v>
      </c>
      <c r="C84" s="175" t="s">
        <v>1137</v>
      </c>
      <c r="D84" s="478"/>
      <c r="E84" s="478" t="s">
        <v>1138</v>
      </c>
      <c r="F84" s="322">
        <v>1</v>
      </c>
      <c r="G84" s="136">
        <v>0</v>
      </c>
      <c r="H84" s="363">
        <f t="shared" si="1"/>
        <v>0</v>
      </c>
      <c r="I84" s="10"/>
    </row>
    <row r="85" spans="1:9" s="11" customFormat="1" ht="12.75" x14ac:dyDescent="0.2">
      <c r="A85" s="361" t="s">
        <v>1566</v>
      </c>
      <c r="B85" s="220" t="s">
        <v>1076</v>
      </c>
      <c r="C85" s="175" t="s">
        <v>1139</v>
      </c>
      <c r="D85" s="478"/>
      <c r="E85" s="478" t="s">
        <v>1140</v>
      </c>
      <c r="F85" s="322">
        <v>1</v>
      </c>
      <c r="G85" s="136">
        <v>0</v>
      </c>
      <c r="H85" s="363">
        <f t="shared" si="1"/>
        <v>0</v>
      </c>
      <c r="I85" s="10"/>
    </row>
    <row r="86" spans="1:9" s="11" customFormat="1" ht="12.75" x14ac:dyDescent="0.2">
      <c r="A86" s="361" t="s">
        <v>1567</v>
      </c>
      <c r="B86" s="220" t="s">
        <v>1076</v>
      </c>
      <c r="C86" s="175" t="s">
        <v>1141</v>
      </c>
      <c r="D86" s="478"/>
      <c r="E86" s="478" t="s">
        <v>1142</v>
      </c>
      <c r="F86" s="322">
        <v>1</v>
      </c>
      <c r="G86" s="136">
        <v>0</v>
      </c>
      <c r="H86" s="363">
        <f t="shared" si="1"/>
        <v>0</v>
      </c>
      <c r="I86" s="10"/>
    </row>
    <row r="87" spans="1:9" s="11" customFormat="1" ht="12.75" x14ac:dyDescent="0.2">
      <c r="A87" s="361" t="s">
        <v>1568</v>
      </c>
      <c r="B87" s="220" t="s">
        <v>1076</v>
      </c>
      <c r="C87" s="175" t="s">
        <v>1143</v>
      </c>
      <c r="D87" s="478"/>
      <c r="E87" s="478" t="s">
        <v>1144</v>
      </c>
      <c r="F87" s="322">
        <v>1</v>
      </c>
      <c r="G87" s="136">
        <v>0</v>
      </c>
      <c r="H87" s="363">
        <f t="shared" si="1"/>
        <v>0</v>
      </c>
      <c r="I87" s="10"/>
    </row>
    <row r="88" spans="1:9" s="11" customFormat="1" ht="12.75" x14ac:dyDescent="0.2">
      <c r="A88" s="361" t="s">
        <v>1569</v>
      </c>
      <c r="B88" s="220" t="s">
        <v>1076</v>
      </c>
      <c r="C88" s="175" t="s">
        <v>1145</v>
      </c>
      <c r="D88" s="478"/>
      <c r="E88" s="478" t="s">
        <v>1146</v>
      </c>
      <c r="F88" s="322">
        <v>1</v>
      </c>
      <c r="G88" s="136">
        <v>0</v>
      </c>
      <c r="H88" s="363">
        <f t="shared" si="1"/>
        <v>0</v>
      </c>
      <c r="I88" s="10"/>
    </row>
    <row r="89" spans="1:9" s="13" customFormat="1" ht="63.75" x14ac:dyDescent="0.2">
      <c r="A89" s="361" t="s">
        <v>1570</v>
      </c>
      <c r="B89" s="365" t="s">
        <v>1076</v>
      </c>
      <c r="C89" s="365" t="s">
        <v>1147</v>
      </c>
      <c r="D89" s="479"/>
      <c r="E89" s="480" t="s">
        <v>1148</v>
      </c>
      <c r="F89" s="322">
        <v>1</v>
      </c>
      <c r="G89" s="136">
        <v>0</v>
      </c>
      <c r="H89" s="363">
        <f t="shared" si="1"/>
        <v>0</v>
      </c>
    </row>
    <row r="90" spans="1:9" s="11" customFormat="1" ht="12.75" x14ac:dyDescent="0.2">
      <c r="A90" s="361" t="s">
        <v>1571</v>
      </c>
      <c r="B90" s="220" t="s">
        <v>1149</v>
      </c>
      <c r="C90" s="220" t="s">
        <v>1150</v>
      </c>
      <c r="D90" s="478"/>
      <c r="E90" s="478"/>
      <c r="F90" s="322">
        <v>1</v>
      </c>
      <c r="G90" s="136">
        <v>0</v>
      </c>
      <c r="H90" s="363">
        <f t="shared" si="1"/>
        <v>0</v>
      </c>
      <c r="I90" s="10"/>
    </row>
    <row r="91" spans="1:9" s="11" customFormat="1" ht="12.75" x14ac:dyDescent="0.2">
      <c r="A91" s="361" t="s">
        <v>1572</v>
      </c>
      <c r="B91" s="220" t="s">
        <v>1149</v>
      </c>
      <c r="C91" s="220" t="s">
        <v>1151</v>
      </c>
      <c r="D91" s="478"/>
      <c r="E91" s="478"/>
      <c r="F91" s="322">
        <v>1</v>
      </c>
      <c r="G91" s="136">
        <v>0</v>
      </c>
      <c r="H91" s="363">
        <f t="shared" si="1"/>
        <v>0</v>
      </c>
      <c r="I91" s="10"/>
    </row>
    <row r="92" spans="1:9" s="11" customFormat="1" ht="12.75" x14ac:dyDescent="0.2">
      <c r="A92" s="361" t="s">
        <v>1573</v>
      </c>
      <c r="B92" s="220" t="s">
        <v>1149</v>
      </c>
      <c r="C92" s="220" t="s">
        <v>1152</v>
      </c>
      <c r="D92" s="478"/>
      <c r="E92" s="478"/>
      <c r="F92" s="322">
        <v>1</v>
      </c>
      <c r="G92" s="136">
        <v>0</v>
      </c>
      <c r="H92" s="363">
        <f t="shared" si="1"/>
        <v>0</v>
      </c>
      <c r="I92" s="10"/>
    </row>
    <row r="93" spans="1:9" s="11" customFormat="1" ht="12.75" x14ac:dyDescent="0.2">
      <c r="A93" s="361" t="s">
        <v>1574</v>
      </c>
      <c r="B93" s="220" t="s">
        <v>1149</v>
      </c>
      <c r="C93" s="220" t="s">
        <v>725</v>
      </c>
      <c r="D93" s="478"/>
      <c r="E93" s="478"/>
      <c r="F93" s="322">
        <v>1</v>
      </c>
      <c r="G93" s="136">
        <v>0</v>
      </c>
      <c r="H93" s="363">
        <f t="shared" si="1"/>
        <v>0</v>
      </c>
      <c r="I93" s="10"/>
    </row>
    <row r="94" spans="1:9" s="11" customFormat="1" ht="12.75" x14ac:dyDescent="0.2">
      <c r="A94" s="361" t="s">
        <v>1575</v>
      </c>
      <c r="B94" s="220" t="s">
        <v>1149</v>
      </c>
      <c r="C94" s="220" t="s">
        <v>1153</v>
      </c>
      <c r="D94" s="478"/>
      <c r="E94" s="478"/>
      <c r="F94" s="322">
        <v>1</v>
      </c>
      <c r="G94" s="136">
        <v>0</v>
      </c>
      <c r="H94" s="363">
        <f t="shared" si="1"/>
        <v>0</v>
      </c>
      <c r="I94" s="10"/>
    </row>
    <row r="95" spans="1:9" s="11" customFormat="1" ht="12.75" x14ac:dyDescent="0.2">
      <c r="A95" s="361" t="s">
        <v>1576</v>
      </c>
      <c r="B95" s="220" t="s">
        <v>1149</v>
      </c>
      <c r="C95" s="220" t="s">
        <v>1154</v>
      </c>
      <c r="D95" s="478"/>
      <c r="E95" s="478"/>
      <c r="F95" s="322">
        <v>1</v>
      </c>
      <c r="G95" s="136">
        <v>0</v>
      </c>
      <c r="H95" s="363">
        <f t="shared" si="1"/>
        <v>0</v>
      </c>
      <c r="I95" s="10"/>
    </row>
    <row r="96" spans="1:9" s="11" customFormat="1" ht="12.75" x14ac:dyDescent="0.2">
      <c r="A96" s="361" t="s">
        <v>1577</v>
      </c>
      <c r="B96" s="220" t="s">
        <v>1149</v>
      </c>
      <c r="C96" s="12" t="s">
        <v>1155</v>
      </c>
      <c r="D96" s="478"/>
      <c r="E96" s="478"/>
      <c r="F96" s="322">
        <v>4</v>
      </c>
      <c r="G96" s="136">
        <v>0</v>
      </c>
      <c r="H96" s="363">
        <f t="shared" si="1"/>
        <v>0</v>
      </c>
      <c r="I96" s="10"/>
    </row>
    <row r="97" spans="1:9" s="11" customFormat="1" ht="12.75" x14ac:dyDescent="0.2">
      <c r="A97" s="361" t="s">
        <v>1578</v>
      </c>
      <c r="B97" s="220" t="s">
        <v>1149</v>
      </c>
      <c r="C97" s="220" t="s">
        <v>726</v>
      </c>
      <c r="D97" s="478"/>
      <c r="E97" s="478"/>
      <c r="F97" s="322">
        <v>1</v>
      </c>
      <c r="G97" s="136">
        <v>0</v>
      </c>
      <c r="H97" s="363">
        <f t="shared" si="1"/>
        <v>0</v>
      </c>
      <c r="I97" s="10"/>
    </row>
    <row r="98" spans="1:9" s="11" customFormat="1" ht="12.75" x14ac:dyDescent="0.2">
      <c r="A98" s="361" t="s">
        <v>1579</v>
      </c>
      <c r="B98" s="220" t="s">
        <v>1149</v>
      </c>
      <c r="C98" s="220" t="s">
        <v>1156</v>
      </c>
      <c r="D98" s="478"/>
      <c r="E98" s="478"/>
      <c r="F98" s="322">
        <v>1</v>
      </c>
      <c r="G98" s="136">
        <v>0</v>
      </c>
      <c r="H98" s="363">
        <f t="shared" si="1"/>
        <v>0</v>
      </c>
      <c r="I98" s="10"/>
    </row>
    <row r="99" spans="1:9" s="11" customFormat="1" ht="12.75" x14ac:dyDescent="0.2">
      <c r="A99" s="361" t="s">
        <v>1580</v>
      </c>
      <c r="B99" s="220" t="s">
        <v>1149</v>
      </c>
      <c r="C99" s="220" t="s">
        <v>1157</v>
      </c>
      <c r="D99" s="478"/>
      <c r="E99" s="478"/>
      <c r="F99" s="322">
        <v>1</v>
      </c>
      <c r="G99" s="136">
        <v>0</v>
      </c>
      <c r="H99" s="363">
        <f t="shared" si="1"/>
        <v>0</v>
      </c>
      <c r="I99" s="10"/>
    </row>
    <row r="100" spans="1:9" s="11" customFormat="1" ht="12.75" x14ac:dyDescent="0.2">
      <c r="A100" s="361" t="s">
        <v>1581</v>
      </c>
      <c r="B100" s="220" t="s">
        <v>1149</v>
      </c>
      <c r="C100" s="220" t="s">
        <v>1158</v>
      </c>
      <c r="D100" s="478"/>
      <c r="E100" s="478"/>
      <c r="F100" s="322">
        <v>1</v>
      </c>
      <c r="G100" s="136">
        <v>0</v>
      </c>
      <c r="H100" s="363">
        <f t="shared" si="1"/>
        <v>0</v>
      </c>
      <c r="I100" s="10"/>
    </row>
    <row r="101" spans="1:9" s="11" customFormat="1" ht="12.75" x14ac:dyDescent="0.2">
      <c r="A101" s="361" t="s">
        <v>1582</v>
      </c>
      <c r="B101" s="220" t="s">
        <v>1149</v>
      </c>
      <c r="C101" s="220" t="s">
        <v>1159</v>
      </c>
      <c r="D101" s="478"/>
      <c r="E101" s="478"/>
      <c r="F101" s="322">
        <v>1</v>
      </c>
      <c r="G101" s="136">
        <v>0</v>
      </c>
      <c r="H101" s="363">
        <f t="shared" si="1"/>
        <v>0</v>
      </c>
      <c r="I101" s="10"/>
    </row>
    <row r="102" spans="1:9" s="11" customFormat="1" ht="12.75" x14ac:dyDescent="0.2">
      <c r="A102" s="361" t="s">
        <v>1583</v>
      </c>
      <c r="B102" s="220" t="s">
        <v>1149</v>
      </c>
      <c r="C102" s="366" t="s">
        <v>1160</v>
      </c>
      <c r="D102" s="478"/>
      <c r="E102" s="478"/>
      <c r="F102" s="322">
        <v>1</v>
      </c>
      <c r="G102" s="136">
        <v>0</v>
      </c>
      <c r="H102" s="363">
        <f t="shared" si="1"/>
        <v>0</v>
      </c>
      <c r="I102" s="10"/>
    </row>
    <row r="103" spans="1:9" s="11" customFormat="1" ht="12.75" x14ac:dyDescent="0.2">
      <c r="A103" s="361" t="s">
        <v>1584</v>
      </c>
      <c r="B103" s="220" t="s">
        <v>77</v>
      </c>
      <c r="C103" s="366" t="s">
        <v>1161</v>
      </c>
      <c r="D103" s="478" t="s">
        <v>1162</v>
      </c>
      <c r="E103" s="478" t="s">
        <v>1163</v>
      </c>
      <c r="F103" s="322">
        <v>1</v>
      </c>
      <c r="G103" s="136">
        <v>0</v>
      </c>
      <c r="H103" s="363">
        <f t="shared" si="1"/>
        <v>0</v>
      </c>
      <c r="I103" s="10"/>
    </row>
    <row r="104" spans="1:9" s="11" customFormat="1" ht="12.75" x14ac:dyDescent="0.2">
      <c r="A104" s="361" t="s">
        <v>1585</v>
      </c>
      <c r="B104" s="220" t="s">
        <v>77</v>
      </c>
      <c r="C104" s="366" t="s">
        <v>1164</v>
      </c>
      <c r="D104" s="478" t="s">
        <v>1165</v>
      </c>
      <c r="E104" s="478" t="s">
        <v>1166</v>
      </c>
      <c r="F104" s="322">
        <v>1</v>
      </c>
      <c r="G104" s="136">
        <v>0</v>
      </c>
      <c r="H104" s="363">
        <f t="shared" si="1"/>
        <v>0</v>
      </c>
      <c r="I104" s="10"/>
    </row>
    <row r="105" spans="1:9" s="11" customFormat="1" ht="12.75" x14ac:dyDescent="0.2">
      <c r="A105" s="361" t="s">
        <v>1586</v>
      </c>
      <c r="B105" s="220" t="s">
        <v>77</v>
      </c>
      <c r="C105" s="366" t="s">
        <v>1167</v>
      </c>
      <c r="D105" s="478" t="s">
        <v>1165</v>
      </c>
      <c r="E105" s="478" t="s">
        <v>1168</v>
      </c>
      <c r="F105" s="322">
        <v>1</v>
      </c>
      <c r="G105" s="136">
        <v>0</v>
      </c>
      <c r="H105" s="363">
        <f t="shared" si="1"/>
        <v>0</v>
      </c>
      <c r="I105" s="10"/>
    </row>
    <row r="106" spans="1:9" s="11" customFormat="1" ht="12.75" x14ac:dyDescent="0.2">
      <c r="A106" s="361" t="s">
        <v>1587</v>
      </c>
      <c r="B106" s="220" t="s">
        <v>77</v>
      </c>
      <c r="C106" s="366" t="s">
        <v>1169</v>
      </c>
      <c r="D106" s="478" t="s">
        <v>1165</v>
      </c>
      <c r="E106" s="478" t="s">
        <v>1170</v>
      </c>
      <c r="F106" s="322">
        <v>1</v>
      </c>
      <c r="G106" s="136">
        <v>0</v>
      </c>
      <c r="H106" s="363">
        <f t="shared" si="1"/>
        <v>0</v>
      </c>
      <c r="I106" s="10"/>
    </row>
    <row r="107" spans="1:9" s="11" customFormat="1" ht="12.75" x14ac:dyDescent="0.2">
      <c r="A107" s="361" t="s">
        <v>1588</v>
      </c>
      <c r="B107" s="220" t="s">
        <v>77</v>
      </c>
      <c r="C107" s="366" t="s">
        <v>1171</v>
      </c>
      <c r="D107" s="478" t="s">
        <v>1165</v>
      </c>
      <c r="E107" s="478" t="s">
        <v>1172</v>
      </c>
      <c r="F107" s="322">
        <v>1</v>
      </c>
      <c r="G107" s="136">
        <v>0</v>
      </c>
      <c r="H107" s="363">
        <f t="shared" si="1"/>
        <v>0</v>
      </c>
      <c r="I107" s="10"/>
    </row>
    <row r="108" spans="1:9" s="11" customFormat="1" ht="12.75" x14ac:dyDescent="0.2">
      <c r="A108" s="361" t="s">
        <v>1589</v>
      </c>
      <c r="B108" s="220" t="s">
        <v>77</v>
      </c>
      <c r="C108" s="366" t="s">
        <v>1173</v>
      </c>
      <c r="D108" s="478" t="s">
        <v>1165</v>
      </c>
      <c r="E108" s="478"/>
      <c r="F108" s="322">
        <v>1</v>
      </c>
      <c r="G108" s="136">
        <v>0</v>
      </c>
      <c r="H108" s="363">
        <f t="shared" si="1"/>
        <v>0</v>
      </c>
      <c r="I108" s="10"/>
    </row>
    <row r="109" spans="1:9" s="11" customFormat="1" ht="12.75" x14ac:dyDescent="0.2">
      <c r="A109" s="361" t="s">
        <v>1590</v>
      </c>
      <c r="B109" s="220" t="s">
        <v>77</v>
      </c>
      <c r="C109" s="366" t="s">
        <v>1174</v>
      </c>
      <c r="D109" s="478" t="s">
        <v>1165</v>
      </c>
      <c r="E109" s="478" t="s">
        <v>1175</v>
      </c>
      <c r="F109" s="322">
        <v>1</v>
      </c>
      <c r="G109" s="136">
        <v>0</v>
      </c>
      <c r="H109" s="363">
        <f t="shared" si="1"/>
        <v>0</v>
      </c>
      <c r="I109" s="10"/>
    </row>
    <row r="110" spans="1:9" s="11" customFormat="1" ht="12.75" x14ac:dyDescent="0.2">
      <c r="A110" s="361" t="s">
        <v>1591</v>
      </c>
      <c r="B110" s="220" t="s">
        <v>77</v>
      </c>
      <c r="C110" s="366" t="s">
        <v>1176</v>
      </c>
      <c r="D110" s="478" t="s">
        <v>1177</v>
      </c>
      <c r="E110" s="478" t="s">
        <v>1178</v>
      </c>
      <c r="F110" s="322">
        <v>1</v>
      </c>
      <c r="G110" s="136">
        <v>0</v>
      </c>
      <c r="H110" s="363">
        <f t="shared" si="1"/>
        <v>0</v>
      </c>
      <c r="I110" s="10"/>
    </row>
    <row r="111" spans="1:9" s="11" customFormat="1" ht="12.75" x14ac:dyDescent="0.2">
      <c r="A111" s="361" t="s">
        <v>1592</v>
      </c>
      <c r="B111" s="220" t="s">
        <v>77</v>
      </c>
      <c r="C111" s="366" t="s">
        <v>1179</v>
      </c>
      <c r="D111" s="478" t="s">
        <v>1177</v>
      </c>
      <c r="E111" s="478" t="s">
        <v>1180</v>
      </c>
      <c r="F111" s="322">
        <v>1</v>
      </c>
      <c r="G111" s="136">
        <v>0</v>
      </c>
      <c r="H111" s="363">
        <f t="shared" si="1"/>
        <v>0</v>
      </c>
      <c r="I111" s="10"/>
    </row>
    <row r="112" spans="1:9" s="11" customFormat="1" ht="12.75" x14ac:dyDescent="0.2">
      <c r="A112" s="361" t="s">
        <v>1593</v>
      </c>
      <c r="B112" s="220" t="s">
        <v>77</v>
      </c>
      <c r="C112" s="366" t="s">
        <v>1181</v>
      </c>
      <c r="D112" s="478" t="s">
        <v>1177</v>
      </c>
      <c r="E112" s="478" t="s">
        <v>1182</v>
      </c>
      <c r="F112" s="322">
        <v>1</v>
      </c>
      <c r="G112" s="136">
        <v>0</v>
      </c>
      <c r="H112" s="363">
        <f t="shared" si="1"/>
        <v>0</v>
      </c>
      <c r="I112" s="10"/>
    </row>
    <row r="113" spans="1:9" s="11" customFormat="1" ht="12.75" x14ac:dyDescent="0.2">
      <c r="A113" s="361" t="s">
        <v>1594</v>
      </c>
      <c r="B113" s="220" t="s">
        <v>77</v>
      </c>
      <c r="C113" s="366" t="s">
        <v>1183</v>
      </c>
      <c r="D113" s="478" t="s">
        <v>1177</v>
      </c>
      <c r="E113" s="478" t="s">
        <v>1184</v>
      </c>
      <c r="F113" s="322">
        <v>1</v>
      </c>
      <c r="G113" s="136">
        <v>0</v>
      </c>
      <c r="H113" s="363">
        <f t="shared" si="1"/>
        <v>0</v>
      </c>
      <c r="I113" s="10"/>
    </row>
    <row r="114" spans="1:9" s="11" customFormat="1" ht="12.75" x14ac:dyDescent="0.2">
      <c r="A114" s="361" t="s">
        <v>1595</v>
      </c>
      <c r="B114" s="220" t="s">
        <v>77</v>
      </c>
      <c r="C114" s="366" t="s">
        <v>1185</v>
      </c>
      <c r="D114" s="478" t="s">
        <v>1177</v>
      </c>
      <c r="E114" s="478" t="s">
        <v>1184</v>
      </c>
      <c r="F114" s="322">
        <v>1</v>
      </c>
      <c r="G114" s="136">
        <v>0</v>
      </c>
      <c r="H114" s="363">
        <f t="shared" si="1"/>
        <v>0</v>
      </c>
      <c r="I114" s="10"/>
    </row>
    <row r="115" spans="1:9" s="11" customFormat="1" ht="12.75" x14ac:dyDescent="0.2">
      <c r="A115" s="361" t="s">
        <v>1596</v>
      </c>
      <c r="B115" s="220" t="s">
        <v>77</v>
      </c>
      <c r="C115" s="366" t="s">
        <v>1186</v>
      </c>
      <c r="D115" s="478" t="s">
        <v>1177</v>
      </c>
      <c r="E115" s="478"/>
      <c r="F115" s="322">
        <v>1</v>
      </c>
      <c r="G115" s="136">
        <v>0</v>
      </c>
      <c r="H115" s="363">
        <f t="shared" si="1"/>
        <v>0</v>
      </c>
      <c r="I115" s="10"/>
    </row>
    <row r="116" spans="1:9" s="11" customFormat="1" ht="12.75" x14ac:dyDescent="0.2">
      <c r="A116" s="361" t="s">
        <v>1597</v>
      </c>
      <c r="B116" s="220" t="s">
        <v>77</v>
      </c>
      <c r="C116" s="366" t="s">
        <v>1187</v>
      </c>
      <c r="D116" s="478" t="s">
        <v>1177</v>
      </c>
      <c r="E116" s="478"/>
      <c r="F116" s="322">
        <v>1</v>
      </c>
      <c r="G116" s="136">
        <v>0</v>
      </c>
      <c r="H116" s="363">
        <f t="shared" si="1"/>
        <v>0</v>
      </c>
      <c r="I116" s="10"/>
    </row>
    <row r="117" spans="1:9" s="11" customFormat="1" ht="12.75" x14ac:dyDescent="0.2">
      <c r="A117" s="361" t="s">
        <v>1598</v>
      </c>
      <c r="B117" s="220" t="s">
        <v>77</v>
      </c>
      <c r="C117" s="366" t="s">
        <v>1188</v>
      </c>
      <c r="D117" s="478" t="s">
        <v>1177</v>
      </c>
      <c r="E117" s="478" t="s">
        <v>1189</v>
      </c>
      <c r="F117" s="322">
        <v>1</v>
      </c>
      <c r="G117" s="136">
        <v>0</v>
      </c>
      <c r="H117" s="363">
        <f t="shared" si="1"/>
        <v>0</v>
      </c>
      <c r="I117" s="10"/>
    </row>
    <row r="118" spans="1:9" s="11" customFormat="1" ht="25.5" x14ac:dyDescent="0.2">
      <c r="A118" s="361" t="s">
        <v>1599</v>
      </c>
      <c r="B118" s="220" t="s">
        <v>77</v>
      </c>
      <c r="C118" s="366" t="s">
        <v>1190</v>
      </c>
      <c r="D118" s="478" t="s">
        <v>1177</v>
      </c>
      <c r="E118" s="478"/>
      <c r="F118" s="322">
        <v>1</v>
      </c>
      <c r="G118" s="136">
        <v>0</v>
      </c>
      <c r="H118" s="363">
        <f t="shared" si="1"/>
        <v>0</v>
      </c>
      <c r="I118" s="10"/>
    </row>
    <row r="119" spans="1:9" s="11" customFormat="1" ht="12.75" x14ac:dyDescent="0.2">
      <c r="A119" s="361" t="s">
        <v>1600</v>
      </c>
      <c r="B119" s="220" t="s">
        <v>77</v>
      </c>
      <c r="C119" s="366" t="s">
        <v>1191</v>
      </c>
      <c r="D119" s="478" t="s">
        <v>1192</v>
      </c>
      <c r="E119" s="478" t="s">
        <v>1193</v>
      </c>
      <c r="F119" s="322">
        <v>1</v>
      </c>
      <c r="G119" s="136">
        <v>0</v>
      </c>
      <c r="H119" s="363">
        <f t="shared" si="1"/>
        <v>0</v>
      </c>
      <c r="I119" s="10"/>
    </row>
    <row r="120" spans="1:9" s="11" customFormat="1" ht="12.75" x14ac:dyDescent="0.2">
      <c r="A120" s="361" t="s">
        <v>1601</v>
      </c>
      <c r="B120" s="220" t="s">
        <v>77</v>
      </c>
      <c r="C120" s="366" t="s">
        <v>1194</v>
      </c>
      <c r="D120" s="478" t="s">
        <v>1195</v>
      </c>
      <c r="E120" s="478"/>
      <c r="F120" s="322">
        <v>1</v>
      </c>
      <c r="G120" s="136">
        <v>0</v>
      </c>
      <c r="H120" s="363">
        <f t="shared" si="1"/>
        <v>0</v>
      </c>
      <c r="I120" s="10"/>
    </row>
    <row r="121" spans="1:9" s="11" customFormat="1" ht="12.75" x14ac:dyDescent="0.2">
      <c r="A121" s="361" t="s">
        <v>1602</v>
      </c>
      <c r="B121" s="220" t="s">
        <v>77</v>
      </c>
      <c r="C121" s="366" t="s">
        <v>1196</v>
      </c>
      <c r="D121" s="478" t="s">
        <v>1195</v>
      </c>
      <c r="E121" s="478" t="s">
        <v>1197</v>
      </c>
      <c r="F121" s="322">
        <v>1</v>
      </c>
      <c r="G121" s="136">
        <v>0</v>
      </c>
      <c r="H121" s="363">
        <f t="shared" si="1"/>
        <v>0</v>
      </c>
      <c r="I121" s="10"/>
    </row>
    <row r="122" spans="1:9" s="11" customFormat="1" ht="25.5" x14ac:dyDescent="0.2">
      <c r="A122" s="361" t="s">
        <v>1603</v>
      </c>
      <c r="B122" s="220" t="s">
        <v>77</v>
      </c>
      <c r="C122" s="366" t="s">
        <v>1198</v>
      </c>
      <c r="D122" s="478" t="s">
        <v>1199</v>
      </c>
      <c r="E122" s="478" t="s">
        <v>1200</v>
      </c>
      <c r="F122" s="322">
        <v>1</v>
      </c>
      <c r="G122" s="136">
        <v>0</v>
      </c>
      <c r="H122" s="363">
        <f t="shared" si="1"/>
        <v>0</v>
      </c>
      <c r="I122" s="10"/>
    </row>
    <row r="123" spans="1:9" s="11" customFormat="1" ht="12.75" x14ac:dyDescent="0.2">
      <c r="A123" s="361" t="s">
        <v>1604</v>
      </c>
      <c r="B123" s="220" t="s">
        <v>77</v>
      </c>
      <c r="C123" s="366" t="s">
        <v>1201</v>
      </c>
      <c r="D123" s="478" t="s">
        <v>1199</v>
      </c>
      <c r="E123" s="478"/>
      <c r="F123" s="322">
        <v>1</v>
      </c>
      <c r="G123" s="136">
        <v>0</v>
      </c>
      <c r="H123" s="363">
        <f t="shared" si="1"/>
        <v>0</v>
      </c>
      <c r="I123" s="10"/>
    </row>
    <row r="124" spans="1:9" s="11" customFormat="1" ht="12.75" x14ac:dyDescent="0.2">
      <c r="A124" s="361" t="s">
        <v>1605</v>
      </c>
      <c r="B124" s="220" t="s">
        <v>77</v>
      </c>
      <c r="C124" s="366" t="s">
        <v>1202</v>
      </c>
      <c r="D124" s="478" t="s">
        <v>1203</v>
      </c>
      <c r="E124" s="478" t="s">
        <v>1204</v>
      </c>
      <c r="F124" s="322">
        <v>1</v>
      </c>
      <c r="G124" s="136">
        <v>0</v>
      </c>
      <c r="H124" s="363">
        <f t="shared" si="1"/>
        <v>0</v>
      </c>
      <c r="I124" s="10"/>
    </row>
    <row r="125" spans="1:9" s="11" customFormat="1" ht="12.75" x14ac:dyDescent="0.2">
      <c r="A125" s="361" t="s">
        <v>1606</v>
      </c>
      <c r="B125" s="220" t="s">
        <v>77</v>
      </c>
      <c r="C125" s="366" t="s">
        <v>1205</v>
      </c>
      <c r="D125" s="478" t="s">
        <v>1203</v>
      </c>
      <c r="E125" s="478" t="s">
        <v>1206</v>
      </c>
      <c r="F125" s="322">
        <v>1</v>
      </c>
      <c r="G125" s="136">
        <v>0</v>
      </c>
      <c r="H125" s="363">
        <f t="shared" si="1"/>
        <v>0</v>
      </c>
      <c r="I125" s="10"/>
    </row>
    <row r="126" spans="1:9" s="11" customFormat="1" ht="12.75" x14ac:dyDescent="0.2">
      <c r="A126" s="361" t="s">
        <v>1607</v>
      </c>
      <c r="B126" s="220" t="s">
        <v>77</v>
      </c>
      <c r="C126" s="366" t="s">
        <v>1207</v>
      </c>
      <c r="D126" s="478" t="s">
        <v>1203</v>
      </c>
      <c r="E126" s="478" t="s">
        <v>1208</v>
      </c>
      <c r="F126" s="322">
        <v>1</v>
      </c>
      <c r="G126" s="136">
        <v>0</v>
      </c>
      <c r="H126" s="363">
        <f t="shared" si="1"/>
        <v>0</v>
      </c>
      <c r="I126" s="10"/>
    </row>
    <row r="127" spans="1:9" s="11" customFormat="1" ht="12.75" x14ac:dyDescent="0.2">
      <c r="A127" s="361" t="s">
        <v>1608</v>
      </c>
      <c r="B127" s="220" t="s">
        <v>77</v>
      </c>
      <c r="C127" s="366" t="s">
        <v>1209</v>
      </c>
      <c r="D127" s="478" t="s">
        <v>1203</v>
      </c>
      <c r="E127" s="478" t="s">
        <v>1210</v>
      </c>
      <c r="F127" s="322">
        <v>1</v>
      </c>
      <c r="G127" s="136">
        <v>0</v>
      </c>
      <c r="H127" s="363">
        <f t="shared" si="1"/>
        <v>0</v>
      </c>
      <c r="I127" s="10"/>
    </row>
    <row r="128" spans="1:9" s="11" customFormat="1" ht="12.75" x14ac:dyDescent="0.2">
      <c r="A128" s="361" t="s">
        <v>1609</v>
      </c>
      <c r="B128" s="220" t="s">
        <v>77</v>
      </c>
      <c r="C128" s="366" t="s">
        <v>1211</v>
      </c>
      <c r="D128" s="478" t="s">
        <v>1203</v>
      </c>
      <c r="E128" s="478" t="s">
        <v>1212</v>
      </c>
      <c r="F128" s="322">
        <v>1</v>
      </c>
      <c r="G128" s="136">
        <v>0</v>
      </c>
      <c r="H128" s="363">
        <f t="shared" si="1"/>
        <v>0</v>
      </c>
      <c r="I128" s="10"/>
    </row>
    <row r="129" spans="1:9" s="11" customFormat="1" ht="12.75" x14ac:dyDescent="0.2">
      <c r="A129" s="361" t="s">
        <v>1610</v>
      </c>
      <c r="B129" s="220" t="s">
        <v>77</v>
      </c>
      <c r="C129" s="366" t="s">
        <v>1213</v>
      </c>
      <c r="D129" s="478" t="s">
        <v>1203</v>
      </c>
      <c r="E129" s="478" t="s">
        <v>1214</v>
      </c>
      <c r="F129" s="322">
        <v>1</v>
      </c>
      <c r="G129" s="136">
        <v>0</v>
      </c>
      <c r="H129" s="363">
        <f t="shared" si="1"/>
        <v>0</v>
      </c>
      <c r="I129" s="10"/>
    </row>
    <row r="130" spans="1:9" s="11" customFormat="1" ht="12.75" x14ac:dyDescent="0.2">
      <c r="A130" s="361" t="s">
        <v>1611</v>
      </c>
      <c r="B130" s="220" t="s">
        <v>77</v>
      </c>
      <c r="C130" s="366" t="s">
        <v>1215</v>
      </c>
      <c r="D130" s="478" t="s">
        <v>1216</v>
      </c>
      <c r="E130" s="478" t="s">
        <v>1217</v>
      </c>
      <c r="F130" s="322">
        <v>1</v>
      </c>
      <c r="G130" s="136">
        <v>0</v>
      </c>
      <c r="H130" s="363">
        <f t="shared" si="1"/>
        <v>0</v>
      </c>
      <c r="I130" s="10"/>
    </row>
    <row r="131" spans="1:9" s="11" customFormat="1" ht="12.75" x14ac:dyDescent="0.2">
      <c r="A131" s="361" t="s">
        <v>1612</v>
      </c>
      <c r="B131" s="220" t="s">
        <v>77</v>
      </c>
      <c r="C131" s="366" t="s">
        <v>1218</v>
      </c>
      <c r="D131" s="478" t="s">
        <v>1219</v>
      </c>
      <c r="E131" s="478" t="s">
        <v>1220</v>
      </c>
      <c r="F131" s="322">
        <v>1</v>
      </c>
      <c r="G131" s="136">
        <v>0</v>
      </c>
      <c r="H131" s="363">
        <f t="shared" si="1"/>
        <v>0</v>
      </c>
      <c r="I131" s="10"/>
    </row>
    <row r="132" spans="1:9" s="11" customFormat="1" ht="12.75" x14ac:dyDescent="0.2">
      <c r="A132" s="361" t="s">
        <v>1613</v>
      </c>
      <c r="B132" s="220" t="s">
        <v>77</v>
      </c>
      <c r="C132" s="366" t="s">
        <v>1221</v>
      </c>
      <c r="D132" s="478" t="s">
        <v>1219</v>
      </c>
      <c r="E132" s="478" t="s">
        <v>1222</v>
      </c>
      <c r="F132" s="322">
        <v>1</v>
      </c>
      <c r="G132" s="136">
        <v>0</v>
      </c>
      <c r="H132" s="363">
        <f t="shared" si="1"/>
        <v>0</v>
      </c>
      <c r="I132" s="10"/>
    </row>
    <row r="133" spans="1:9" s="11" customFormat="1" ht="12.75" x14ac:dyDescent="0.2">
      <c r="A133" s="361" t="s">
        <v>1614</v>
      </c>
      <c r="B133" s="220" t="s">
        <v>77</v>
      </c>
      <c r="C133" s="366" t="s">
        <v>1223</v>
      </c>
      <c r="D133" s="478" t="s">
        <v>1224</v>
      </c>
      <c r="E133" s="478" t="s">
        <v>1225</v>
      </c>
      <c r="F133" s="322">
        <v>1</v>
      </c>
      <c r="G133" s="136">
        <v>0</v>
      </c>
      <c r="H133" s="363">
        <f t="shared" si="1"/>
        <v>0</v>
      </c>
      <c r="I133" s="10"/>
    </row>
    <row r="134" spans="1:9" s="11" customFormat="1" ht="12.75" x14ac:dyDescent="0.2">
      <c r="A134" s="361" t="s">
        <v>1615</v>
      </c>
      <c r="B134" s="220" t="s">
        <v>77</v>
      </c>
      <c r="C134" s="366" t="s">
        <v>1226</v>
      </c>
      <c r="D134" s="478" t="s">
        <v>1092</v>
      </c>
      <c r="E134" s="478"/>
      <c r="F134" s="322">
        <v>1</v>
      </c>
      <c r="G134" s="136">
        <v>0</v>
      </c>
      <c r="H134" s="363">
        <f t="shared" si="1"/>
        <v>0</v>
      </c>
      <c r="I134" s="10"/>
    </row>
    <row r="135" spans="1:9" s="11" customFormat="1" ht="12.75" x14ac:dyDescent="0.2">
      <c r="A135" s="361" t="s">
        <v>1616</v>
      </c>
      <c r="B135" s="220" t="s">
        <v>77</v>
      </c>
      <c r="C135" s="366" t="s">
        <v>1227</v>
      </c>
      <c r="D135" s="478" t="s">
        <v>1092</v>
      </c>
      <c r="E135" s="478" t="s">
        <v>1228</v>
      </c>
      <c r="F135" s="322">
        <v>1</v>
      </c>
      <c r="G135" s="136">
        <v>0</v>
      </c>
      <c r="H135" s="363">
        <f t="shared" si="1"/>
        <v>0</v>
      </c>
      <c r="I135" s="10"/>
    </row>
    <row r="136" spans="1:9" s="11" customFormat="1" ht="12.75" x14ac:dyDescent="0.2">
      <c r="A136" s="361" t="s">
        <v>1617</v>
      </c>
      <c r="B136" s="220" t="s">
        <v>77</v>
      </c>
      <c r="C136" s="366" t="s">
        <v>1229</v>
      </c>
      <c r="D136" s="478" t="s">
        <v>1230</v>
      </c>
      <c r="E136" s="478" t="s">
        <v>1231</v>
      </c>
      <c r="F136" s="322">
        <v>1</v>
      </c>
      <c r="G136" s="136">
        <v>0</v>
      </c>
      <c r="H136" s="363">
        <f t="shared" ref="H136:H197" si="2">ROUND(SUM(G136*F136),2)</f>
        <v>0</v>
      </c>
      <c r="I136" s="10"/>
    </row>
    <row r="137" spans="1:9" s="11" customFormat="1" ht="12.75" x14ac:dyDescent="0.2">
      <c r="A137" s="361" t="s">
        <v>1618</v>
      </c>
      <c r="B137" s="220" t="s">
        <v>77</v>
      </c>
      <c r="C137" s="366" t="s">
        <v>1109</v>
      </c>
      <c r="D137" s="478" t="s">
        <v>1109</v>
      </c>
      <c r="E137" s="478" t="s">
        <v>1232</v>
      </c>
      <c r="F137" s="322">
        <v>1</v>
      </c>
      <c r="G137" s="136">
        <v>0</v>
      </c>
      <c r="H137" s="363">
        <f t="shared" si="2"/>
        <v>0</v>
      </c>
      <c r="I137" s="10"/>
    </row>
    <row r="138" spans="1:9" s="11" customFormat="1" ht="12.75" x14ac:dyDescent="0.2">
      <c r="A138" s="361" t="s">
        <v>1619</v>
      </c>
      <c r="B138" s="220" t="s">
        <v>77</v>
      </c>
      <c r="C138" s="366" t="s">
        <v>1233</v>
      </c>
      <c r="D138" s="478" t="s">
        <v>1109</v>
      </c>
      <c r="E138" s="478" t="s">
        <v>1233</v>
      </c>
      <c r="F138" s="322">
        <v>1</v>
      </c>
      <c r="G138" s="136">
        <v>0</v>
      </c>
      <c r="H138" s="363">
        <f t="shared" si="2"/>
        <v>0</v>
      </c>
      <c r="I138" s="10"/>
    </row>
    <row r="139" spans="1:9" s="11" customFormat="1" ht="12.75" x14ac:dyDescent="0.2">
      <c r="A139" s="361" t="s">
        <v>1620</v>
      </c>
      <c r="B139" s="220" t="s">
        <v>77</v>
      </c>
      <c r="C139" s="366" t="s">
        <v>1234</v>
      </c>
      <c r="D139" s="478" t="s">
        <v>1109</v>
      </c>
      <c r="E139" s="478" t="s">
        <v>1235</v>
      </c>
      <c r="F139" s="322">
        <v>1</v>
      </c>
      <c r="G139" s="136">
        <v>0</v>
      </c>
      <c r="H139" s="363">
        <f t="shared" si="2"/>
        <v>0</v>
      </c>
      <c r="I139" s="10"/>
    </row>
    <row r="140" spans="1:9" s="11" customFormat="1" ht="12.75" x14ac:dyDescent="0.2">
      <c r="A140" s="361" t="s">
        <v>1621</v>
      </c>
      <c r="B140" s="220" t="s">
        <v>77</v>
      </c>
      <c r="C140" s="366" t="s">
        <v>1236</v>
      </c>
      <c r="D140" s="478" t="s">
        <v>1109</v>
      </c>
      <c r="E140" s="478" t="s">
        <v>1237</v>
      </c>
      <c r="F140" s="322">
        <v>1</v>
      </c>
      <c r="G140" s="136">
        <v>0</v>
      </c>
      <c r="H140" s="363">
        <f t="shared" si="2"/>
        <v>0</v>
      </c>
      <c r="I140" s="10"/>
    </row>
    <row r="141" spans="1:9" s="11" customFormat="1" ht="12.75" x14ac:dyDescent="0.2">
      <c r="A141" s="361" t="s">
        <v>1622</v>
      </c>
      <c r="B141" s="220" t="s">
        <v>77</v>
      </c>
      <c r="C141" s="366" t="s">
        <v>1238</v>
      </c>
      <c r="D141" s="478" t="s">
        <v>1239</v>
      </c>
      <c r="E141" s="478" t="s">
        <v>1240</v>
      </c>
      <c r="F141" s="322">
        <v>1</v>
      </c>
      <c r="G141" s="136">
        <v>0</v>
      </c>
      <c r="H141" s="363">
        <f t="shared" si="2"/>
        <v>0</v>
      </c>
      <c r="I141" s="10"/>
    </row>
    <row r="142" spans="1:9" s="11" customFormat="1" ht="25.5" x14ac:dyDescent="0.2">
      <c r="A142" s="361" t="s">
        <v>1623</v>
      </c>
      <c r="B142" s="220" t="s">
        <v>77</v>
      </c>
      <c r="C142" s="366" t="s">
        <v>1241</v>
      </c>
      <c r="D142" s="478"/>
      <c r="E142" s="478"/>
      <c r="F142" s="322">
        <v>1</v>
      </c>
      <c r="G142" s="136">
        <v>0</v>
      </c>
      <c r="H142" s="363">
        <f t="shared" si="2"/>
        <v>0</v>
      </c>
      <c r="I142" s="10"/>
    </row>
    <row r="143" spans="1:9" s="11" customFormat="1" ht="38.25" x14ac:dyDescent="0.2">
      <c r="A143" s="361" t="s">
        <v>1624</v>
      </c>
      <c r="B143" s="220" t="s">
        <v>77</v>
      </c>
      <c r="C143" s="366" t="s">
        <v>1242</v>
      </c>
      <c r="D143" s="478"/>
      <c r="E143" s="478"/>
      <c r="F143" s="322">
        <v>1</v>
      </c>
      <c r="G143" s="136">
        <v>0</v>
      </c>
      <c r="H143" s="363">
        <f t="shared" si="2"/>
        <v>0</v>
      </c>
      <c r="I143" s="10"/>
    </row>
    <row r="144" spans="1:9" s="11" customFormat="1" ht="12.75" x14ac:dyDescent="0.2">
      <c r="A144" s="361" t="s">
        <v>1625</v>
      </c>
      <c r="B144" s="220" t="s">
        <v>77</v>
      </c>
      <c r="C144" s="366" t="s">
        <v>1243</v>
      </c>
      <c r="D144" s="478"/>
      <c r="E144" s="478"/>
      <c r="F144" s="322">
        <v>1</v>
      </c>
      <c r="G144" s="136">
        <v>0</v>
      </c>
      <c r="H144" s="363">
        <f t="shared" si="2"/>
        <v>0</v>
      </c>
      <c r="I144" s="10"/>
    </row>
    <row r="145" spans="1:9" s="11" customFormat="1" ht="12.75" x14ac:dyDescent="0.2">
      <c r="A145" s="361" t="s">
        <v>1626</v>
      </c>
      <c r="B145" s="220" t="s">
        <v>77</v>
      </c>
      <c r="C145" s="366" t="s">
        <v>1244</v>
      </c>
      <c r="D145" s="478"/>
      <c r="E145" s="478"/>
      <c r="F145" s="322">
        <v>1</v>
      </c>
      <c r="G145" s="136">
        <v>0</v>
      </c>
      <c r="H145" s="363">
        <f t="shared" si="2"/>
        <v>0</v>
      </c>
      <c r="I145" s="10"/>
    </row>
    <row r="146" spans="1:9" s="11" customFormat="1" ht="12.75" x14ac:dyDescent="0.2">
      <c r="A146" s="361" t="s">
        <v>1627</v>
      </c>
      <c r="B146" s="220" t="s">
        <v>77</v>
      </c>
      <c r="C146" s="366" t="s">
        <v>1245</v>
      </c>
      <c r="D146" s="478"/>
      <c r="E146" s="478"/>
      <c r="F146" s="322">
        <v>1</v>
      </c>
      <c r="G146" s="136">
        <v>0</v>
      </c>
      <c r="H146" s="363">
        <f t="shared" si="2"/>
        <v>0</v>
      </c>
      <c r="I146" s="10"/>
    </row>
    <row r="147" spans="1:9" s="11" customFormat="1" ht="12.75" x14ac:dyDescent="0.2">
      <c r="A147" s="361" t="s">
        <v>1628</v>
      </c>
      <c r="B147" s="220" t="s">
        <v>77</v>
      </c>
      <c r="C147" s="366" t="s">
        <v>1246</v>
      </c>
      <c r="D147" s="478"/>
      <c r="E147" s="478"/>
      <c r="F147" s="322">
        <v>1</v>
      </c>
      <c r="G147" s="136">
        <v>0</v>
      </c>
      <c r="H147" s="363">
        <f t="shared" si="2"/>
        <v>0</v>
      </c>
      <c r="I147" s="10"/>
    </row>
    <row r="148" spans="1:9" s="11" customFormat="1" ht="12.75" x14ac:dyDescent="0.2">
      <c r="A148" s="361" t="s">
        <v>1629</v>
      </c>
      <c r="B148" s="220" t="s">
        <v>77</v>
      </c>
      <c r="C148" s="366" t="s">
        <v>1247</v>
      </c>
      <c r="D148" s="478"/>
      <c r="E148" s="478"/>
      <c r="F148" s="322">
        <v>1</v>
      </c>
      <c r="G148" s="136">
        <v>0</v>
      </c>
      <c r="H148" s="363">
        <f t="shared" si="2"/>
        <v>0</v>
      </c>
      <c r="I148" s="10"/>
    </row>
    <row r="149" spans="1:9" s="11" customFormat="1" ht="12.75" x14ac:dyDescent="0.2">
      <c r="A149" s="361" t="s">
        <v>1630</v>
      </c>
      <c r="B149" s="220" t="s">
        <v>77</v>
      </c>
      <c r="C149" s="366" t="s">
        <v>1248</v>
      </c>
      <c r="D149" s="478"/>
      <c r="E149" s="478"/>
      <c r="F149" s="322">
        <v>1</v>
      </c>
      <c r="G149" s="136">
        <v>0</v>
      </c>
      <c r="H149" s="363">
        <f t="shared" si="2"/>
        <v>0</v>
      </c>
      <c r="I149" s="10"/>
    </row>
    <row r="150" spans="1:9" s="11" customFormat="1" ht="25.5" x14ac:dyDescent="0.2">
      <c r="A150" s="361" t="s">
        <v>1631</v>
      </c>
      <c r="B150" s="220" t="s">
        <v>77</v>
      </c>
      <c r="C150" s="12" t="s">
        <v>1249</v>
      </c>
      <c r="D150" s="481"/>
      <c r="E150" s="481"/>
      <c r="F150" s="322">
        <v>1</v>
      </c>
      <c r="G150" s="136">
        <v>0</v>
      </c>
      <c r="H150" s="363">
        <f t="shared" si="2"/>
        <v>0</v>
      </c>
      <c r="I150" s="10"/>
    </row>
    <row r="151" spans="1:9" s="11" customFormat="1" ht="25.5" x14ac:dyDescent="0.2">
      <c r="A151" s="361" t="s">
        <v>1632</v>
      </c>
      <c r="B151" s="220" t="s">
        <v>77</v>
      </c>
      <c r="C151" s="14" t="s">
        <v>1250</v>
      </c>
      <c r="D151" s="482"/>
      <c r="E151" s="482"/>
      <c r="F151" s="322">
        <v>1</v>
      </c>
      <c r="G151" s="136">
        <v>0</v>
      </c>
      <c r="H151" s="363">
        <f t="shared" si="2"/>
        <v>0</v>
      </c>
      <c r="I151" s="10"/>
    </row>
    <row r="152" spans="1:9" s="11" customFormat="1" ht="12.75" x14ac:dyDescent="0.2">
      <c r="A152" s="361" t="s">
        <v>1633</v>
      </c>
      <c r="B152" s="220" t="s">
        <v>77</v>
      </c>
      <c r="C152" s="14" t="s">
        <v>1251</v>
      </c>
      <c r="D152" s="482" t="s">
        <v>1252</v>
      </c>
      <c r="E152" s="482" t="s">
        <v>1253</v>
      </c>
      <c r="F152" s="322">
        <v>1</v>
      </c>
      <c r="G152" s="136">
        <v>0</v>
      </c>
      <c r="H152" s="363">
        <f t="shared" si="2"/>
        <v>0</v>
      </c>
      <c r="I152" s="10"/>
    </row>
    <row r="153" spans="1:9" s="11" customFormat="1" ht="12.75" x14ac:dyDescent="0.2">
      <c r="A153" s="361" t="s">
        <v>1634</v>
      </c>
      <c r="B153" s="220" t="s">
        <v>77</v>
      </c>
      <c r="C153" s="14" t="s">
        <v>130</v>
      </c>
      <c r="D153" s="482" t="s">
        <v>2547</v>
      </c>
      <c r="E153" s="482"/>
      <c r="F153" s="322">
        <v>15</v>
      </c>
      <c r="G153" s="136">
        <v>0</v>
      </c>
      <c r="H153" s="363">
        <f t="shared" si="2"/>
        <v>0</v>
      </c>
      <c r="I153" s="10"/>
    </row>
    <row r="154" spans="1:9" s="11" customFormat="1" ht="12.75" x14ac:dyDescent="0.2">
      <c r="A154" s="361" t="s">
        <v>1635</v>
      </c>
      <c r="B154" s="220" t="s">
        <v>77</v>
      </c>
      <c r="C154" s="14" t="s">
        <v>675</v>
      </c>
      <c r="D154" s="482" t="s">
        <v>2548</v>
      </c>
      <c r="E154" s="482"/>
      <c r="F154" s="322">
        <v>1</v>
      </c>
      <c r="G154" s="136">
        <v>0</v>
      </c>
      <c r="H154" s="363">
        <f t="shared" si="2"/>
        <v>0</v>
      </c>
      <c r="I154" s="10"/>
    </row>
    <row r="155" spans="1:9" s="11" customFormat="1" ht="12.75" x14ac:dyDescent="0.2">
      <c r="A155" s="361" t="s">
        <v>1636</v>
      </c>
      <c r="B155" s="220" t="s">
        <v>77</v>
      </c>
      <c r="C155" s="14" t="s">
        <v>676</v>
      </c>
      <c r="D155" s="482" t="s">
        <v>2548</v>
      </c>
      <c r="E155" s="482"/>
      <c r="F155" s="322">
        <v>1</v>
      </c>
      <c r="G155" s="136">
        <v>0</v>
      </c>
      <c r="H155" s="363">
        <f t="shared" si="2"/>
        <v>0</v>
      </c>
      <c r="I155" s="10"/>
    </row>
    <row r="156" spans="1:9" s="11" customFormat="1" ht="12.75" x14ac:dyDescent="0.2">
      <c r="A156" s="361" t="s">
        <v>1637</v>
      </c>
      <c r="B156" s="220" t="s">
        <v>77</v>
      </c>
      <c r="C156" s="14" t="s">
        <v>131</v>
      </c>
      <c r="D156" s="482" t="s">
        <v>2548</v>
      </c>
      <c r="E156" s="482"/>
      <c r="F156" s="322">
        <v>1</v>
      </c>
      <c r="G156" s="136">
        <v>0</v>
      </c>
      <c r="H156" s="363">
        <f t="shared" si="2"/>
        <v>0</v>
      </c>
      <c r="I156" s="10"/>
    </row>
    <row r="157" spans="1:9" s="11" customFormat="1" ht="12.75" x14ac:dyDescent="0.2">
      <c r="A157" s="361" t="s">
        <v>1638</v>
      </c>
      <c r="B157" s="220" t="s">
        <v>77</v>
      </c>
      <c r="C157" s="14" t="s">
        <v>677</v>
      </c>
      <c r="D157" s="482" t="s">
        <v>2548</v>
      </c>
      <c r="E157" s="482"/>
      <c r="F157" s="322">
        <v>1</v>
      </c>
      <c r="G157" s="136">
        <v>0</v>
      </c>
      <c r="H157" s="363">
        <f t="shared" si="2"/>
        <v>0</v>
      </c>
      <c r="I157" s="10"/>
    </row>
    <row r="158" spans="1:9" s="11" customFormat="1" ht="12.75" x14ac:dyDescent="0.2">
      <c r="A158" s="361" t="s">
        <v>1639</v>
      </c>
      <c r="B158" s="220" t="s">
        <v>77</v>
      </c>
      <c r="C158" s="14" t="s">
        <v>666</v>
      </c>
      <c r="D158" s="482" t="s">
        <v>2548</v>
      </c>
      <c r="E158" s="482"/>
      <c r="F158" s="322">
        <v>1</v>
      </c>
      <c r="G158" s="136">
        <v>0</v>
      </c>
      <c r="H158" s="363">
        <f t="shared" si="2"/>
        <v>0</v>
      </c>
      <c r="I158" s="10"/>
    </row>
    <row r="159" spans="1:9" s="11" customFormat="1" ht="12.75" x14ac:dyDescent="0.2">
      <c r="A159" s="361" t="s">
        <v>1640</v>
      </c>
      <c r="B159" s="220" t="s">
        <v>77</v>
      </c>
      <c r="C159" s="14" t="s">
        <v>667</v>
      </c>
      <c r="D159" s="482" t="s">
        <v>2548</v>
      </c>
      <c r="E159" s="482"/>
      <c r="F159" s="322">
        <v>1</v>
      </c>
      <c r="G159" s="136">
        <v>0</v>
      </c>
      <c r="H159" s="363">
        <f t="shared" si="2"/>
        <v>0</v>
      </c>
      <c r="I159" s="10"/>
    </row>
    <row r="160" spans="1:9" s="11" customFormat="1" ht="12.75" x14ac:dyDescent="0.2">
      <c r="A160" s="361" t="s">
        <v>1641</v>
      </c>
      <c r="B160" s="220" t="s">
        <v>77</v>
      </c>
      <c r="C160" s="14" t="s">
        <v>132</v>
      </c>
      <c r="D160" s="482" t="s">
        <v>2548</v>
      </c>
      <c r="E160" s="482"/>
      <c r="F160" s="322">
        <v>1</v>
      </c>
      <c r="G160" s="136">
        <v>0</v>
      </c>
      <c r="H160" s="363">
        <f t="shared" si="2"/>
        <v>0</v>
      </c>
      <c r="I160" s="10"/>
    </row>
    <row r="161" spans="1:9" s="11" customFormat="1" ht="12.75" x14ac:dyDescent="0.2">
      <c r="A161" s="361" t="s">
        <v>1642</v>
      </c>
      <c r="B161" s="220" t="s">
        <v>77</v>
      </c>
      <c r="C161" s="14" t="s">
        <v>133</v>
      </c>
      <c r="D161" s="482" t="s">
        <v>2548</v>
      </c>
      <c r="E161" s="482"/>
      <c r="F161" s="322">
        <v>1</v>
      </c>
      <c r="G161" s="136">
        <v>0</v>
      </c>
      <c r="H161" s="363">
        <f t="shared" si="2"/>
        <v>0</v>
      </c>
      <c r="I161" s="10"/>
    </row>
    <row r="162" spans="1:9" s="11" customFormat="1" ht="12.75" x14ac:dyDescent="0.2">
      <c r="A162" s="361" t="s">
        <v>1643</v>
      </c>
      <c r="B162" s="220" t="s">
        <v>77</v>
      </c>
      <c r="C162" s="14" t="s">
        <v>744</v>
      </c>
      <c r="D162" s="482" t="s">
        <v>2548</v>
      </c>
      <c r="E162" s="482"/>
      <c r="F162" s="322">
        <v>1</v>
      </c>
      <c r="G162" s="136">
        <v>0</v>
      </c>
      <c r="H162" s="363">
        <f t="shared" si="2"/>
        <v>0</v>
      </c>
      <c r="I162" s="10"/>
    </row>
    <row r="163" spans="1:9" s="11" customFormat="1" ht="12.75" x14ac:dyDescent="0.2">
      <c r="A163" s="361" t="s">
        <v>1644</v>
      </c>
      <c r="B163" s="220" t="s">
        <v>77</v>
      </c>
      <c r="C163" s="14" t="s">
        <v>134</v>
      </c>
      <c r="D163" s="482" t="s">
        <v>2548</v>
      </c>
      <c r="E163" s="482"/>
      <c r="F163" s="322">
        <v>1</v>
      </c>
      <c r="G163" s="136">
        <v>0</v>
      </c>
      <c r="H163" s="363">
        <f t="shared" si="2"/>
        <v>0</v>
      </c>
      <c r="I163" s="10"/>
    </row>
    <row r="164" spans="1:9" s="11" customFormat="1" ht="12.75" x14ac:dyDescent="0.2">
      <c r="A164" s="361" t="s">
        <v>1645</v>
      </c>
      <c r="B164" s="220" t="s">
        <v>77</v>
      </c>
      <c r="C164" s="14" t="s">
        <v>135</v>
      </c>
      <c r="D164" s="482" t="s">
        <v>2548</v>
      </c>
      <c r="E164" s="482"/>
      <c r="F164" s="322">
        <v>1</v>
      </c>
      <c r="G164" s="136">
        <v>0</v>
      </c>
      <c r="H164" s="363">
        <f t="shared" si="2"/>
        <v>0</v>
      </c>
      <c r="I164" s="10"/>
    </row>
    <row r="165" spans="1:9" s="11" customFormat="1" ht="12.75" x14ac:dyDescent="0.2">
      <c r="A165" s="361" t="s">
        <v>1646</v>
      </c>
      <c r="B165" s="220" t="s">
        <v>77</v>
      </c>
      <c r="C165" s="14" t="s">
        <v>668</v>
      </c>
      <c r="D165" s="482" t="s">
        <v>2548</v>
      </c>
      <c r="E165" s="482"/>
      <c r="F165" s="322">
        <v>15</v>
      </c>
      <c r="G165" s="136">
        <v>0</v>
      </c>
      <c r="H165" s="363">
        <f t="shared" si="2"/>
        <v>0</v>
      </c>
      <c r="I165" s="10"/>
    </row>
    <row r="166" spans="1:9" s="11" customFormat="1" ht="12.75" x14ac:dyDescent="0.2">
      <c r="A166" s="361" t="s">
        <v>1647</v>
      </c>
      <c r="B166" s="220" t="s">
        <v>77</v>
      </c>
      <c r="C166" s="14" t="s">
        <v>136</v>
      </c>
      <c r="D166" s="482" t="s">
        <v>2549</v>
      </c>
      <c r="E166" s="482"/>
      <c r="F166" s="322">
        <v>1</v>
      </c>
      <c r="G166" s="136">
        <v>0</v>
      </c>
      <c r="H166" s="363">
        <f t="shared" si="2"/>
        <v>0</v>
      </c>
      <c r="I166" s="10"/>
    </row>
    <row r="167" spans="1:9" s="11" customFormat="1" ht="12.75" x14ac:dyDescent="0.2">
      <c r="A167" s="361" t="s">
        <v>1648</v>
      </c>
      <c r="B167" s="220" t="s">
        <v>77</v>
      </c>
      <c r="C167" s="14" t="s">
        <v>669</v>
      </c>
      <c r="D167" s="482" t="s">
        <v>2549</v>
      </c>
      <c r="E167" s="482"/>
      <c r="F167" s="322">
        <v>1</v>
      </c>
      <c r="G167" s="136">
        <v>0</v>
      </c>
      <c r="H167" s="363">
        <f t="shared" si="2"/>
        <v>0</v>
      </c>
      <c r="I167" s="10"/>
    </row>
    <row r="168" spans="1:9" s="11" customFormat="1" ht="12.75" x14ac:dyDescent="0.2">
      <c r="A168" s="361" t="s">
        <v>1649</v>
      </c>
      <c r="B168" s="220" t="s">
        <v>77</v>
      </c>
      <c r="C168" s="14" t="s">
        <v>670</v>
      </c>
      <c r="D168" s="482" t="s">
        <v>2549</v>
      </c>
      <c r="E168" s="482"/>
      <c r="F168" s="322">
        <v>1</v>
      </c>
      <c r="G168" s="136">
        <v>0</v>
      </c>
      <c r="H168" s="363">
        <f t="shared" si="2"/>
        <v>0</v>
      </c>
      <c r="I168" s="10"/>
    </row>
    <row r="169" spans="1:9" s="11" customFormat="1" ht="12.75" x14ac:dyDescent="0.2">
      <c r="A169" s="361" t="s">
        <v>1650</v>
      </c>
      <c r="B169" s="220" t="s">
        <v>77</v>
      </c>
      <c r="C169" s="14" t="s">
        <v>671</v>
      </c>
      <c r="D169" s="482" t="s">
        <v>2549</v>
      </c>
      <c r="E169" s="482"/>
      <c r="F169" s="322">
        <v>2</v>
      </c>
      <c r="G169" s="136">
        <v>0</v>
      </c>
      <c r="H169" s="363">
        <f t="shared" si="2"/>
        <v>0</v>
      </c>
      <c r="I169" s="10"/>
    </row>
    <row r="170" spans="1:9" s="11" customFormat="1" ht="12.75" x14ac:dyDescent="0.2">
      <c r="A170" s="361" t="s">
        <v>1651</v>
      </c>
      <c r="B170" s="220" t="s">
        <v>77</v>
      </c>
      <c r="C170" s="14" t="s">
        <v>672</v>
      </c>
      <c r="D170" s="482" t="s">
        <v>2549</v>
      </c>
      <c r="E170" s="482"/>
      <c r="F170" s="322">
        <v>1</v>
      </c>
      <c r="G170" s="136">
        <v>0</v>
      </c>
      <c r="H170" s="363">
        <f t="shared" si="2"/>
        <v>0</v>
      </c>
      <c r="I170" s="10"/>
    </row>
    <row r="171" spans="1:9" s="11" customFormat="1" ht="12.75" x14ac:dyDescent="0.2">
      <c r="A171" s="361" t="s">
        <v>1652</v>
      </c>
      <c r="B171" s="220" t="s">
        <v>77</v>
      </c>
      <c r="C171" s="14" t="s">
        <v>137</v>
      </c>
      <c r="D171" s="482" t="s">
        <v>2549</v>
      </c>
      <c r="E171" s="482"/>
      <c r="F171" s="322">
        <v>1</v>
      </c>
      <c r="G171" s="136">
        <v>0</v>
      </c>
      <c r="H171" s="363">
        <f t="shared" si="2"/>
        <v>0</v>
      </c>
      <c r="I171" s="10"/>
    </row>
    <row r="172" spans="1:9" s="11" customFormat="1" ht="12.75" x14ac:dyDescent="0.2">
      <c r="A172" s="361" t="s">
        <v>1653</v>
      </c>
      <c r="B172" s="220" t="s">
        <v>77</v>
      </c>
      <c r="C172" s="14" t="s">
        <v>673</v>
      </c>
      <c r="D172" s="482" t="s">
        <v>2549</v>
      </c>
      <c r="E172" s="482"/>
      <c r="F172" s="322">
        <v>1</v>
      </c>
      <c r="G172" s="136">
        <v>0</v>
      </c>
      <c r="H172" s="363">
        <f t="shared" si="2"/>
        <v>0</v>
      </c>
      <c r="I172" s="10"/>
    </row>
    <row r="173" spans="1:9" s="11" customFormat="1" ht="12.75" x14ac:dyDescent="0.2">
      <c r="A173" s="361" t="s">
        <v>1654</v>
      </c>
      <c r="B173" s="220" t="s">
        <v>77</v>
      </c>
      <c r="C173" s="14" t="s">
        <v>674</v>
      </c>
      <c r="D173" s="482" t="s">
        <v>2549</v>
      </c>
      <c r="E173" s="482"/>
      <c r="F173" s="322">
        <v>2</v>
      </c>
      <c r="G173" s="136">
        <v>0</v>
      </c>
      <c r="H173" s="363">
        <f t="shared" si="2"/>
        <v>0</v>
      </c>
      <c r="I173" s="10"/>
    </row>
    <row r="174" spans="1:9" s="11" customFormat="1" ht="12.75" x14ac:dyDescent="0.2">
      <c r="A174" s="361" t="s">
        <v>1655</v>
      </c>
      <c r="B174" s="220" t="s">
        <v>77</v>
      </c>
      <c r="C174" s="14" t="s">
        <v>1493</v>
      </c>
      <c r="D174" s="482" t="s">
        <v>2550</v>
      </c>
      <c r="E174" s="482"/>
      <c r="F174" s="322">
        <v>1</v>
      </c>
      <c r="G174" s="136">
        <v>0</v>
      </c>
      <c r="H174" s="363">
        <f t="shared" si="2"/>
        <v>0</v>
      </c>
      <c r="I174" s="10"/>
    </row>
    <row r="175" spans="1:9" s="11" customFormat="1" ht="12.75" x14ac:dyDescent="0.2">
      <c r="A175" s="361" t="s">
        <v>1656</v>
      </c>
      <c r="B175" s="220" t="s">
        <v>77</v>
      </c>
      <c r="C175" s="14" t="s">
        <v>1494</v>
      </c>
      <c r="D175" s="482" t="s">
        <v>2550</v>
      </c>
      <c r="E175" s="482"/>
      <c r="F175" s="322">
        <v>1</v>
      </c>
      <c r="G175" s="136">
        <v>0</v>
      </c>
      <c r="H175" s="363">
        <f t="shared" si="2"/>
        <v>0</v>
      </c>
      <c r="I175" s="10"/>
    </row>
    <row r="176" spans="1:9" s="11" customFormat="1" ht="12.75" x14ac:dyDescent="0.2">
      <c r="A176" s="361" t="s">
        <v>1657</v>
      </c>
      <c r="B176" s="220" t="s">
        <v>77</v>
      </c>
      <c r="C176" s="14" t="s">
        <v>1495</v>
      </c>
      <c r="D176" s="482" t="s">
        <v>2550</v>
      </c>
      <c r="E176" s="482"/>
      <c r="F176" s="322">
        <v>1</v>
      </c>
      <c r="G176" s="136">
        <v>0</v>
      </c>
      <c r="H176" s="363">
        <f t="shared" si="2"/>
        <v>0</v>
      </c>
      <c r="I176" s="10"/>
    </row>
    <row r="177" spans="1:9" s="11" customFormat="1" ht="12.75" x14ac:dyDescent="0.2">
      <c r="A177" s="361" t="s">
        <v>1658</v>
      </c>
      <c r="B177" s="220" t="s">
        <v>77</v>
      </c>
      <c r="C177" s="14" t="s">
        <v>1496</v>
      </c>
      <c r="D177" s="482"/>
      <c r="E177" s="482"/>
      <c r="F177" s="322">
        <v>1</v>
      </c>
      <c r="G177" s="136">
        <v>0</v>
      </c>
      <c r="H177" s="363">
        <f t="shared" si="2"/>
        <v>0</v>
      </c>
      <c r="I177" s="10"/>
    </row>
    <row r="178" spans="1:9" s="11" customFormat="1" ht="12.75" x14ac:dyDescent="0.2">
      <c r="A178" s="361" t="s">
        <v>1659</v>
      </c>
      <c r="B178" s="220" t="s">
        <v>77</v>
      </c>
      <c r="C178" s="12" t="s">
        <v>1254</v>
      </c>
      <c r="D178" s="481" t="s">
        <v>1255</v>
      </c>
      <c r="E178" s="481" t="s">
        <v>1256</v>
      </c>
      <c r="F178" s="322">
        <v>1</v>
      </c>
      <c r="G178" s="136">
        <v>0</v>
      </c>
      <c r="H178" s="363">
        <f t="shared" si="2"/>
        <v>0</v>
      </c>
      <c r="I178" s="10"/>
    </row>
    <row r="179" spans="1:9" s="11" customFormat="1" ht="12.75" x14ac:dyDescent="0.2">
      <c r="A179" s="361" t="s">
        <v>1660</v>
      </c>
      <c r="B179" s="220" t="s">
        <v>77</v>
      </c>
      <c r="C179" s="12" t="s">
        <v>1257</v>
      </c>
      <c r="D179" s="481" t="s">
        <v>1258</v>
      </c>
      <c r="E179" s="481">
        <v>1032500</v>
      </c>
      <c r="F179" s="322">
        <v>1</v>
      </c>
      <c r="G179" s="136">
        <v>0</v>
      </c>
      <c r="H179" s="363">
        <f t="shared" si="2"/>
        <v>0</v>
      </c>
      <c r="I179" s="10"/>
    </row>
    <row r="180" spans="1:9" s="11" customFormat="1" ht="12.75" x14ac:dyDescent="0.2">
      <c r="A180" s="361" t="s">
        <v>1661</v>
      </c>
      <c r="B180" s="220" t="s">
        <v>77</v>
      </c>
      <c r="C180" s="12" t="s">
        <v>1259</v>
      </c>
      <c r="D180" s="481" t="s">
        <v>1258</v>
      </c>
      <c r="E180" s="481">
        <v>1483010</v>
      </c>
      <c r="F180" s="322">
        <v>1</v>
      </c>
      <c r="G180" s="136">
        <v>0</v>
      </c>
      <c r="H180" s="363">
        <f t="shared" si="2"/>
        <v>0</v>
      </c>
      <c r="I180" s="10"/>
    </row>
    <row r="181" spans="1:9" s="11" customFormat="1" ht="12.75" x14ac:dyDescent="0.2">
      <c r="A181" s="361" t="s">
        <v>1662</v>
      </c>
      <c r="B181" s="220" t="s">
        <v>77</v>
      </c>
      <c r="C181" s="12" t="s">
        <v>1117</v>
      </c>
      <c r="D181" s="481" t="s">
        <v>1260</v>
      </c>
      <c r="E181" s="481" t="s">
        <v>1261</v>
      </c>
      <c r="F181" s="322">
        <v>1</v>
      </c>
      <c r="G181" s="136">
        <v>0</v>
      </c>
      <c r="H181" s="363">
        <f t="shared" si="2"/>
        <v>0</v>
      </c>
      <c r="I181" s="10"/>
    </row>
    <row r="182" spans="1:9" s="11" customFormat="1" ht="12.75" x14ac:dyDescent="0.2">
      <c r="A182" s="361" t="s">
        <v>1663</v>
      </c>
      <c r="B182" s="220" t="s">
        <v>77</v>
      </c>
      <c r="C182" s="12" t="s">
        <v>1117</v>
      </c>
      <c r="D182" s="481" t="s">
        <v>1260</v>
      </c>
      <c r="E182" s="481" t="s">
        <v>1262</v>
      </c>
      <c r="F182" s="322">
        <v>1</v>
      </c>
      <c r="G182" s="136">
        <v>0</v>
      </c>
      <c r="H182" s="363">
        <f t="shared" si="2"/>
        <v>0</v>
      </c>
      <c r="I182" s="10"/>
    </row>
    <row r="183" spans="1:9" s="11" customFormat="1" ht="12.75" x14ac:dyDescent="0.2">
      <c r="A183" s="361" t="s">
        <v>1664</v>
      </c>
      <c r="B183" s="220" t="s">
        <v>77</v>
      </c>
      <c r="C183" s="12" t="s">
        <v>1117</v>
      </c>
      <c r="D183" s="481" t="s">
        <v>1260</v>
      </c>
      <c r="E183" s="481" t="s">
        <v>1119</v>
      </c>
      <c r="F183" s="322">
        <v>1</v>
      </c>
      <c r="G183" s="136">
        <v>0</v>
      </c>
      <c r="H183" s="363">
        <f t="shared" si="2"/>
        <v>0</v>
      </c>
      <c r="I183" s="10"/>
    </row>
    <row r="184" spans="1:9" s="11" customFormat="1" ht="12.75" x14ac:dyDescent="0.2">
      <c r="A184" s="361" t="s">
        <v>1665</v>
      </c>
      <c r="B184" s="220" t="s">
        <v>77</v>
      </c>
      <c r="C184" s="12" t="s">
        <v>1263</v>
      </c>
      <c r="D184" s="481" t="s">
        <v>1260</v>
      </c>
      <c r="E184" s="481" t="s">
        <v>1264</v>
      </c>
      <c r="F184" s="322">
        <v>1</v>
      </c>
      <c r="G184" s="136">
        <v>0</v>
      </c>
      <c r="H184" s="363">
        <f t="shared" si="2"/>
        <v>0</v>
      </c>
      <c r="I184" s="10"/>
    </row>
    <row r="185" spans="1:9" s="11" customFormat="1" ht="12.75" x14ac:dyDescent="0.2">
      <c r="A185" s="361" t="s">
        <v>1666</v>
      </c>
      <c r="B185" s="220" t="s">
        <v>77</v>
      </c>
      <c r="C185" s="12" t="s">
        <v>1117</v>
      </c>
      <c r="D185" s="481" t="s">
        <v>1260</v>
      </c>
      <c r="E185" s="481" t="s">
        <v>1265</v>
      </c>
      <c r="F185" s="322">
        <v>1</v>
      </c>
      <c r="G185" s="136">
        <v>0</v>
      </c>
      <c r="H185" s="363">
        <f t="shared" si="2"/>
        <v>0</v>
      </c>
      <c r="I185" s="10"/>
    </row>
    <row r="186" spans="1:9" s="11" customFormat="1" ht="12.75" x14ac:dyDescent="0.2">
      <c r="A186" s="361" t="s">
        <v>1667</v>
      </c>
      <c r="B186" s="220" t="s">
        <v>77</v>
      </c>
      <c r="C186" s="12" t="s">
        <v>1117</v>
      </c>
      <c r="D186" s="481" t="s">
        <v>1260</v>
      </c>
      <c r="E186" s="481" t="s">
        <v>1266</v>
      </c>
      <c r="F186" s="322">
        <v>1</v>
      </c>
      <c r="G186" s="136">
        <v>0</v>
      </c>
      <c r="H186" s="363">
        <f t="shared" si="2"/>
        <v>0</v>
      </c>
      <c r="I186" s="10"/>
    </row>
    <row r="187" spans="1:9" s="11" customFormat="1" ht="12.75" x14ac:dyDescent="0.2">
      <c r="A187" s="361" t="s">
        <v>1668</v>
      </c>
      <c r="B187" s="220" t="s">
        <v>77</v>
      </c>
      <c r="C187" s="12" t="s">
        <v>1267</v>
      </c>
      <c r="D187" s="481" t="s">
        <v>1268</v>
      </c>
      <c r="E187" s="481" t="s">
        <v>1269</v>
      </c>
      <c r="F187" s="322">
        <v>1</v>
      </c>
      <c r="G187" s="136">
        <v>0</v>
      </c>
      <c r="H187" s="363">
        <f t="shared" si="2"/>
        <v>0</v>
      </c>
      <c r="I187" s="10"/>
    </row>
    <row r="188" spans="1:9" s="11" customFormat="1" ht="12.75" x14ac:dyDescent="0.2">
      <c r="A188" s="361" t="s">
        <v>1669</v>
      </c>
      <c r="B188" s="220" t="s">
        <v>77</v>
      </c>
      <c r="C188" s="12" t="s">
        <v>1270</v>
      </c>
      <c r="D188" s="481" t="s">
        <v>1268</v>
      </c>
      <c r="E188" s="481" t="s">
        <v>1271</v>
      </c>
      <c r="F188" s="322">
        <v>1</v>
      </c>
      <c r="G188" s="136">
        <v>0</v>
      </c>
      <c r="H188" s="363">
        <f t="shared" si="2"/>
        <v>0</v>
      </c>
      <c r="I188" s="10"/>
    </row>
    <row r="189" spans="1:9" s="11" customFormat="1" ht="12.75" x14ac:dyDescent="0.2">
      <c r="A189" s="361" t="s">
        <v>1670</v>
      </c>
      <c r="B189" s="220" t="s">
        <v>77</v>
      </c>
      <c r="C189" s="12" t="s">
        <v>1272</v>
      </c>
      <c r="D189" s="481" t="s">
        <v>1273</v>
      </c>
      <c r="E189" s="481" t="s">
        <v>1274</v>
      </c>
      <c r="F189" s="322">
        <v>1</v>
      </c>
      <c r="G189" s="136">
        <v>0</v>
      </c>
      <c r="H189" s="363">
        <f t="shared" si="2"/>
        <v>0</v>
      </c>
      <c r="I189" s="10"/>
    </row>
    <row r="190" spans="1:9" s="11" customFormat="1" ht="12.75" x14ac:dyDescent="0.2">
      <c r="A190" s="361" t="s">
        <v>1671</v>
      </c>
      <c r="B190" s="220" t="s">
        <v>77</v>
      </c>
      <c r="C190" s="12" t="s">
        <v>1275</v>
      </c>
      <c r="D190" s="481" t="s">
        <v>1273</v>
      </c>
      <c r="E190" s="481" t="s">
        <v>1276</v>
      </c>
      <c r="F190" s="322">
        <v>1</v>
      </c>
      <c r="G190" s="136">
        <v>0</v>
      </c>
      <c r="H190" s="363">
        <f t="shared" si="2"/>
        <v>0</v>
      </c>
      <c r="I190" s="10"/>
    </row>
    <row r="191" spans="1:9" s="11" customFormat="1" ht="25.5" x14ac:dyDescent="0.2">
      <c r="A191" s="361" t="s">
        <v>1672</v>
      </c>
      <c r="B191" s="220" t="s">
        <v>77</v>
      </c>
      <c r="C191" s="12" t="s">
        <v>1277</v>
      </c>
      <c r="D191" s="481" t="s">
        <v>1273</v>
      </c>
      <c r="E191" s="481" t="s">
        <v>1278</v>
      </c>
      <c r="F191" s="322">
        <v>1</v>
      </c>
      <c r="G191" s="136">
        <v>0</v>
      </c>
      <c r="H191" s="363">
        <f t="shared" si="2"/>
        <v>0</v>
      </c>
      <c r="I191" s="10"/>
    </row>
    <row r="192" spans="1:9" s="11" customFormat="1" ht="12.75" x14ac:dyDescent="0.2">
      <c r="A192" s="361" t="s">
        <v>1673</v>
      </c>
      <c r="B192" s="220" t="s">
        <v>77</v>
      </c>
      <c r="C192" s="12" t="s">
        <v>1279</v>
      </c>
      <c r="D192" s="481" t="s">
        <v>1273</v>
      </c>
      <c r="E192" s="481" t="s">
        <v>1280</v>
      </c>
      <c r="F192" s="322">
        <v>1</v>
      </c>
      <c r="G192" s="136">
        <v>0</v>
      </c>
      <c r="H192" s="363">
        <f t="shared" si="2"/>
        <v>0</v>
      </c>
      <c r="I192" s="10"/>
    </row>
    <row r="193" spans="1:9" s="11" customFormat="1" ht="12.75" x14ac:dyDescent="0.2">
      <c r="A193" s="361" t="s">
        <v>1674</v>
      </c>
      <c r="B193" s="220" t="s">
        <v>77</v>
      </c>
      <c r="C193" s="12" t="s">
        <v>1281</v>
      </c>
      <c r="D193" s="481" t="s">
        <v>1273</v>
      </c>
      <c r="E193" s="481" t="s">
        <v>1282</v>
      </c>
      <c r="F193" s="322">
        <v>1</v>
      </c>
      <c r="G193" s="136">
        <v>0</v>
      </c>
      <c r="H193" s="363">
        <f t="shared" si="2"/>
        <v>0</v>
      </c>
      <c r="I193" s="10"/>
    </row>
    <row r="194" spans="1:9" s="11" customFormat="1" ht="12.75" x14ac:dyDescent="0.2">
      <c r="A194" s="361" t="s">
        <v>1675</v>
      </c>
      <c r="B194" s="220" t="s">
        <v>77</v>
      </c>
      <c r="C194" s="12" t="s">
        <v>1283</v>
      </c>
      <c r="D194" s="481" t="s">
        <v>1273</v>
      </c>
      <c r="E194" s="481">
        <v>2571000</v>
      </c>
      <c r="F194" s="322">
        <v>1</v>
      </c>
      <c r="G194" s="136">
        <v>0</v>
      </c>
      <c r="H194" s="363">
        <f t="shared" si="2"/>
        <v>0</v>
      </c>
      <c r="I194" s="10"/>
    </row>
    <row r="195" spans="1:9" s="11" customFormat="1" ht="12.75" x14ac:dyDescent="0.2">
      <c r="A195" s="361" t="s">
        <v>1676</v>
      </c>
      <c r="B195" s="220" t="s">
        <v>77</v>
      </c>
      <c r="C195" s="12" t="s">
        <v>1284</v>
      </c>
      <c r="D195" s="481" t="s">
        <v>1273</v>
      </c>
      <c r="E195" s="481" t="s">
        <v>1285</v>
      </c>
      <c r="F195" s="322">
        <v>1</v>
      </c>
      <c r="G195" s="136">
        <v>0</v>
      </c>
      <c r="H195" s="363">
        <f t="shared" si="2"/>
        <v>0</v>
      </c>
      <c r="I195" s="10"/>
    </row>
    <row r="196" spans="1:9" s="11" customFormat="1" ht="12.75" x14ac:dyDescent="0.2">
      <c r="A196" s="361" t="s">
        <v>1677</v>
      </c>
      <c r="B196" s="220" t="s">
        <v>77</v>
      </c>
      <c r="C196" s="12" t="s">
        <v>1286</v>
      </c>
      <c r="D196" s="481" t="s">
        <v>1287</v>
      </c>
      <c r="E196" s="481" t="s">
        <v>1288</v>
      </c>
      <c r="F196" s="322">
        <v>1</v>
      </c>
      <c r="G196" s="136">
        <v>0</v>
      </c>
      <c r="H196" s="363">
        <f t="shared" si="2"/>
        <v>0</v>
      </c>
      <c r="I196" s="10"/>
    </row>
    <row r="197" spans="1:9" s="11" customFormat="1" ht="12.75" x14ac:dyDescent="0.2">
      <c r="A197" s="361" t="s">
        <v>1678</v>
      </c>
      <c r="B197" s="220" t="s">
        <v>77</v>
      </c>
      <c r="C197" s="12" t="s">
        <v>1289</v>
      </c>
      <c r="D197" s="481" t="s">
        <v>1287</v>
      </c>
      <c r="E197" s="481" t="s">
        <v>1290</v>
      </c>
      <c r="F197" s="322">
        <v>1</v>
      </c>
      <c r="G197" s="136">
        <v>0</v>
      </c>
      <c r="H197" s="363">
        <f t="shared" si="2"/>
        <v>0</v>
      </c>
      <c r="I197" s="10"/>
    </row>
    <row r="198" spans="1:9" s="11" customFormat="1" ht="12.75" x14ac:dyDescent="0.2">
      <c r="A198" s="361" t="s">
        <v>1679</v>
      </c>
      <c r="B198" s="220" t="s">
        <v>77</v>
      </c>
      <c r="C198" s="12" t="s">
        <v>1291</v>
      </c>
      <c r="D198" s="481" t="s">
        <v>1287</v>
      </c>
      <c r="E198" s="481" t="s">
        <v>1292</v>
      </c>
      <c r="F198" s="322">
        <v>1</v>
      </c>
      <c r="G198" s="136">
        <v>0</v>
      </c>
      <c r="H198" s="363">
        <f t="shared" ref="H198:H261" si="3">ROUND(SUM(G198*F198),2)</f>
        <v>0</v>
      </c>
      <c r="I198" s="10"/>
    </row>
    <row r="199" spans="1:9" s="11" customFormat="1" ht="12.75" x14ac:dyDescent="0.2">
      <c r="A199" s="361" t="s">
        <v>1680</v>
      </c>
      <c r="B199" s="220" t="s">
        <v>77</v>
      </c>
      <c r="C199" s="12" t="s">
        <v>1293</v>
      </c>
      <c r="D199" s="481" t="s">
        <v>1287</v>
      </c>
      <c r="E199" s="481" t="s">
        <v>1294</v>
      </c>
      <c r="F199" s="322">
        <v>1</v>
      </c>
      <c r="G199" s="136">
        <v>0</v>
      </c>
      <c r="H199" s="363">
        <f t="shared" si="3"/>
        <v>0</v>
      </c>
      <c r="I199" s="10"/>
    </row>
    <row r="200" spans="1:9" s="11" customFormat="1" ht="12.75" x14ac:dyDescent="0.2">
      <c r="A200" s="361" t="s">
        <v>1681</v>
      </c>
      <c r="B200" s="220" t="s">
        <v>77</v>
      </c>
      <c r="C200" s="12" t="s">
        <v>1295</v>
      </c>
      <c r="D200" s="481" t="s">
        <v>1287</v>
      </c>
      <c r="E200" s="481" t="s">
        <v>1296</v>
      </c>
      <c r="F200" s="322">
        <v>1</v>
      </c>
      <c r="G200" s="136">
        <v>0</v>
      </c>
      <c r="H200" s="363">
        <f t="shared" si="3"/>
        <v>0</v>
      </c>
      <c r="I200" s="10"/>
    </row>
    <row r="201" spans="1:9" s="11" customFormat="1" ht="12.75" x14ac:dyDescent="0.2">
      <c r="A201" s="361" t="s">
        <v>1682</v>
      </c>
      <c r="B201" s="220" t="s">
        <v>77</v>
      </c>
      <c r="C201" s="12" t="s">
        <v>1297</v>
      </c>
      <c r="D201" s="481" t="s">
        <v>1287</v>
      </c>
      <c r="E201" s="481" t="s">
        <v>1298</v>
      </c>
      <c r="F201" s="322">
        <v>1</v>
      </c>
      <c r="G201" s="136">
        <v>0</v>
      </c>
      <c r="H201" s="363">
        <f t="shared" si="3"/>
        <v>0</v>
      </c>
      <c r="I201" s="10"/>
    </row>
    <row r="202" spans="1:9" s="11" customFormat="1" ht="12.75" x14ac:dyDescent="0.2">
      <c r="A202" s="361" t="s">
        <v>1683</v>
      </c>
      <c r="B202" s="220" t="s">
        <v>77</v>
      </c>
      <c r="C202" s="12" t="s">
        <v>1299</v>
      </c>
      <c r="D202" s="481" t="s">
        <v>1287</v>
      </c>
      <c r="E202" s="481" t="s">
        <v>1300</v>
      </c>
      <c r="F202" s="322">
        <v>1</v>
      </c>
      <c r="G202" s="136">
        <v>0</v>
      </c>
      <c r="H202" s="363">
        <f t="shared" si="3"/>
        <v>0</v>
      </c>
      <c r="I202" s="10"/>
    </row>
    <row r="203" spans="1:9" s="11" customFormat="1" ht="25.5" x14ac:dyDescent="0.2">
      <c r="A203" s="361" t="s">
        <v>1684</v>
      </c>
      <c r="B203" s="220" t="s">
        <v>77</v>
      </c>
      <c r="C203" s="12" t="s">
        <v>1301</v>
      </c>
      <c r="D203" s="481" t="s">
        <v>1287</v>
      </c>
      <c r="E203" s="481" t="s">
        <v>1302</v>
      </c>
      <c r="F203" s="322">
        <v>1</v>
      </c>
      <c r="G203" s="136">
        <v>0</v>
      </c>
      <c r="H203" s="363">
        <f t="shared" si="3"/>
        <v>0</v>
      </c>
      <c r="I203" s="10"/>
    </row>
    <row r="204" spans="1:9" s="11" customFormat="1" ht="12.75" x14ac:dyDescent="0.2">
      <c r="A204" s="361" t="s">
        <v>1685</v>
      </c>
      <c r="B204" s="220" t="s">
        <v>77</v>
      </c>
      <c r="C204" s="12" t="s">
        <v>578</v>
      </c>
      <c r="D204" s="481" t="s">
        <v>1287</v>
      </c>
      <c r="E204" s="481" t="s">
        <v>1303</v>
      </c>
      <c r="F204" s="322">
        <v>1</v>
      </c>
      <c r="G204" s="136">
        <v>0</v>
      </c>
      <c r="H204" s="363">
        <f t="shared" si="3"/>
        <v>0</v>
      </c>
      <c r="I204" s="10"/>
    </row>
    <row r="205" spans="1:9" s="11" customFormat="1" ht="12.75" x14ac:dyDescent="0.2">
      <c r="A205" s="361" t="s">
        <v>1686</v>
      </c>
      <c r="B205" s="220" t="s">
        <v>77</v>
      </c>
      <c r="C205" s="12" t="s">
        <v>1304</v>
      </c>
      <c r="D205" s="481" t="s">
        <v>1287</v>
      </c>
      <c r="E205" s="481" t="s">
        <v>1305</v>
      </c>
      <c r="F205" s="322">
        <v>1</v>
      </c>
      <c r="G205" s="136">
        <v>0</v>
      </c>
      <c r="H205" s="363">
        <f t="shared" si="3"/>
        <v>0</v>
      </c>
      <c r="I205" s="10"/>
    </row>
    <row r="206" spans="1:9" s="11" customFormat="1" ht="12.75" x14ac:dyDescent="0.2">
      <c r="A206" s="361" t="s">
        <v>1687</v>
      </c>
      <c r="B206" s="220" t="s">
        <v>77</v>
      </c>
      <c r="C206" s="12" t="s">
        <v>1306</v>
      </c>
      <c r="D206" s="481" t="s">
        <v>1287</v>
      </c>
      <c r="E206" s="481" t="s">
        <v>1307</v>
      </c>
      <c r="F206" s="322">
        <v>1</v>
      </c>
      <c r="G206" s="136">
        <v>0</v>
      </c>
      <c r="H206" s="363">
        <f t="shared" si="3"/>
        <v>0</v>
      </c>
      <c r="I206" s="10"/>
    </row>
    <row r="207" spans="1:9" s="11" customFormat="1" ht="12.75" x14ac:dyDescent="0.2">
      <c r="A207" s="361" t="s">
        <v>1688</v>
      </c>
      <c r="B207" s="220" t="s">
        <v>77</v>
      </c>
      <c r="C207" s="12" t="s">
        <v>1308</v>
      </c>
      <c r="D207" s="481" t="s">
        <v>1287</v>
      </c>
      <c r="E207" s="481"/>
      <c r="F207" s="322">
        <v>1</v>
      </c>
      <c r="G207" s="136">
        <v>0</v>
      </c>
      <c r="H207" s="363">
        <f t="shared" si="3"/>
        <v>0</v>
      </c>
      <c r="I207" s="10"/>
    </row>
    <row r="208" spans="1:9" s="11" customFormat="1" ht="25.5" x14ac:dyDescent="0.2">
      <c r="A208" s="361" t="s">
        <v>1689</v>
      </c>
      <c r="B208" s="220" t="s">
        <v>77</v>
      </c>
      <c r="C208" s="12" t="s">
        <v>1309</v>
      </c>
      <c r="D208" s="481" t="s">
        <v>1287</v>
      </c>
      <c r="E208" s="481" t="s">
        <v>1310</v>
      </c>
      <c r="F208" s="322">
        <v>1</v>
      </c>
      <c r="G208" s="136">
        <v>0</v>
      </c>
      <c r="H208" s="363">
        <f t="shared" si="3"/>
        <v>0</v>
      </c>
      <c r="I208" s="10"/>
    </row>
    <row r="209" spans="1:9" s="11" customFormat="1" ht="12.75" x14ac:dyDescent="0.2">
      <c r="A209" s="361" t="s">
        <v>1690</v>
      </c>
      <c r="B209" s="220" t="s">
        <v>77</v>
      </c>
      <c r="C209" s="12" t="s">
        <v>1311</v>
      </c>
      <c r="D209" s="481" t="s">
        <v>1312</v>
      </c>
      <c r="E209" s="481" t="s">
        <v>1313</v>
      </c>
      <c r="F209" s="322">
        <v>1</v>
      </c>
      <c r="G209" s="136">
        <v>0</v>
      </c>
      <c r="H209" s="363">
        <f t="shared" si="3"/>
        <v>0</v>
      </c>
      <c r="I209" s="10"/>
    </row>
    <row r="210" spans="1:9" s="11" customFormat="1" ht="12.75" x14ac:dyDescent="0.2">
      <c r="A210" s="361" t="s">
        <v>1691</v>
      </c>
      <c r="B210" s="220" t="s">
        <v>77</v>
      </c>
      <c r="C210" s="12" t="s">
        <v>1314</v>
      </c>
      <c r="D210" s="481" t="s">
        <v>1315</v>
      </c>
      <c r="E210" s="481" t="s">
        <v>1316</v>
      </c>
      <c r="F210" s="322">
        <v>1</v>
      </c>
      <c r="G210" s="136">
        <v>0</v>
      </c>
      <c r="H210" s="363">
        <f t="shared" si="3"/>
        <v>0</v>
      </c>
      <c r="I210" s="10"/>
    </row>
    <row r="211" spans="1:9" s="11" customFormat="1" ht="12.75" x14ac:dyDescent="0.2">
      <c r="A211" s="361" t="s">
        <v>1692</v>
      </c>
      <c r="B211" s="220" t="s">
        <v>77</v>
      </c>
      <c r="C211" s="12" t="s">
        <v>1317</v>
      </c>
      <c r="D211" s="481" t="s">
        <v>1318</v>
      </c>
      <c r="E211" s="481" t="s">
        <v>1319</v>
      </c>
      <c r="F211" s="322">
        <v>1</v>
      </c>
      <c r="G211" s="136">
        <v>0</v>
      </c>
      <c r="H211" s="363">
        <f t="shared" si="3"/>
        <v>0</v>
      </c>
      <c r="I211" s="10"/>
    </row>
    <row r="212" spans="1:9" s="11" customFormat="1" ht="12.75" x14ac:dyDescent="0.2">
      <c r="A212" s="361" t="s">
        <v>1693</v>
      </c>
      <c r="B212" s="220" t="s">
        <v>77</v>
      </c>
      <c r="C212" s="12" t="s">
        <v>1320</v>
      </c>
      <c r="D212" s="481" t="s">
        <v>1318</v>
      </c>
      <c r="E212" s="481" t="s">
        <v>1321</v>
      </c>
      <c r="F212" s="322">
        <v>1</v>
      </c>
      <c r="G212" s="136">
        <v>0</v>
      </c>
      <c r="H212" s="363">
        <f t="shared" si="3"/>
        <v>0</v>
      </c>
      <c r="I212" s="10"/>
    </row>
    <row r="213" spans="1:9" s="11" customFormat="1" ht="12.75" x14ac:dyDescent="0.2">
      <c r="A213" s="361" t="s">
        <v>1694</v>
      </c>
      <c r="B213" s="220" t="s">
        <v>77</v>
      </c>
      <c r="C213" s="12" t="s">
        <v>1322</v>
      </c>
      <c r="D213" s="481" t="s">
        <v>1323</v>
      </c>
      <c r="E213" s="481" t="s">
        <v>1324</v>
      </c>
      <c r="F213" s="322">
        <v>1</v>
      </c>
      <c r="G213" s="136">
        <v>0</v>
      </c>
      <c r="H213" s="363">
        <f t="shared" si="3"/>
        <v>0</v>
      </c>
      <c r="I213" s="10"/>
    </row>
    <row r="214" spans="1:9" s="11" customFormat="1" ht="25.5" x14ac:dyDescent="0.2">
      <c r="A214" s="361" t="s">
        <v>1695</v>
      </c>
      <c r="B214" s="220" t="s">
        <v>77</v>
      </c>
      <c r="C214" s="12" t="s">
        <v>1325</v>
      </c>
      <c r="D214" s="481" t="s">
        <v>1323</v>
      </c>
      <c r="E214" s="481" t="s">
        <v>1326</v>
      </c>
      <c r="F214" s="322">
        <v>1</v>
      </c>
      <c r="G214" s="136">
        <v>0</v>
      </c>
      <c r="H214" s="363">
        <f t="shared" si="3"/>
        <v>0</v>
      </c>
      <c r="I214" s="10"/>
    </row>
    <row r="215" spans="1:9" s="11" customFormat="1" ht="25.5" x14ac:dyDescent="0.2">
      <c r="A215" s="361" t="s">
        <v>1696</v>
      </c>
      <c r="B215" s="220" t="s">
        <v>77</v>
      </c>
      <c r="C215" s="12" t="s">
        <v>1327</v>
      </c>
      <c r="D215" s="481"/>
      <c r="E215" s="481" t="s">
        <v>1328</v>
      </c>
      <c r="F215" s="322">
        <v>1</v>
      </c>
      <c r="G215" s="136">
        <v>0</v>
      </c>
      <c r="H215" s="363">
        <f t="shared" si="3"/>
        <v>0</v>
      </c>
      <c r="I215" s="10"/>
    </row>
    <row r="216" spans="1:9" s="11" customFormat="1" ht="12.75" x14ac:dyDescent="0.2">
      <c r="A216" s="361" t="s">
        <v>1697</v>
      </c>
      <c r="B216" s="220" t="s">
        <v>77</v>
      </c>
      <c r="C216" s="12" t="s">
        <v>1329</v>
      </c>
      <c r="D216" s="481"/>
      <c r="E216" s="481"/>
      <c r="F216" s="322">
        <v>1</v>
      </c>
      <c r="G216" s="136">
        <v>0</v>
      </c>
      <c r="H216" s="363">
        <f t="shared" si="3"/>
        <v>0</v>
      </c>
      <c r="I216" s="10"/>
    </row>
    <row r="217" spans="1:9" s="11" customFormat="1" ht="12.75" x14ac:dyDescent="0.2">
      <c r="A217" s="361" t="s">
        <v>1698</v>
      </c>
      <c r="B217" s="220" t="s">
        <v>77</v>
      </c>
      <c r="C217" s="12" t="s">
        <v>1330</v>
      </c>
      <c r="D217" s="481"/>
      <c r="E217" s="481"/>
      <c r="F217" s="322">
        <v>1</v>
      </c>
      <c r="G217" s="136">
        <v>0</v>
      </c>
      <c r="H217" s="363">
        <f t="shared" si="3"/>
        <v>0</v>
      </c>
      <c r="I217" s="10"/>
    </row>
    <row r="218" spans="1:9" s="11" customFormat="1" ht="12.75" x14ac:dyDescent="0.2">
      <c r="A218" s="361" t="s">
        <v>1699</v>
      </c>
      <c r="B218" s="12" t="s">
        <v>1331</v>
      </c>
      <c r="C218" s="12" t="s">
        <v>1332</v>
      </c>
      <c r="D218" s="481" t="s">
        <v>1333</v>
      </c>
      <c r="E218" s="481" t="s">
        <v>1334</v>
      </c>
      <c r="F218" s="322">
        <v>1</v>
      </c>
      <c r="G218" s="136">
        <v>0</v>
      </c>
      <c r="H218" s="363">
        <f t="shared" si="3"/>
        <v>0</v>
      </c>
      <c r="I218" s="10"/>
    </row>
    <row r="219" spans="1:9" s="11" customFormat="1" ht="12.75" x14ac:dyDescent="0.2">
      <c r="A219" s="361" t="s">
        <v>1700</v>
      </c>
      <c r="B219" s="12" t="s">
        <v>1331</v>
      </c>
      <c r="C219" s="12" t="s">
        <v>1332</v>
      </c>
      <c r="D219" s="481" t="s">
        <v>1333</v>
      </c>
      <c r="E219" s="481" t="s">
        <v>1335</v>
      </c>
      <c r="F219" s="322">
        <v>1</v>
      </c>
      <c r="G219" s="136">
        <v>0</v>
      </c>
      <c r="H219" s="363">
        <f t="shared" si="3"/>
        <v>0</v>
      </c>
      <c r="I219" s="10"/>
    </row>
    <row r="220" spans="1:9" s="11" customFormat="1" ht="12.75" x14ac:dyDescent="0.2">
      <c r="A220" s="361" t="s">
        <v>1701</v>
      </c>
      <c r="B220" s="12" t="s">
        <v>1331</v>
      </c>
      <c r="C220" s="12" t="s">
        <v>1336</v>
      </c>
      <c r="D220" s="481" t="s">
        <v>1333</v>
      </c>
      <c r="E220" s="481" t="s">
        <v>1337</v>
      </c>
      <c r="F220" s="322">
        <v>1</v>
      </c>
      <c r="G220" s="136">
        <v>0</v>
      </c>
      <c r="H220" s="363">
        <f t="shared" si="3"/>
        <v>0</v>
      </c>
      <c r="I220" s="10"/>
    </row>
    <row r="221" spans="1:9" s="11" customFormat="1" ht="12.75" x14ac:dyDescent="0.2">
      <c r="A221" s="361" t="s">
        <v>1702</v>
      </c>
      <c r="B221" s="12" t="s">
        <v>1331</v>
      </c>
      <c r="C221" s="12" t="s">
        <v>1338</v>
      </c>
      <c r="D221" s="481" t="s">
        <v>1333</v>
      </c>
      <c r="E221" s="481" t="s">
        <v>1339</v>
      </c>
      <c r="F221" s="322">
        <v>1</v>
      </c>
      <c r="G221" s="136">
        <v>0</v>
      </c>
      <c r="H221" s="363">
        <f t="shared" si="3"/>
        <v>0</v>
      </c>
      <c r="I221" s="10"/>
    </row>
    <row r="222" spans="1:9" s="11" customFormat="1" ht="12.75" x14ac:dyDescent="0.2">
      <c r="A222" s="361" t="s">
        <v>1703</v>
      </c>
      <c r="B222" s="12" t="s">
        <v>1331</v>
      </c>
      <c r="C222" s="12" t="s">
        <v>1340</v>
      </c>
      <c r="D222" s="481" t="s">
        <v>1333</v>
      </c>
      <c r="E222" s="481" t="s">
        <v>1341</v>
      </c>
      <c r="F222" s="322">
        <v>1</v>
      </c>
      <c r="G222" s="136">
        <v>0</v>
      </c>
      <c r="H222" s="363">
        <f t="shared" si="3"/>
        <v>0</v>
      </c>
      <c r="I222" s="10"/>
    </row>
    <row r="223" spans="1:9" s="11" customFormat="1" ht="12.75" x14ac:dyDescent="0.2">
      <c r="A223" s="361" t="s">
        <v>1704</v>
      </c>
      <c r="B223" s="12" t="s">
        <v>1331</v>
      </c>
      <c r="C223" s="12" t="s">
        <v>1342</v>
      </c>
      <c r="D223" s="481" t="s">
        <v>1333</v>
      </c>
      <c r="E223" s="481" t="s">
        <v>1343</v>
      </c>
      <c r="F223" s="322">
        <v>1</v>
      </c>
      <c r="G223" s="136">
        <v>0</v>
      </c>
      <c r="H223" s="363">
        <f t="shared" si="3"/>
        <v>0</v>
      </c>
      <c r="I223" s="10"/>
    </row>
    <row r="224" spans="1:9" s="11" customFormat="1" ht="12.75" x14ac:dyDescent="0.2">
      <c r="A224" s="361" t="s">
        <v>1705</v>
      </c>
      <c r="B224" s="12" t="s">
        <v>1331</v>
      </c>
      <c r="C224" s="12" t="s">
        <v>1344</v>
      </c>
      <c r="D224" s="481"/>
      <c r="E224" s="481"/>
      <c r="F224" s="322">
        <v>1</v>
      </c>
      <c r="G224" s="136">
        <v>0</v>
      </c>
      <c r="H224" s="363">
        <f t="shared" si="3"/>
        <v>0</v>
      </c>
      <c r="I224" s="10"/>
    </row>
    <row r="225" spans="1:9" s="11" customFormat="1" ht="12.75" x14ac:dyDescent="0.2">
      <c r="A225" s="361" t="s">
        <v>1706</v>
      </c>
      <c r="B225" s="12" t="s">
        <v>1331</v>
      </c>
      <c r="C225" s="12" t="s">
        <v>1345</v>
      </c>
      <c r="D225" s="481"/>
      <c r="E225" s="481"/>
      <c r="F225" s="322">
        <v>1</v>
      </c>
      <c r="G225" s="136">
        <v>0</v>
      </c>
      <c r="H225" s="363">
        <f t="shared" si="3"/>
        <v>0</v>
      </c>
      <c r="I225" s="10"/>
    </row>
    <row r="226" spans="1:9" s="11" customFormat="1" ht="12.75" x14ac:dyDescent="0.2">
      <c r="A226" s="361" t="s">
        <v>1707</v>
      </c>
      <c r="B226" s="12" t="s">
        <v>1331</v>
      </c>
      <c r="C226" s="12" t="s">
        <v>1346</v>
      </c>
      <c r="D226" s="481"/>
      <c r="E226" s="481"/>
      <c r="F226" s="322">
        <v>1</v>
      </c>
      <c r="G226" s="136">
        <v>0</v>
      </c>
      <c r="H226" s="363">
        <f t="shared" si="3"/>
        <v>0</v>
      </c>
      <c r="I226" s="10"/>
    </row>
    <row r="227" spans="1:9" s="11" customFormat="1" ht="12.75" x14ac:dyDescent="0.2">
      <c r="A227" s="361" t="s">
        <v>1708</v>
      </c>
      <c r="B227" s="12" t="s">
        <v>1331</v>
      </c>
      <c r="C227" s="12" t="s">
        <v>1347</v>
      </c>
      <c r="D227" s="481"/>
      <c r="E227" s="481"/>
      <c r="F227" s="322">
        <v>1</v>
      </c>
      <c r="G227" s="136">
        <v>0</v>
      </c>
      <c r="H227" s="363">
        <f t="shared" si="3"/>
        <v>0</v>
      </c>
      <c r="I227" s="10"/>
    </row>
    <row r="228" spans="1:9" s="11" customFormat="1" ht="12.75" x14ac:dyDescent="0.2">
      <c r="A228" s="361" t="s">
        <v>1709</v>
      </c>
      <c r="B228" s="12" t="s">
        <v>1331</v>
      </c>
      <c r="C228" s="12" t="s">
        <v>1348</v>
      </c>
      <c r="D228" s="481"/>
      <c r="E228" s="481"/>
      <c r="F228" s="322">
        <v>1</v>
      </c>
      <c r="G228" s="136">
        <v>0</v>
      </c>
      <c r="H228" s="363">
        <f t="shared" si="3"/>
        <v>0</v>
      </c>
      <c r="I228" s="10"/>
    </row>
    <row r="229" spans="1:9" s="11" customFormat="1" ht="38.25" x14ac:dyDescent="0.2">
      <c r="A229" s="361" t="s">
        <v>1710</v>
      </c>
      <c r="B229" s="12" t="s">
        <v>1331</v>
      </c>
      <c r="C229" s="12" t="s">
        <v>1349</v>
      </c>
      <c r="D229" s="481"/>
      <c r="E229" s="481" t="s">
        <v>1350</v>
      </c>
      <c r="F229" s="322">
        <v>1</v>
      </c>
      <c r="G229" s="136">
        <v>0</v>
      </c>
      <c r="H229" s="363">
        <f t="shared" si="3"/>
        <v>0</v>
      </c>
      <c r="I229" s="10"/>
    </row>
    <row r="230" spans="1:9" s="11" customFormat="1" ht="38.25" x14ac:dyDescent="0.2">
      <c r="A230" s="361" t="s">
        <v>1711</v>
      </c>
      <c r="B230" s="12" t="s">
        <v>1331</v>
      </c>
      <c r="C230" s="12" t="s">
        <v>1351</v>
      </c>
      <c r="D230" s="481"/>
      <c r="E230" s="481" t="s">
        <v>1352</v>
      </c>
      <c r="F230" s="322">
        <v>1</v>
      </c>
      <c r="G230" s="136">
        <v>0</v>
      </c>
      <c r="H230" s="363">
        <f t="shared" si="3"/>
        <v>0</v>
      </c>
      <c r="I230" s="10"/>
    </row>
    <row r="231" spans="1:9" s="11" customFormat="1" ht="38.25" x14ac:dyDescent="0.2">
      <c r="A231" s="361" t="s">
        <v>1712</v>
      </c>
      <c r="B231" s="12" t="s">
        <v>1331</v>
      </c>
      <c r="C231" s="12" t="s">
        <v>1353</v>
      </c>
      <c r="D231" s="481"/>
      <c r="E231" s="481" t="s">
        <v>1354</v>
      </c>
      <c r="F231" s="322">
        <v>1</v>
      </c>
      <c r="G231" s="136">
        <v>0</v>
      </c>
      <c r="H231" s="363">
        <f t="shared" si="3"/>
        <v>0</v>
      </c>
      <c r="I231" s="10"/>
    </row>
    <row r="232" spans="1:9" s="11" customFormat="1" ht="12.75" x14ac:dyDescent="0.2">
      <c r="A232" s="361" t="s">
        <v>1713</v>
      </c>
      <c r="B232" s="12" t="s">
        <v>1331</v>
      </c>
      <c r="C232" s="12" t="s">
        <v>1355</v>
      </c>
      <c r="D232" s="481" t="s">
        <v>1356</v>
      </c>
      <c r="E232" s="481" t="s">
        <v>1357</v>
      </c>
      <c r="F232" s="322">
        <v>1</v>
      </c>
      <c r="G232" s="136">
        <v>0</v>
      </c>
      <c r="H232" s="363">
        <f t="shared" si="3"/>
        <v>0</v>
      </c>
      <c r="I232" s="10"/>
    </row>
    <row r="233" spans="1:9" s="11" customFormat="1" ht="12.75" x14ac:dyDescent="0.2">
      <c r="A233" s="361" t="s">
        <v>1714</v>
      </c>
      <c r="B233" s="12" t="s">
        <v>1331</v>
      </c>
      <c r="C233" s="12" t="s">
        <v>1358</v>
      </c>
      <c r="D233" s="481"/>
      <c r="E233" s="481"/>
      <c r="F233" s="322">
        <v>1</v>
      </c>
      <c r="G233" s="136">
        <v>0</v>
      </c>
      <c r="H233" s="363">
        <f t="shared" si="3"/>
        <v>0</v>
      </c>
      <c r="I233" s="10"/>
    </row>
    <row r="234" spans="1:9" s="11" customFormat="1" ht="12.75" x14ac:dyDescent="0.2">
      <c r="A234" s="361" t="s">
        <v>1715</v>
      </c>
      <c r="B234" s="12" t="s">
        <v>1331</v>
      </c>
      <c r="C234" s="12" t="s">
        <v>1359</v>
      </c>
      <c r="D234" s="481" t="s">
        <v>1360</v>
      </c>
      <c r="E234" s="481" t="s">
        <v>1243</v>
      </c>
      <c r="F234" s="322">
        <v>1</v>
      </c>
      <c r="G234" s="136">
        <v>0</v>
      </c>
      <c r="H234" s="363">
        <f t="shared" si="3"/>
        <v>0</v>
      </c>
      <c r="I234" s="10"/>
    </row>
    <row r="235" spans="1:9" s="11" customFormat="1" ht="12.75" x14ac:dyDescent="0.2">
      <c r="A235" s="361" t="s">
        <v>1716</v>
      </c>
      <c r="B235" s="12" t="s">
        <v>1331</v>
      </c>
      <c r="C235" s="12" t="s">
        <v>1359</v>
      </c>
      <c r="D235" s="481" t="s">
        <v>1360</v>
      </c>
      <c r="E235" s="481" t="s">
        <v>1244</v>
      </c>
      <c r="F235" s="322">
        <v>1</v>
      </c>
      <c r="G235" s="136">
        <v>0</v>
      </c>
      <c r="H235" s="363">
        <f t="shared" si="3"/>
        <v>0</v>
      </c>
      <c r="I235" s="10"/>
    </row>
    <row r="236" spans="1:9" s="11" customFormat="1" ht="12.75" x14ac:dyDescent="0.2">
      <c r="A236" s="361" t="s">
        <v>1717</v>
      </c>
      <c r="B236" s="12" t="s">
        <v>1331</v>
      </c>
      <c r="C236" s="12" t="s">
        <v>1359</v>
      </c>
      <c r="D236" s="481" t="s">
        <v>1360</v>
      </c>
      <c r="E236" s="481" t="s">
        <v>1245</v>
      </c>
      <c r="F236" s="322">
        <v>1</v>
      </c>
      <c r="G236" s="136">
        <v>0</v>
      </c>
      <c r="H236" s="363">
        <f t="shared" si="3"/>
        <v>0</v>
      </c>
      <c r="I236" s="10"/>
    </row>
    <row r="237" spans="1:9" s="11" customFormat="1" ht="12.75" x14ac:dyDescent="0.2">
      <c r="A237" s="361" t="s">
        <v>1718</v>
      </c>
      <c r="B237" s="12" t="s">
        <v>1331</v>
      </c>
      <c r="C237" s="12" t="s">
        <v>1359</v>
      </c>
      <c r="D237" s="481" t="s">
        <v>1360</v>
      </c>
      <c r="E237" s="481" t="s">
        <v>1246</v>
      </c>
      <c r="F237" s="322">
        <v>1</v>
      </c>
      <c r="G237" s="136">
        <v>0</v>
      </c>
      <c r="H237" s="363">
        <f t="shared" si="3"/>
        <v>0</v>
      </c>
      <c r="I237" s="10"/>
    </row>
    <row r="238" spans="1:9" s="11" customFormat="1" ht="12.75" x14ac:dyDescent="0.2">
      <c r="A238" s="361" t="s">
        <v>1719</v>
      </c>
      <c r="B238" s="12" t="s">
        <v>1331</v>
      </c>
      <c r="C238" s="12" t="s">
        <v>1361</v>
      </c>
      <c r="D238" s="481" t="s">
        <v>1333</v>
      </c>
      <c r="E238" s="481" t="s">
        <v>1362</v>
      </c>
      <c r="F238" s="322">
        <v>1</v>
      </c>
      <c r="G238" s="136">
        <v>0</v>
      </c>
      <c r="H238" s="363">
        <f t="shared" si="3"/>
        <v>0</v>
      </c>
      <c r="I238" s="10"/>
    </row>
    <row r="239" spans="1:9" s="11" customFormat="1" ht="12.75" x14ac:dyDescent="0.2">
      <c r="A239" s="361" t="s">
        <v>1720</v>
      </c>
      <c r="B239" s="12" t="s">
        <v>1363</v>
      </c>
      <c r="C239" s="12" t="s">
        <v>1364</v>
      </c>
      <c r="D239" s="481"/>
      <c r="E239" s="481"/>
      <c r="F239" s="322">
        <v>1</v>
      </c>
      <c r="G239" s="136">
        <v>0</v>
      </c>
      <c r="H239" s="363">
        <f t="shared" si="3"/>
        <v>0</v>
      </c>
      <c r="I239" s="10"/>
    </row>
    <row r="240" spans="1:9" s="11" customFormat="1" ht="12.75" x14ac:dyDescent="0.2">
      <c r="A240" s="361" t="s">
        <v>1721</v>
      </c>
      <c r="B240" s="12" t="s">
        <v>1363</v>
      </c>
      <c r="C240" s="12" t="s">
        <v>1365</v>
      </c>
      <c r="D240" s="481"/>
      <c r="E240" s="481"/>
      <c r="F240" s="322">
        <v>1</v>
      </c>
      <c r="G240" s="136">
        <v>0</v>
      </c>
      <c r="H240" s="363">
        <f t="shared" si="3"/>
        <v>0</v>
      </c>
      <c r="I240" s="10"/>
    </row>
    <row r="241" spans="1:9" s="11" customFormat="1" ht="12.75" x14ac:dyDescent="0.2">
      <c r="A241" s="361" t="s">
        <v>1722</v>
      </c>
      <c r="B241" s="12" t="s">
        <v>1363</v>
      </c>
      <c r="C241" s="12" t="s">
        <v>1366</v>
      </c>
      <c r="D241" s="481"/>
      <c r="E241" s="481"/>
      <c r="F241" s="322">
        <v>1</v>
      </c>
      <c r="G241" s="136">
        <v>0</v>
      </c>
      <c r="H241" s="363">
        <f t="shared" si="3"/>
        <v>0</v>
      </c>
      <c r="I241" s="10"/>
    </row>
    <row r="242" spans="1:9" s="11" customFormat="1" ht="12.75" x14ac:dyDescent="0.2">
      <c r="A242" s="361" t="s">
        <v>1723</v>
      </c>
      <c r="B242" s="12" t="s">
        <v>1363</v>
      </c>
      <c r="C242" s="12" t="s">
        <v>1367</v>
      </c>
      <c r="D242" s="481"/>
      <c r="E242" s="481"/>
      <c r="F242" s="322">
        <v>1</v>
      </c>
      <c r="G242" s="136">
        <v>0</v>
      </c>
      <c r="H242" s="363">
        <f t="shared" si="3"/>
        <v>0</v>
      </c>
      <c r="I242" s="10"/>
    </row>
    <row r="243" spans="1:9" s="11" customFormat="1" ht="12.75" x14ac:dyDescent="0.2">
      <c r="A243" s="361" t="s">
        <v>1724</v>
      </c>
      <c r="B243" s="12" t="s">
        <v>1363</v>
      </c>
      <c r="C243" s="12" t="s">
        <v>1368</v>
      </c>
      <c r="D243" s="481"/>
      <c r="E243" s="481"/>
      <c r="F243" s="322">
        <v>1</v>
      </c>
      <c r="G243" s="136">
        <v>0</v>
      </c>
      <c r="H243" s="363">
        <f t="shared" si="3"/>
        <v>0</v>
      </c>
      <c r="I243" s="10"/>
    </row>
    <row r="244" spans="1:9" s="11" customFormat="1" ht="12.75" x14ac:dyDescent="0.2">
      <c r="A244" s="361" t="s">
        <v>1725</v>
      </c>
      <c r="B244" s="12" t="s">
        <v>1363</v>
      </c>
      <c r="C244" s="12" t="s">
        <v>1369</v>
      </c>
      <c r="D244" s="481"/>
      <c r="E244" s="481"/>
      <c r="F244" s="322">
        <v>1</v>
      </c>
      <c r="G244" s="136">
        <v>0</v>
      </c>
      <c r="H244" s="363">
        <f t="shared" si="3"/>
        <v>0</v>
      </c>
      <c r="I244" s="10"/>
    </row>
    <row r="245" spans="1:9" s="11" customFormat="1" ht="12.75" x14ac:dyDescent="0.2">
      <c r="A245" s="361" t="s">
        <v>1726</v>
      </c>
      <c r="B245" s="12" t="s">
        <v>1363</v>
      </c>
      <c r="C245" s="12" t="s">
        <v>1370</v>
      </c>
      <c r="D245" s="481"/>
      <c r="E245" s="481"/>
      <c r="F245" s="322">
        <v>1</v>
      </c>
      <c r="G245" s="136">
        <v>0</v>
      </c>
      <c r="H245" s="363">
        <f t="shared" si="3"/>
        <v>0</v>
      </c>
      <c r="I245" s="10"/>
    </row>
    <row r="246" spans="1:9" s="11" customFormat="1" ht="12.75" x14ac:dyDescent="0.2">
      <c r="A246" s="361" t="s">
        <v>1727</v>
      </c>
      <c r="B246" s="12" t="s">
        <v>1363</v>
      </c>
      <c r="C246" s="12" t="s">
        <v>1371</v>
      </c>
      <c r="D246" s="481"/>
      <c r="E246" s="481"/>
      <c r="F246" s="322">
        <v>1</v>
      </c>
      <c r="G246" s="136">
        <v>0</v>
      </c>
      <c r="H246" s="363">
        <f t="shared" si="3"/>
        <v>0</v>
      </c>
      <c r="I246" s="10"/>
    </row>
    <row r="247" spans="1:9" s="11" customFormat="1" ht="12.75" x14ac:dyDescent="0.2">
      <c r="A247" s="361" t="s">
        <v>1728</v>
      </c>
      <c r="B247" s="12" t="s">
        <v>1363</v>
      </c>
      <c r="C247" s="12" t="s">
        <v>339</v>
      </c>
      <c r="D247" s="481"/>
      <c r="E247" s="481"/>
      <c r="F247" s="322">
        <v>1</v>
      </c>
      <c r="G247" s="136">
        <v>0</v>
      </c>
      <c r="H247" s="363">
        <f t="shared" si="3"/>
        <v>0</v>
      </c>
      <c r="I247" s="10"/>
    </row>
    <row r="248" spans="1:9" s="11" customFormat="1" ht="12.75" x14ac:dyDescent="0.2">
      <c r="A248" s="361" t="s">
        <v>1729</v>
      </c>
      <c r="B248" s="12" t="s">
        <v>1363</v>
      </c>
      <c r="C248" s="12" t="s">
        <v>1372</v>
      </c>
      <c r="D248" s="481"/>
      <c r="E248" s="481"/>
      <c r="F248" s="322">
        <v>1</v>
      </c>
      <c r="G248" s="136">
        <v>0</v>
      </c>
      <c r="H248" s="363">
        <f t="shared" si="3"/>
        <v>0</v>
      </c>
      <c r="I248" s="10"/>
    </row>
    <row r="249" spans="1:9" s="11" customFormat="1" ht="12.75" x14ac:dyDescent="0.2">
      <c r="A249" s="361" t="s">
        <v>1730</v>
      </c>
      <c r="B249" s="12" t="s">
        <v>1363</v>
      </c>
      <c r="C249" s="12" t="s">
        <v>1373</v>
      </c>
      <c r="D249" s="481"/>
      <c r="E249" s="481"/>
      <c r="F249" s="322">
        <v>1</v>
      </c>
      <c r="G249" s="136">
        <v>0</v>
      </c>
      <c r="H249" s="363">
        <f t="shared" si="3"/>
        <v>0</v>
      </c>
      <c r="I249" s="10"/>
    </row>
    <row r="250" spans="1:9" s="11" customFormat="1" ht="12.75" x14ac:dyDescent="0.2">
      <c r="A250" s="361" t="s">
        <v>1731</v>
      </c>
      <c r="B250" s="12" t="s">
        <v>1363</v>
      </c>
      <c r="C250" s="12" t="s">
        <v>1374</v>
      </c>
      <c r="D250" s="481"/>
      <c r="E250" s="481"/>
      <c r="F250" s="322">
        <v>1</v>
      </c>
      <c r="G250" s="136">
        <v>0</v>
      </c>
      <c r="H250" s="363">
        <f t="shared" si="3"/>
        <v>0</v>
      </c>
      <c r="I250" s="10"/>
    </row>
    <row r="251" spans="1:9" s="11" customFormat="1" ht="12.75" x14ac:dyDescent="0.2">
      <c r="A251" s="361" t="s">
        <v>1732</v>
      </c>
      <c r="B251" s="12" t="s">
        <v>1363</v>
      </c>
      <c r="C251" s="12" t="s">
        <v>1375</v>
      </c>
      <c r="D251" s="481"/>
      <c r="E251" s="481"/>
      <c r="F251" s="322">
        <v>1</v>
      </c>
      <c r="G251" s="136">
        <v>0</v>
      </c>
      <c r="H251" s="363">
        <f t="shared" si="3"/>
        <v>0</v>
      </c>
      <c r="I251" s="10"/>
    </row>
    <row r="252" spans="1:9" s="11" customFormat="1" ht="12.75" x14ac:dyDescent="0.2">
      <c r="A252" s="361" t="s">
        <v>1733</v>
      </c>
      <c r="B252" s="12" t="s">
        <v>1363</v>
      </c>
      <c r="C252" s="12" t="s">
        <v>1376</v>
      </c>
      <c r="D252" s="481"/>
      <c r="E252" s="481"/>
      <c r="F252" s="322">
        <v>1</v>
      </c>
      <c r="G252" s="136">
        <v>0</v>
      </c>
      <c r="H252" s="363">
        <f t="shared" si="3"/>
        <v>0</v>
      </c>
      <c r="I252" s="10"/>
    </row>
    <row r="253" spans="1:9" s="11" customFormat="1" ht="12.75" x14ac:dyDescent="0.2">
      <c r="A253" s="361" t="s">
        <v>1734</v>
      </c>
      <c r="B253" s="12" t="s">
        <v>1363</v>
      </c>
      <c r="C253" s="12" t="s">
        <v>1377</v>
      </c>
      <c r="D253" s="481"/>
      <c r="E253" s="481"/>
      <c r="F253" s="322">
        <v>1</v>
      </c>
      <c r="G253" s="136">
        <v>0</v>
      </c>
      <c r="H253" s="363">
        <f t="shared" si="3"/>
        <v>0</v>
      </c>
      <c r="I253" s="10"/>
    </row>
    <row r="254" spans="1:9" s="11" customFormat="1" ht="12.75" x14ac:dyDescent="0.2">
      <c r="A254" s="361" t="s">
        <v>1735</v>
      </c>
      <c r="B254" s="12" t="s">
        <v>1363</v>
      </c>
      <c r="C254" s="12" t="s">
        <v>1378</v>
      </c>
      <c r="D254" s="481"/>
      <c r="E254" s="481"/>
      <c r="F254" s="322">
        <v>1</v>
      </c>
      <c r="G254" s="136">
        <v>0</v>
      </c>
      <c r="H254" s="363">
        <f t="shared" si="3"/>
        <v>0</v>
      </c>
      <c r="I254" s="10"/>
    </row>
    <row r="255" spans="1:9" s="11" customFormat="1" ht="12.75" x14ac:dyDescent="0.2">
      <c r="A255" s="361" t="s">
        <v>1736</v>
      </c>
      <c r="B255" s="12" t="s">
        <v>1363</v>
      </c>
      <c r="C255" s="12" t="s">
        <v>1379</v>
      </c>
      <c r="D255" s="481"/>
      <c r="E255" s="481"/>
      <c r="F255" s="322">
        <v>1</v>
      </c>
      <c r="G255" s="136">
        <v>0</v>
      </c>
      <c r="H255" s="363">
        <f t="shared" si="3"/>
        <v>0</v>
      </c>
      <c r="I255" s="10"/>
    </row>
    <row r="256" spans="1:9" s="11" customFormat="1" ht="12.75" x14ac:dyDescent="0.2">
      <c r="A256" s="361" t="s">
        <v>1737</v>
      </c>
      <c r="B256" s="12" t="s">
        <v>1363</v>
      </c>
      <c r="C256" s="12" t="s">
        <v>1380</v>
      </c>
      <c r="D256" s="481"/>
      <c r="E256" s="481"/>
      <c r="F256" s="322">
        <v>1</v>
      </c>
      <c r="G256" s="136">
        <v>0</v>
      </c>
      <c r="H256" s="363">
        <f t="shared" si="3"/>
        <v>0</v>
      </c>
      <c r="I256" s="10"/>
    </row>
    <row r="257" spans="1:9" s="11" customFormat="1" ht="12.75" x14ac:dyDescent="0.2">
      <c r="A257" s="361" t="s">
        <v>1738</v>
      </c>
      <c r="B257" s="12" t="s">
        <v>1363</v>
      </c>
      <c r="C257" s="12" t="s">
        <v>1381</v>
      </c>
      <c r="D257" s="481"/>
      <c r="E257" s="481"/>
      <c r="F257" s="322">
        <v>1</v>
      </c>
      <c r="G257" s="136">
        <v>0</v>
      </c>
      <c r="H257" s="363">
        <f t="shared" si="3"/>
        <v>0</v>
      </c>
      <c r="I257" s="10"/>
    </row>
    <row r="258" spans="1:9" s="11" customFormat="1" ht="12.75" x14ac:dyDescent="0.2">
      <c r="A258" s="361" t="s">
        <v>1739</v>
      </c>
      <c r="B258" s="12" t="s">
        <v>1363</v>
      </c>
      <c r="C258" s="12" t="s">
        <v>1382</v>
      </c>
      <c r="D258" s="481"/>
      <c r="E258" s="481"/>
      <c r="F258" s="322">
        <v>1</v>
      </c>
      <c r="G258" s="136">
        <v>0</v>
      </c>
      <c r="H258" s="363">
        <f t="shared" si="3"/>
        <v>0</v>
      </c>
      <c r="I258" s="10"/>
    </row>
    <row r="259" spans="1:9" s="11" customFormat="1" ht="12.75" x14ac:dyDescent="0.2">
      <c r="A259" s="361" t="s">
        <v>1740</v>
      </c>
      <c r="B259" s="12" t="s">
        <v>1363</v>
      </c>
      <c r="C259" s="12" t="s">
        <v>1383</v>
      </c>
      <c r="D259" s="481"/>
      <c r="E259" s="481"/>
      <c r="F259" s="322">
        <v>1</v>
      </c>
      <c r="G259" s="136">
        <v>0</v>
      </c>
      <c r="H259" s="363">
        <f t="shared" si="3"/>
        <v>0</v>
      </c>
      <c r="I259" s="10"/>
    </row>
    <row r="260" spans="1:9" s="11" customFormat="1" ht="12.75" x14ac:dyDescent="0.2">
      <c r="A260" s="361" t="s">
        <v>1741</v>
      </c>
      <c r="B260" s="12" t="s">
        <v>1363</v>
      </c>
      <c r="C260" s="12" t="s">
        <v>1384</v>
      </c>
      <c r="D260" s="481"/>
      <c r="E260" s="481"/>
      <c r="F260" s="322">
        <v>1</v>
      </c>
      <c r="G260" s="136">
        <v>0</v>
      </c>
      <c r="H260" s="363">
        <f t="shared" si="3"/>
        <v>0</v>
      </c>
      <c r="I260" s="10"/>
    </row>
    <row r="261" spans="1:9" s="11" customFormat="1" ht="12.75" x14ac:dyDescent="0.2">
      <c r="A261" s="361" t="s">
        <v>1742</v>
      </c>
      <c r="B261" s="12" t="s">
        <v>1363</v>
      </c>
      <c r="C261" s="12" t="s">
        <v>1385</v>
      </c>
      <c r="D261" s="481"/>
      <c r="E261" s="481"/>
      <c r="F261" s="322">
        <v>1</v>
      </c>
      <c r="G261" s="136">
        <v>0</v>
      </c>
      <c r="H261" s="363">
        <f t="shared" si="3"/>
        <v>0</v>
      </c>
      <c r="I261" s="10"/>
    </row>
    <row r="262" spans="1:9" s="11" customFormat="1" ht="12.75" x14ac:dyDescent="0.2">
      <c r="A262" s="361" t="s">
        <v>1743</v>
      </c>
      <c r="B262" s="12" t="s">
        <v>1363</v>
      </c>
      <c r="C262" s="12" t="s">
        <v>1386</v>
      </c>
      <c r="D262" s="481"/>
      <c r="E262" s="481"/>
      <c r="F262" s="322">
        <v>1</v>
      </c>
      <c r="G262" s="136">
        <v>0</v>
      </c>
      <c r="H262" s="363">
        <f t="shared" ref="H262:H293" si="4">ROUND(SUM(G262*F262),2)</f>
        <v>0</v>
      </c>
      <c r="I262" s="10"/>
    </row>
    <row r="263" spans="1:9" s="11" customFormat="1" ht="12.75" x14ac:dyDescent="0.2">
      <c r="A263" s="361" t="s">
        <v>1744</v>
      </c>
      <c r="B263" s="12" t="s">
        <v>1363</v>
      </c>
      <c r="C263" s="12" t="s">
        <v>1387</v>
      </c>
      <c r="D263" s="481"/>
      <c r="E263" s="481"/>
      <c r="F263" s="322">
        <v>1</v>
      </c>
      <c r="G263" s="136">
        <v>0</v>
      </c>
      <c r="H263" s="363">
        <f t="shared" si="4"/>
        <v>0</v>
      </c>
      <c r="I263" s="10"/>
    </row>
    <row r="264" spans="1:9" s="11" customFormat="1" ht="12.75" x14ac:dyDescent="0.2">
      <c r="A264" s="361" t="s">
        <v>1745</v>
      </c>
      <c r="B264" s="12" t="s">
        <v>1363</v>
      </c>
      <c r="C264" s="12" t="s">
        <v>1388</v>
      </c>
      <c r="D264" s="481"/>
      <c r="E264" s="481"/>
      <c r="F264" s="322">
        <v>1</v>
      </c>
      <c r="G264" s="136">
        <v>0</v>
      </c>
      <c r="H264" s="363">
        <f t="shared" si="4"/>
        <v>0</v>
      </c>
      <c r="I264" s="10"/>
    </row>
    <row r="265" spans="1:9" s="11" customFormat="1" ht="12.75" x14ac:dyDescent="0.2">
      <c r="A265" s="361" t="s">
        <v>1746</v>
      </c>
      <c r="B265" s="12" t="s">
        <v>76</v>
      </c>
      <c r="C265" s="12" t="s">
        <v>1389</v>
      </c>
      <c r="D265" s="481"/>
      <c r="E265" s="481"/>
      <c r="F265" s="322">
        <v>1</v>
      </c>
      <c r="G265" s="136">
        <v>0</v>
      </c>
      <c r="H265" s="363">
        <f t="shared" si="4"/>
        <v>0</v>
      </c>
      <c r="I265" s="10"/>
    </row>
    <row r="266" spans="1:9" s="11" customFormat="1" ht="12.75" x14ac:dyDescent="0.2">
      <c r="A266" s="361" t="s">
        <v>1747</v>
      </c>
      <c r="B266" s="12" t="s">
        <v>76</v>
      </c>
      <c r="C266" s="12" t="s">
        <v>1390</v>
      </c>
      <c r="D266" s="481"/>
      <c r="E266" s="481"/>
      <c r="F266" s="322">
        <v>1</v>
      </c>
      <c r="G266" s="136">
        <v>0</v>
      </c>
      <c r="H266" s="363">
        <f t="shared" si="4"/>
        <v>0</v>
      </c>
      <c r="I266" s="10"/>
    </row>
    <row r="267" spans="1:9" s="11" customFormat="1" ht="12.75" x14ac:dyDescent="0.2">
      <c r="A267" s="361" t="s">
        <v>1748</v>
      </c>
      <c r="B267" s="12" t="s">
        <v>76</v>
      </c>
      <c r="C267" s="12" t="s">
        <v>1391</v>
      </c>
      <c r="D267" s="481"/>
      <c r="E267" s="481"/>
      <c r="F267" s="322">
        <v>1</v>
      </c>
      <c r="G267" s="136">
        <v>0</v>
      </c>
      <c r="H267" s="363">
        <f t="shared" si="4"/>
        <v>0</v>
      </c>
      <c r="I267" s="10"/>
    </row>
    <row r="268" spans="1:9" s="11" customFormat="1" ht="12.75" x14ac:dyDescent="0.2">
      <c r="A268" s="361" t="s">
        <v>1749</v>
      </c>
      <c r="B268" s="12" t="s">
        <v>76</v>
      </c>
      <c r="C268" s="12" t="s">
        <v>1392</v>
      </c>
      <c r="D268" s="481"/>
      <c r="E268" s="481"/>
      <c r="F268" s="322">
        <v>1</v>
      </c>
      <c r="G268" s="136">
        <v>0</v>
      </c>
      <c r="H268" s="363">
        <f t="shared" si="4"/>
        <v>0</v>
      </c>
      <c r="I268" s="10"/>
    </row>
    <row r="269" spans="1:9" s="11" customFormat="1" ht="12.75" x14ac:dyDescent="0.2">
      <c r="A269" s="361" t="s">
        <v>1750</v>
      </c>
      <c r="B269" s="12" t="s">
        <v>76</v>
      </c>
      <c r="C269" s="12" t="s">
        <v>1393</v>
      </c>
      <c r="D269" s="481"/>
      <c r="E269" s="481"/>
      <c r="F269" s="322">
        <v>1</v>
      </c>
      <c r="G269" s="136">
        <v>0</v>
      </c>
      <c r="H269" s="363">
        <f t="shared" si="4"/>
        <v>0</v>
      </c>
      <c r="I269" s="10"/>
    </row>
    <row r="270" spans="1:9" s="11" customFormat="1" ht="12.75" x14ac:dyDescent="0.2">
      <c r="A270" s="361" t="s">
        <v>1751</v>
      </c>
      <c r="B270" s="12" t="s">
        <v>76</v>
      </c>
      <c r="C270" s="12" t="s">
        <v>1394</v>
      </c>
      <c r="D270" s="481"/>
      <c r="E270" s="481"/>
      <c r="F270" s="322">
        <v>1</v>
      </c>
      <c r="G270" s="136">
        <v>0</v>
      </c>
      <c r="H270" s="363">
        <f t="shared" si="4"/>
        <v>0</v>
      </c>
      <c r="I270" s="10"/>
    </row>
    <row r="271" spans="1:9" s="11" customFormat="1" ht="12.75" x14ac:dyDescent="0.2">
      <c r="A271" s="361" t="s">
        <v>1752</v>
      </c>
      <c r="B271" s="12" t="s">
        <v>76</v>
      </c>
      <c r="C271" s="12" t="s">
        <v>1395</v>
      </c>
      <c r="D271" s="481"/>
      <c r="E271" s="481"/>
      <c r="F271" s="322">
        <v>1</v>
      </c>
      <c r="G271" s="136">
        <v>0</v>
      </c>
      <c r="H271" s="363">
        <f t="shared" si="4"/>
        <v>0</v>
      </c>
      <c r="I271" s="10"/>
    </row>
    <row r="272" spans="1:9" s="11" customFormat="1" ht="12.75" x14ac:dyDescent="0.2">
      <c r="A272" s="361" t="s">
        <v>1753</v>
      </c>
      <c r="B272" s="12" t="s">
        <v>76</v>
      </c>
      <c r="C272" s="12" t="s">
        <v>1396</v>
      </c>
      <c r="D272" s="481"/>
      <c r="E272" s="481"/>
      <c r="F272" s="322">
        <v>1</v>
      </c>
      <c r="G272" s="136">
        <v>0</v>
      </c>
      <c r="H272" s="363">
        <f t="shared" si="4"/>
        <v>0</v>
      </c>
      <c r="I272" s="10"/>
    </row>
    <row r="273" spans="1:9" s="11" customFormat="1" ht="12.75" x14ac:dyDescent="0.2">
      <c r="A273" s="361" t="s">
        <v>1754</v>
      </c>
      <c r="B273" s="12" t="s">
        <v>76</v>
      </c>
      <c r="C273" s="12" t="s">
        <v>1397</v>
      </c>
      <c r="D273" s="481"/>
      <c r="E273" s="481"/>
      <c r="F273" s="322">
        <v>1</v>
      </c>
      <c r="G273" s="136">
        <v>0</v>
      </c>
      <c r="H273" s="363">
        <f t="shared" si="4"/>
        <v>0</v>
      </c>
      <c r="I273" s="10"/>
    </row>
    <row r="274" spans="1:9" s="11" customFormat="1" ht="12.75" x14ac:dyDescent="0.2">
      <c r="A274" s="361" t="s">
        <v>1755</v>
      </c>
      <c r="B274" s="12" t="s">
        <v>76</v>
      </c>
      <c r="C274" s="12" t="s">
        <v>1398</v>
      </c>
      <c r="D274" s="481"/>
      <c r="E274" s="481"/>
      <c r="F274" s="322">
        <v>1</v>
      </c>
      <c r="G274" s="136">
        <v>0</v>
      </c>
      <c r="H274" s="363">
        <f t="shared" si="4"/>
        <v>0</v>
      </c>
      <c r="I274" s="10"/>
    </row>
    <row r="275" spans="1:9" s="11" customFormat="1" ht="12.75" x14ac:dyDescent="0.2">
      <c r="A275" s="361" t="s">
        <v>1756</v>
      </c>
      <c r="B275" s="12" t="s">
        <v>76</v>
      </c>
      <c r="C275" s="12" t="s">
        <v>1399</v>
      </c>
      <c r="D275" s="481"/>
      <c r="E275" s="481"/>
      <c r="F275" s="322">
        <v>1</v>
      </c>
      <c r="G275" s="136">
        <v>0</v>
      </c>
      <c r="H275" s="363">
        <f t="shared" si="4"/>
        <v>0</v>
      </c>
      <c r="I275" s="10"/>
    </row>
    <row r="276" spans="1:9" s="11" customFormat="1" ht="12.75" x14ac:dyDescent="0.2">
      <c r="A276" s="361" t="s">
        <v>1757</v>
      </c>
      <c r="B276" s="12" t="s">
        <v>76</v>
      </c>
      <c r="C276" s="12" t="s">
        <v>1400</v>
      </c>
      <c r="D276" s="481"/>
      <c r="E276" s="481"/>
      <c r="F276" s="322">
        <v>1</v>
      </c>
      <c r="G276" s="136">
        <v>0</v>
      </c>
      <c r="H276" s="363">
        <f t="shared" si="4"/>
        <v>0</v>
      </c>
      <c r="I276" s="10"/>
    </row>
    <row r="277" spans="1:9" s="11" customFormat="1" ht="12.75" x14ac:dyDescent="0.2">
      <c r="A277" s="361" t="s">
        <v>1758</v>
      </c>
      <c r="B277" s="12" t="s">
        <v>76</v>
      </c>
      <c r="C277" s="12" t="s">
        <v>1401</v>
      </c>
      <c r="D277" s="481"/>
      <c r="E277" s="481"/>
      <c r="F277" s="322">
        <v>1</v>
      </c>
      <c r="G277" s="136">
        <v>0</v>
      </c>
      <c r="H277" s="363">
        <f t="shared" si="4"/>
        <v>0</v>
      </c>
      <c r="I277" s="10"/>
    </row>
    <row r="278" spans="1:9" s="11" customFormat="1" ht="12.75" x14ac:dyDescent="0.2">
      <c r="A278" s="361" t="s">
        <v>1759</v>
      </c>
      <c r="B278" s="12" t="s">
        <v>76</v>
      </c>
      <c r="C278" s="12" t="s">
        <v>1402</v>
      </c>
      <c r="D278" s="481"/>
      <c r="E278" s="481"/>
      <c r="F278" s="322">
        <v>1</v>
      </c>
      <c r="G278" s="136">
        <v>0</v>
      </c>
      <c r="H278" s="363">
        <f t="shared" si="4"/>
        <v>0</v>
      </c>
      <c r="I278" s="10"/>
    </row>
    <row r="279" spans="1:9" s="11" customFormat="1" ht="12.75" x14ac:dyDescent="0.2">
      <c r="A279" s="361" t="s">
        <v>1760</v>
      </c>
      <c r="B279" s="12" t="s">
        <v>76</v>
      </c>
      <c r="C279" s="12" t="s">
        <v>1403</v>
      </c>
      <c r="D279" s="481"/>
      <c r="E279" s="481"/>
      <c r="F279" s="322">
        <v>1</v>
      </c>
      <c r="G279" s="136">
        <v>0</v>
      </c>
      <c r="H279" s="363">
        <f t="shared" si="4"/>
        <v>0</v>
      </c>
      <c r="I279" s="10"/>
    </row>
    <row r="280" spans="1:9" s="11" customFormat="1" ht="12.75" x14ac:dyDescent="0.2">
      <c r="A280" s="361" t="s">
        <v>1761</v>
      </c>
      <c r="B280" s="12" t="s">
        <v>76</v>
      </c>
      <c r="C280" s="12" t="s">
        <v>1404</v>
      </c>
      <c r="D280" s="481"/>
      <c r="E280" s="481"/>
      <c r="F280" s="322">
        <v>1</v>
      </c>
      <c r="G280" s="136">
        <v>0</v>
      </c>
      <c r="H280" s="363">
        <f t="shared" si="4"/>
        <v>0</v>
      </c>
      <c r="I280" s="10"/>
    </row>
    <row r="281" spans="1:9" s="11" customFormat="1" ht="12.75" x14ac:dyDescent="0.2">
      <c r="A281" s="361" t="s">
        <v>1762</v>
      </c>
      <c r="B281" s="12" t="s">
        <v>76</v>
      </c>
      <c r="C281" s="12" t="s">
        <v>1405</v>
      </c>
      <c r="D281" s="481"/>
      <c r="E281" s="481"/>
      <c r="F281" s="322">
        <v>1</v>
      </c>
      <c r="G281" s="136">
        <v>0</v>
      </c>
      <c r="H281" s="363">
        <f t="shared" si="4"/>
        <v>0</v>
      </c>
      <c r="I281" s="10"/>
    </row>
    <row r="282" spans="1:9" s="11" customFormat="1" ht="12.75" x14ac:dyDescent="0.2">
      <c r="A282" s="361" t="s">
        <v>1763</v>
      </c>
      <c r="B282" s="12" t="s">
        <v>76</v>
      </c>
      <c r="C282" s="12" t="s">
        <v>1406</v>
      </c>
      <c r="D282" s="481"/>
      <c r="E282" s="481"/>
      <c r="F282" s="322">
        <v>1</v>
      </c>
      <c r="G282" s="136">
        <v>0</v>
      </c>
      <c r="H282" s="363">
        <f t="shared" si="4"/>
        <v>0</v>
      </c>
      <c r="I282" s="10"/>
    </row>
    <row r="283" spans="1:9" s="11" customFormat="1" ht="12.75" x14ac:dyDescent="0.2">
      <c r="A283" s="361" t="s">
        <v>1764</v>
      </c>
      <c r="B283" s="12" t="s">
        <v>76</v>
      </c>
      <c r="C283" s="12" t="s">
        <v>1407</v>
      </c>
      <c r="D283" s="481"/>
      <c r="E283" s="481"/>
      <c r="F283" s="322">
        <v>1</v>
      </c>
      <c r="G283" s="136">
        <v>0</v>
      </c>
      <c r="H283" s="363">
        <f t="shared" si="4"/>
        <v>0</v>
      </c>
      <c r="I283" s="10"/>
    </row>
    <row r="284" spans="1:9" s="11" customFormat="1" ht="12.75" x14ac:dyDescent="0.2">
      <c r="A284" s="361" t="s">
        <v>1765</v>
      </c>
      <c r="B284" s="12" t="s">
        <v>76</v>
      </c>
      <c r="C284" s="12" t="s">
        <v>1408</v>
      </c>
      <c r="D284" s="481"/>
      <c r="E284" s="481"/>
      <c r="F284" s="322">
        <v>1</v>
      </c>
      <c r="G284" s="136">
        <v>0</v>
      </c>
      <c r="H284" s="363">
        <f t="shared" si="4"/>
        <v>0</v>
      </c>
      <c r="I284" s="10"/>
    </row>
    <row r="285" spans="1:9" s="11" customFormat="1" ht="12.75" x14ac:dyDescent="0.2">
      <c r="A285" s="361" t="s">
        <v>1766</v>
      </c>
      <c r="B285" s="12" t="s">
        <v>76</v>
      </c>
      <c r="C285" s="12" t="s">
        <v>1409</v>
      </c>
      <c r="D285" s="481"/>
      <c r="E285" s="481"/>
      <c r="F285" s="322">
        <v>1</v>
      </c>
      <c r="G285" s="136">
        <v>0</v>
      </c>
      <c r="H285" s="363">
        <f t="shared" si="4"/>
        <v>0</v>
      </c>
      <c r="I285" s="10"/>
    </row>
    <row r="286" spans="1:9" s="11" customFormat="1" ht="12.75" x14ac:dyDescent="0.2">
      <c r="A286" s="361" t="s">
        <v>1767</v>
      </c>
      <c r="B286" s="12" t="s">
        <v>76</v>
      </c>
      <c r="C286" s="12" t="s">
        <v>1410</v>
      </c>
      <c r="D286" s="481"/>
      <c r="E286" s="481"/>
      <c r="F286" s="322">
        <v>1</v>
      </c>
      <c r="G286" s="136">
        <v>0</v>
      </c>
      <c r="H286" s="363">
        <f t="shared" si="4"/>
        <v>0</v>
      </c>
      <c r="I286" s="10"/>
    </row>
    <row r="287" spans="1:9" s="11" customFormat="1" ht="12.75" x14ac:dyDescent="0.2">
      <c r="A287" s="361" t="s">
        <v>1768</v>
      </c>
      <c r="B287" s="12" t="s">
        <v>76</v>
      </c>
      <c r="C287" s="12" t="s">
        <v>1411</v>
      </c>
      <c r="D287" s="481"/>
      <c r="E287" s="481"/>
      <c r="F287" s="322">
        <v>1</v>
      </c>
      <c r="G287" s="136">
        <v>0</v>
      </c>
      <c r="H287" s="363">
        <f t="shared" si="4"/>
        <v>0</v>
      </c>
      <c r="I287" s="10"/>
    </row>
    <row r="288" spans="1:9" s="11" customFormat="1" ht="12.75" x14ac:dyDescent="0.2">
      <c r="A288" s="361" t="s">
        <v>1769</v>
      </c>
      <c r="B288" s="12" t="s">
        <v>76</v>
      </c>
      <c r="C288" s="12" t="s">
        <v>1412</v>
      </c>
      <c r="D288" s="481"/>
      <c r="E288" s="481"/>
      <c r="F288" s="322">
        <v>1</v>
      </c>
      <c r="G288" s="136">
        <v>0</v>
      </c>
      <c r="H288" s="363">
        <f t="shared" si="4"/>
        <v>0</v>
      </c>
      <c r="I288" s="10"/>
    </row>
    <row r="289" spans="1:9" s="11" customFormat="1" ht="12.75" x14ac:dyDescent="0.2">
      <c r="A289" s="361" t="s">
        <v>1770</v>
      </c>
      <c r="B289" s="12" t="s">
        <v>772</v>
      </c>
      <c r="C289" s="15" t="s">
        <v>1413</v>
      </c>
      <c r="D289" s="481"/>
      <c r="E289" s="481"/>
      <c r="F289" s="419">
        <v>1</v>
      </c>
      <c r="G289" s="136">
        <v>0</v>
      </c>
      <c r="H289" s="363">
        <f t="shared" si="4"/>
        <v>0</v>
      </c>
      <c r="I289" s="10"/>
    </row>
    <row r="290" spans="1:9" s="11" customFormat="1" ht="12.75" x14ac:dyDescent="0.2">
      <c r="A290" s="361" t="s">
        <v>1771</v>
      </c>
      <c r="B290" s="12" t="s">
        <v>772</v>
      </c>
      <c r="C290" s="15" t="s">
        <v>1414</v>
      </c>
      <c r="D290" s="481"/>
      <c r="E290" s="481"/>
      <c r="F290" s="419">
        <v>2</v>
      </c>
      <c r="G290" s="136">
        <v>0</v>
      </c>
      <c r="H290" s="363">
        <f t="shared" si="4"/>
        <v>0</v>
      </c>
      <c r="I290" s="10"/>
    </row>
    <row r="291" spans="1:9" s="11" customFormat="1" ht="12.75" x14ac:dyDescent="0.2">
      <c r="A291" s="361" t="s">
        <v>1772</v>
      </c>
      <c r="B291" s="12" t="s">
        <v>772</v>
      </c>
      <c r="C291" s="15" t="s">
        <v>1415</v>
      </c>
      <c r="D291" s="481"/>
      <c r="E291" s="481"/>
      <c r="F291" s="419">
        <v>1</v>
      </c>
      <c r="G291" s="136">
        <v>0</v>
      </c>
      <c r="H291" s="363">
        <f t="shared" si="4"/>
        <v>0</v>
      </c>
      <c r="I291" s="10"/>
    </row>
    <row r="292" spans="1:9" s="11" customFormat="1" ht="12.75" x14ac:dyDescent="0.2">
      <c r="A292" s="361" t="s">
        <v>1773</v>
      </c>
      <c r="B292" s="12" t="s">
        <v>772</v>
      </c>
      <c r="C292" s="15" t="s">
        <v>1416</v>
      </c>
      <c r="D292" s="481"/>
      <c r="E292" s="481"/>
      <c r="F292" s="419">
        <v>1</v>
      </c>
      <c r="G292" s="136">
        <v>0</v>
      </c>
      <c r="H292" s="363">
        <f t="shared" si="4"/>
        <v>0</v>
      </c>
      <c r="I292" s="10"/>
    </row>
    <row r="293" spans="1:9" s="11" customFormat="1" ht="13.5" thickBot="1" x14ac:dyDescent="0.25">
      <c r="A293" s="367" t="s">
        <v>1774</v>
      </c>
      <c r="B293" s="23" t="s">
        <v>772</v>
      </c>
      <c r="C293" s="24" t="s">
        <v>1417</v>
      </c>
      <c r="D293" s="483"/>
      <c r="E293" s="483"/>
      <c r="F293" s="25">
        <v>1</v>
      </c>
      <c r="G293" s="376">
        <v>0</v>
      </c>
      <c r="H293" s="368">
        <f t="shared" si="4"/>
        <v>0</v>
      </c>
      <c r="I293" s="10"/>
    </row>
    <row r="294" spans="1:9" ht="18" customHeight="1" x14ac:dyDescent="0.3">
      <c r="A294" s="650" t="s">
        <v>2491</v>
      </c>
      <c r="B294" s="651"/>
      <c r="C294" s="651"/>
      <c r="D294" s="369"/>
      <c r="E294" s="369"/>
      <c r="F294" s="370"/>
      <c r="G294" s="369"/>
      <c r="H294" s="371"/>
    </row>
    <row r="295" spans="1:9" s="11" customFormat="1" ht="12.75" x14ac:dyDescent="0.2">
      <c r="A295" s="361" t="s">
        <v>22</v>
      </c>
      <c r="B295" s="12" t="s">
        <v>1886</v>
      </c>
      <c r="C295" s="12" t="s">
        <v>1859</v>
      </c>
      <c r="D295" s="481" t="s">
        <v>1860</v>
      </c>
      <c r="E295" s="481" t="s">
        <v>1861</v>
      </c>
      <c r="F295" s="322">
        <v>1</v>
      </c>
      <c r="G295" s="136">
        <v>0</v>
      </c>
      <c r="H295" s="363">
        <f t="shared" ref="H295:H313" si="5">ROUND(SUM(G295*F295),2)</f>
        <v>0</v>
      </c>
      <c r="I295" s="10"/>
    </row>
    <row r="296" spans="1:9" s="11" customFormat="1" ht="12.75" x14ac:dyDescent="0.2">
      <c r="A296" s="361" t="s">
        <v>23</v>
      </c>
      <c r="B296" s="12" t="s">
        <v>1886</v>
      </c>
      <c r="C296" s="12" t="s">
        <v>1862</v>
      </c>
      <c r="D296" s="481" t="s">
        <v>1860</v>
      </c>
      <c r="E296" s="481" t="s">
        <v>1863</v>
      </c>
      <c r="F296" s="322">
        <v>1</v>
      </c>
      <c r="G296" s="136">
        <v>0</v>
      </c>
      <c r="H296" s="363">
        <f t="shared" si="5"/>
        <v>0</v>
      </c>
      <c r="I296" s="10"/>
    </row>
    <row r="297" spans="1:9" s="11" customFormat="1" ht="12.75" x14ac:dyDescent="0.2">
      <c r="A297" s="361" t="s">
        <v>24</v>
      </c>
      <c r="B297" s="12" t="s">
        <v>1886</v>
      </c>
      <c r="C297" s="12" t="s">
        <v>1864</v>
      </c>
      <c r="D297" s="481" t="s">
        <v>1860</v>
      </c>
      <c r="E297" s="481" t="s">
        <v>1865</v>
      </c>
      <c r="F297" s="322">
        <v>1</v>
      </c>
      <c r="G297" s="136">
        <v>0</v>
      </c>
      <c r="H297" s="363">
        <f t="shared" si="5"/>
        <v>0</v>
      </c>
      <c r="I297" s="10"/>
    </row>
    <row r="298" spans="1:9" s="11" customFormat="1" ht="12.75" x14ac:dyDescent="0.2">
      <c r="A298" s="361" t="s">
        <v>147</v>
      </c>
      <c r="B298" s="12" t="s">
        <v>1886</v>
      </c>
      <c r="C298" s="12" t="s">
        <v>1866</v>
      </c>
      <c r="D298" s="481" t="s">
        <v>1860</v>
      </c>
      <c r="E298" s="481" t="s">
        <v>1867</v>
      </c>
      <c r="F298" s="322">
        <v>1</v>
      </c>
      <c r="G298" s="136">
        <v>0</v>
      </c>
      <c r="H298" s="363">
        <f t="shared" si="5"/>
        <v>0</v>
      </c>
      <c r="I298" s="10"/>
    </row>
    <row r="299" spans="1:9" s="11" customFormat="1" ht="12.75" x14ac:dyDescent="0.2">
      <c r="A299" s="361" t="s">
        <v>148</v>
      </c>
      <c r="B299" s="12" t="s">
        <v>1886</v>
      </c>
      <c r="C299" s="12" t="s">
        <v>1866</v>
      </c>
      <c r="D299" s="481" t="s">
        <v>1860</v>
      </c>
      <c r="E299" s="481" t="s">
        <v>1868</v>
      </c>
      <c r="F299" s="322">
        <v>1</v>
      </c>
      <c r="G299" s="136">
        <v>0</v>
      </c>
      <c r="H299" s="363">
        <f t="shared" si="5"/>
        <v>0</v>
      </c>
      <c r="I299" s="10"/>
    </row>
    <row r="300" spans="1:9" s="11" customFormat="1" ht="12.75" x14ac:dyDescent="0.2">
      <c r="A300" s="361" t="s">
        <v>149</v>
      </c>
      <c r="B300" s="12" t="s">
        <v>1886</v>
      </c>
      <c r="C300" s="12" t="s">
        <v>1869</v>
      </c>
      <c r="D300" s="481"/>
      <c r="E300" s="481" t="s">
        <v>1870</v>
      </c>
      <c r="F300" s="322">
        <v>1</v>
      </c>
      <c r="G300" s="136">
        <v>0</v>
      </c>
      <c r="H300" s="363">
        <f t="shared" si="5"/>
        <v>0</v>
      </c>
      <c r="I300" s="10"/>
    </row>
    <row r="301" spans="1:9" s="11" customFormat="1" ht="12.75" x14ac:dyDescent="0.2">
      <c r="A301" s="361" t="s">
        <v>150</v>
      </c>
      <c r="B301" s="12" t="s">
        <v>1886</v>
      </c>
      <c r="C301" s="12" t="s">
        <v>1871</v>
      </c>
      <c r="D301" s="481"/>
      <c r="E301" s="481" t="s">
        <v>1872</v>
      </c>
      <c r="F301" s="322">
        <v>1</v>
      </c>
      <c r="G301" s="136">
        <v>0</v>
      </c>
      <c r="H301" s="363">
        <f t="shared" si="5"/>
        <v>0</v>
      </c>
      <c r="I301" s="10"/>
    </row>
    <row r="302" spans="1:9" s="11" customFormat="1" ht="12.75" x14ac:dyDescent="0.2">
      <c r="A302" s="361" t="s">
        <v>851</v>
      </c>
      <c r="B302" s="12" t="s">
        <v>1886</v>
      </c>
      <c r="C302" s="12" t="s">
        <v>1871</v>
      </c>
      <c r="D302" s="481"/>
      <c r="E302" s="481" t="s">
        <v>1873</v>
      </c>
      <c r="F302" s="322">
        <v>1</v>
      </c>
      <c r="G302" s="136">
        <v>0</v>
      </c>
      <c r="H302" s="363">
        <f t="shared" si="5"/>
        <v>0</v>
      </c>
      <c r="I302" s="10"/>
    </row>
    <row r="303" spans="1:9" s="11" customFormat="1" ht="12.75" x14ac:dyDescent="0.2">
      <c r="A303" s="361" t="s">
        <v>1821</v>
      </c>
      <c r="B303" s="12" t="s">
        <v>1886</v>
      </c>
      <c r="C303" s="12" t="s">
        <v>1874</v>
      </c>
      <c r="D303" s="481"/>
      <c r="E303" s="481" t="s">
        <v>1875</v>
      </c>
      <c r="F303" s="322">
        <v>1</v>
      </c>
      <c r="G303" s="136">
        <v>0</v>
      </c>
      <c r="H303" s="363">
        <f t="shared" si="5"/>
        <v>0</v>
      </c>
      <c r="I303" s="10"/>
    </row>
    <row r="304" spans="1:9" s="11" customFormat="1" ht="12.75" x14ac:dyDescent="0.2">
      <c r="A304" s="361" t="s">
        <v>1822</v>
      </c>
      <c r="B304" s="12" t="s">
        <v>1886</v>
      </c>
      <c r="C304" s="12" t="s">
        <v>1876</v>
      </c>
      <c r="D304" s="481" t="s">
        <v>1860</v>
      </c>
      <c r="E304" s="481" t="s">
        <v>1877</v>
      </c>
      <c r="F304" s="322">
        <v>1</v>
      </c>
      <c r="G304" s="136">
        <v>0</v>
      </c>
      <c r="H304" s="363">
        <f t="shared" si="5"/>
        <v>0</v>
      </c>
      <c r="I304" s="10"/>
    </row>
    <row r="305" spans="1:9" s="11" customFormat="1" ht="12.75" x14ac:dyDescent="0.2">
      <c r="A305" s="361" t="s">
        <v>1823</v>
      </c>
      <c r="B305" s="12" t="s">
        <v>1886</v>
      </c>
      <c r="C305" s="12" t="s">
        <v>1878</v>
      </c>
      <c r="D305" s="481" t="s">
        <v>1860</v>
      </c>
      <c r="E305" s="481" t="s">
        <v>1879</v>
      </c>
      <c r="F305" s="322">
        <v>1</v>
      </c>
      <c r="G305" s="136">
        <v>0</v>
      </c>
      <c r="H305" s="363">
        <f t="shared" si="5"/>
        <v>0</v>
      </c>
      <c r="I305" s="10"/>
    </row>
    <row r="306" spans="1:9" s="11" customFormat="1" ht="12.75" x14ac:dyDescent="0.2">
      <c r="A306" s="361" t="s">
        <v>1824</v>
      </c>
      <c r="B306" s="12" t="s">
        <v>1886</v>
      </c>
      <c r="C306" s="12" t="s">
        <v>1871</v>
      </c>
      <c r="D306" s="481"/>
      <c r="E306" s="481" t="s">
        <v>1880</v>
      </c>
      <c r="F306" s="322">
        <v>1</v>
      </c>
      <c r="G306" s="136">
        <v>0</v>
      </c>
      <c r="H306" s="363">
        <f t="shared" si="5"/>
        <v>0</v>
      </c>
      <c r="I306" s="10"/>
    </row>
    <row r="307" spans="1:9" s="11" customFormat="1" ht="12.75" x14ac:dyDescent="0.2">
      <c r="A307" s="361" t="s">
        <v>1825</v>
      </c>
      <c r="B307" s="12" t="s">
        <v>1886</v>
      </c>
      <c r="C307" s="12" t="s">
        <v>1871</v>
      </c>
      <c r="D307" s="481"/>
      <c r="E307" s="481" t="s">
        <v>1873</v>
      </c>
      <c r="F307" s="322">
        <v>1</v>
      </c>
      <c r="G307" s="136">
        <v>0</v>
      </c>
      <c r="H307" s="363">
        <f t="shared" si="5"/>
        <v>0</v>
      </c>
      <c r="I307" s="10"/>
    </row>
    <row r="308" spans="1:9" s="11" customFormat="1" ht="12.75" x14ac:dyDescent="0.2">
      <c r="A308" s="361" t="s">
        <v>1826</v>
      </c>
      <c r="B308" s="12" t="s">
        <v>1886</v>
      </c>
      <c r="C308" s="12" t="s">
        <v>1876</v>
      </c>
      <c r="D308" s="481" t="s">
        <v>1860</v>
      </c>
      <c r="E308" s="481" t="s">
        <v>1881</v>
      </c>
      <c r="F308" s="322">
        <v>1</v>
      </c>
      <c r="G308" s="136">
        <v>0</v>
      </c>
      <c r="H308" s="363">
        <f t="shared" si="5"/>
        <v>0</v>
      </c>
      <c r="I308" s="10"/>
    </row>
    <row r="309" spans="1:9" s="11" customFormat="1" ht="12.75" x14ac:dyDescent="0.2">
      <c r="A309" s="361" t="s">
        <v>1827</v>
      </c>
      <c r="B309" s="12" t="s">
        <v>1886</v>
      </c>
      <c r="C309" s="12" t="s">
        <v>1882</v>
      </c>
      <c r="D309" s="481" t="s">
        <v>1860</v>
      </c>
      <c r="E309" s="481" t="s">
        <v>1883</v>
      </c>
      <c r="F309" s="322">
        <v>1</v>
      </c>
      <c r="G309" s="136">
        <v>0</v>
      </c>
      <c r="H309" s="363">
        <f t="shared" si="5"/>
        <v>0</v>
      </c>
      <c r="I309" s="10"/>
    </row>
    <row r="310" spans="1:9" s="11" customFormat="1" ht="12.75" x14ac:dyDescent="0.2">
      <c r="A310" s="361" t="s">
        <v>1828</v>
      </c>
      <c r="B310" s="12" t="s">
        <v>1886</v>
      </c>
      <c r="C310" s="12" t="s">
        <v>1871</v>
      </c>
      <c r="D310" s="481"/>
      <c r="E310" s="481" t="s">
        <v>1880</v>
      </c>
      <c r="F310" s="322">
        <v>1</v>
      </c>
      <c r="G310" s="136">
        <v>0</v>
      </c>
      <c r="H310" s="363">
        <f t="shared" si="5"/>
        <v>0</v>
      </c>
      <c r="I310" s="10"/>
    </row>
    <row r="311" spans="1:9" s="11" customFormat="1" ht="12.75" x14ac:dyDescent="0.2">
      <c r="A311" s="361" t="s">
        <v>1829</v>
      </c>
      <c r="B311" s="12" t="s">
        <v>1886</v>
      </c>
      <c r="C311" s="12" t="s">
        <v>1871</v>
      </c>
      <c r="D311" s="481"/>
      <c r="E311" s="481" t="s">
        <v>1873</v>
      </c>
      <c r="F311" s="322">
        <v>1</v>
      </c>
      <c r="G311" s="136">
        <v>0</v>
      </c>
      <c r="H311" s="363">
        <f t="shared" si="5"/>
        <v>0</v>
      </c>
      <c r="I311" s="10"/>
    </row>
    <row r="312" spans="1:9" s="11" customFormat="1" ht="12.75" x14ac:dyDescent="0.2">
      <c r="A312" s="361" t="s">
        <v>1830</v>
      </c>
      <c r="B312" s="12" t="s">
        <v>1886</v>
      </c>
      <c r="C312" s="12" t="s">
        <v>1874</v>
      </c>
      <c r="D312" s="481"/>
      <c r="E312" s="481" t="s">
        <v>1875</v>
      </c>
      <c r="F312" s="322">
        <v>1</v>
      </c>
      <c r="G312" s="136">
        <v>0</v>
      </c>
      <c r="H312" s="363">
        <f t="shared" si="5"/>
        <v>0</v>
      </c>
      <c r="I312" s="10"/>
    </row>
    <row r="313" spans="1:9" s="11" customFormat="1" ht="12.75" x14ac:dyDescent="0.2">
      <c r="A313" s="361" t="s">
        <v>1831</v>
      </c>
      <c r="B313" s="12" t="s">
        <v>1886</v>
      </c>
      <c r="C313" s="12" t="s">
        <v>1884</v>
      </c>
      <c r="D313" s="481" t="s">
        <v>1860</v>
      </c>
      <c r="E313" s="481" t="s">
        <v>1885</v>
      </c>
      <c r="F313" s="322">
        <v>1</v>
      </c>
      <c r="G313" s="136">
        <v>0</v>
      </c>
      <c r="H313" s="363">
        <f t="shared" si="5"/>
        <v>0</v>
      </c>
      <c r="I313" s="10"/>
    </row>
    <row r="314" spans="1:9" s="11" customFormat="1" ht="25.5" x14ac:dyDescent="0.2">
      <c r="A314" s="361" t="s">
        <v>1832</v>
      </c>
      <c r="B314" s="12" t="s">
        <v>1920</v>
      </c>
      <c r="C314" s="12" t="s">
        <v>1887</v>
      </c>
      <c r="D314" s="481" t="s">
        <v>1888</v>
      </c>
      <c r="E314" s="481" t="s">
        <v>1889</v>
      </c>
      <c r="F314" s="322">
        <v>1</v>
      </c>
      <c r="G314" s="136">
        <v>0</v>
      </c>
      <c r="H314" s="363">
        <f t="shared" ref="H314:H325" si="6">ROUND(SUM(G314*F314),2)</f>
        <v>0</v>
      </c>
      <c r="I314" s="10"/>
    </row>
    <row r="315" spans="1:9" s="11" customFormat="1" ht="12.75" x14ac:dyDescent="0.2">
      <c r="A315" s="361" t="s">
        <v>1833</v>
      </c>
      <c r="B315" s="12" t="s">
        <v>1920</v>
      </c>
      <c r="C315" s="12" t="s">
        <v>1890</v>
      </c>
      <c r="D315" s="481" t="s">
        <v>1888</v>
      </c>
      <c r="E315" s="481" t="s">
        <v>1891</v>
      </c>
      <c r="F315" s="322">
        <v>1</v>
      </c>
      <c r="G315" s="136">
        <v>0</v>
      </c>
      <c r="H315" s="363">
        <f t="shared" si="6"/>
        <v>0</v>
      </c>
      <c r="I315" s="10"/>
    </row>
    <row r="316" spans="1:9" s="11" customFormat="1" ht="12.75" x14ac:dyDescent="0.2">
      <c r="A316" s="361" t="s">
        <v>1834</v>
      </c>
      <c r="B316" s="12" t="s">
        <v>1920</v>
      </c>
      <c r="C316" s="12" t="s">
        <v>1892</v>
      </c>
      <c r="D316" s="481" t="s">
        <v>1888</v>
      </c>
      <c r="E316" s="481" t="s">
        <v>1892</v>
      </c>
      <c r="F316" s="322">
        <v>1</v>
      </c>
      <c r="G316" s="136">
        <v>0</v>
      </c>
      <c r="H316" s="363">
        <f t="shared" si="6"/>
        <v>0</v>
      </c>
      <c r="I316" s="10"/>
    </row>
    <row r="317" spans="1:9" s="11" customFormat="1" ht="12.75" x14ac:dyDescent="0.2">
      <c r="A317" s="361" t="s">
        <v>1835</v>
      </c>
      <c r="B317" s="12" t="s">
        <v>1920</v>
      </c>
      <c r="C317" s="12" t="s">
        <v>1893</v>
      </c>
      <c r="D317" s="481" t="s">
        <v>1888</v>
      </c>
      <c r="E317" s="481" t="s">
        <v>1893</v>
      </c>
      <c r="F317" s="322">
        <v>1</v>
      </c>
      <c r="G317" s="136">
        <v>0</v>
      </c>
      <c r="H317" s="363">
        <f t="shared" si="6"/>
        <v>0</v>
      </c>
      <c r="I317" s="10"/>
    </row>
    <row r="318" spans="1:9" s="11" customFormat="1" ht="12.75" x14ac:dyDescent="0.2">
      <c r="A318" s="361" t="s">
        <v>1836</v>
      </c>
      <c r="B318" s="12" t="s">
        <v>1920</v>
      </c>
      <c r="C318" s="12" t="s">
        <v>1894</v>
      </c>
      <c r="D318" s="481" t="s">
        <v>1888</v>
      </c>
      <c r="E318" s="481" t="s">
        <v>1894</v>
      </c>
      <c r="F318" s="322">
        <v>1</v>
      </c>
      <c r="G318" s="136">
        <v>0</v>
      </c>
      <c r="H318" s="363">
        <f t="shared" si="6"/>
        <v>0</v>
      </c>
      <c r="I318" s="10"/>
    </row>
    <row r="319" spans="1:9" s="11" customFormat="1" ht="12.75" x14ac:dyDescent="0.2">
      <c r="A319" s="361" t="s">
        <v>1837</v>
      </c>
      <c r="B319" s="12" t="s">
        <v>1920</v>
      </c>
      <c r="C319" s="12" t="s">
        <v>1895</v>
      </c>
      <c r="D319" s="481" t="s">
        <v>1888</v>
      </c>
      <c r="E319" s="481" t="s">
        <v>1895</v>
      </c>
      <c r="F319" s="322">
        <v>1</v>
      </c>
      <c r="G319" s="136">
        <v>0</v>
      </c>
      <c r="H319" s="363">
        <f t="shared" si="6"/>
        <v>0</v>
      </c>
      <c r="I319" s="10"/>
    </row>
    <row r="320" spans="1:9" s="11" customFormat="1" ht="12.75" x14ac:dyDescent="0.2">
      <c r="A320" s="361" t="s">
        <v>1838</v>
      </c>
      <c r="B320" s="12" t="s">
        <v>1920</v>
      </c>
      <c r="C320" s="12" t="s">
        <v>1896</v>
      </c>
      <c r="D320" s="481" t="s">
        <v>1888</v>
      </c>
      <c r="E320" s="481" t="s">
        <v>1896</v>
      </c>
      <c r="F320" s="322">
        <v>1</v>
      </c>
      <c r="G320" s="136">
        <v>0</v>
      </c>
      <c r="H320" s="363">
        <f t="shared" si="6"/>
        <v>0</v>
      </c>
      <c r="I320" s="10"/>
    </row>
    <row r="321" spans="1:9" s="11" customFormat="1" ht="12.75" x14ac:dyDescent="0.2">
      <c r="A321" s="361" t="s">
        <v>1839</v>
      </c>
      <c r="B321" s="12" t="s">
        <v>1920</v>
      </c>
      <c r="C321" s="12" t="s">
        <v>1897</v>
      </c>
      <c r="D321" s="481" t="s">
        <v>1888</v>
      </c>
      <c r="E321" s="481" t="s">
        <v>1897</v>
      </c>
      <c r="F321" s="322">
        <v>1</v>
      </c>
      <c r="G321" s="136">
        <v>0</v>
      </c>
      <c r="H321" s="363">
        <f t="shared" si="6"/>
        <v>0</v>
      </c>
      <c r="I321" s="10"/>
    </row>
    <row r="322" spans="1:9" s="11" customFormat="1" ht="12.75" x14ac:dyDescent="0.2">
      <c r="A322" s="361" t="s">
        <v>1840</v>
      </c>
      <c r="B322" s="12" t="s">
        <v>1920</v>
      </c>
      <c r="C322" s="12" t="s">
        <v>1898</v>
      </c>
      <c r="D322" s="481"/>
      <c r="E322" s="481"/>
      <c r="F322" s="322">
        <v>1</v>
      </c>
      <c r="G322" s="136">
        <v>0</v>
      </c>
      <c r="H322" s="363">
        <f t="shared" si="6"/>
        <v>0</v>
      </c>
      <c r="I322" s="10"/>
    </row>
    <row r="323" spans="1:9" s="11" customFormat="1" ht="12.75" x14ac:dyDescent="0.2">
      <c r="A323" s="361" t="s">
        <v>1841</v>
      </c>
      <c r="B323" s="12" t="s">
        <v>1920</v>
      </c>
      <c r="C323" s="12" t="s">
        <v>1899</v>
      </c>
      <c r="D323" s="481" t="s">
        <v>1888</v>
      </c>
      <c r="E323" s="481" t="s">
        <v>1900</v>
      </c>
      <c r="F323" s="322">
        <v>1</v>
      </c>
      <c r="G323" s="136">
        <v>0</v>
      </c>
      <c r="H323" s="363">
        <f t="shared" si="6"/>
        <v>0</v>
      </c>
      <c r="I323" s="10"/>
    </row>
    <row r="324" spans="1:9" s="11" customFormat="1" ht="12.75" x14ac:dyDescent="0.2">
      <c r="A324" s="361" t="s">
        <v>1842</v>
      </c>
      <c r="B324" s="12" t="s">
        <v>1920</v>
      </c>
      <c r="C324" s="12" t="s">
        <v>1901</v>
      </c>
      <c r="D324" s="481" t="s">
        <v>1888</v>
      </c>
      <c r="E324" s="481" t="s">
        <v>1900</v>
      </c>
      <c r="F324" s="322">
        <v>1</v>
      </c>
      <c r="G324" s="136">
        <v>0</v>
      </c>
      <c r="H324" s="363">
        <f t="shared" si="6"/>
        <v>0</v>
      </c>
      <c r="I324" s="10"/>
    </row>
    <row r="325" spans="1:9" s="11" customFormat="1" ht="12.75" x14ac:dyDescent="0.2">
      <c r="A325" s="361" t="s">
        <v>1843</v>
      </c>
      <c r="B325" s="12" t="s">
        <v>1920</v>
      </c>
      <c r="C325" s="12" t="s">
        <v>1902</v>
      </c>
      <c r="D325" s="481" t="s">
        <v>1888</v>
      </c>
      <c r="E325" s="481" t="s">
        <v>1900</v>
      </c>
      <c r="F325" s="322">
        <v>1</v>
      </c>
      <c r="G325" s="136">
        <v>0</v>
      </c>
      <c r="H325" s="363">
        <f t="shared" si="6"/>
        <v>0</v>
      </c>
      <c r="I325" s="10"/>
    </row>
    <row r="326" spans="1:9" s="11" customFormat="1" ht="12.75" x14ac:dyDescent="0.2">
      <c r="A326" s="361" t="s">
        <v>1844</v>
      </c>
      <c r="B326" s="12" t="s">
        <v>1920</v>
      </c>
      <c r="C326" s="12" t="s">
        <v>1903</v>
      </c>
      <c r="D326" s="481" t="s">
        <v>1888</v>
      </c>
      <c r="E326" s="481" t="s">
        <v>1900</v>
      </c>
      <c r="F326" s="322">
        <v>1</v>
      </c>
      <c r="G326" s="136">
        <v>0</v>
      </c>
      <c r="H326" s="363">
        <f t="shared" ref="H326:H340" si="7">ROUND(SUM(G326*F326),2)</f>
        <v>0</v>
      </c>
      <c r="I326" s="10"/>
    </row>
    <row r="327" spans="1:9" s="11" customFormat="1" ht="12.75" x14ac:dyDescent="0.2">
      <c r="A327" s="361" t="s">
        <v>1845</v>
      </c>
      <c r="B327" s="12" t="s">
        <v>1920</v>
      </c>
      <c r="C327" s="12" t="s">
        <v>1904</v>
      </c>
      <c r="D327" s="481" t="s">
        <v>1888</v>
      </c>
      <c r="E327" s="481" t="s">
        <v>1900</v>
      </c>
      <c r="F327" s="322">
        <v>1</v>
      </c>
      <c r="G327" s="136">
        <v>0</v>
      </c>
      <c r="H327" s="363">
        <f t="shared" si="7"/>
        <v>0</v>
      </c>
      <c r="I327" s="10"/>
    </row>
    <row r="328" spans="1:9" s="11" customFormat="1" ht="12.75" x14ac:dyDescent="0.2">
      <c r="A328" s="361" t="s">
        <v>1846</v>
      </c>
      <c r="B328" s="12" t="s">
        <v>1920</v>
      </c>
      <c r="C328" s="12" t="s">
        <v>1905</v>
      </c>
      <c r="D328" s="481" t="s">
        <v>1888</v>
      </c>
      <c r="E328" s="481" t="s">
        <v>1900</v>
      </c>
      <c r="F328" s="322">
        <v>1</v>
      </c>
      <c r="G328" s="136">
        <v>0</v>
      </c>
      <c r="H328" s="363">
        <f t="shared" si="7"/>
        <v>0</v>
      </c>
      <c r="I328" s="10"/>
    </row>
    <row r="329" spans="1:9" s="11" customFormat="1" ht="12.75" x14ac:dyDescent="0.2">
      <c r="A329" s="361" t="s">
        <v>1847</v>
      </c>
      <c r="B329" s="12" t="s">
        <v>1920</v>
      </c>
      <c r="C329" s="12" t="s">
        <v>1906</v>
      </c>
      <c r="D329" s="481" t="s">
        <v>1888</v>
      </c>
      <c r="E329" s="481" t="s">
        <v>1900</v>
      </c>
      <c r="F329" s="322">
        <v>1</v>
      </c>
      <c r="G329" s="136">
        <v>0</v>
      </c>
      <c r="H329" s="363">
        <f t="shared" si="7"/>
        <v>0</v>
      </c>
      <c r="I329" s="10"/>
    </row>
    <row r="330" spans="1:9" s="11" customFormat="1" ht="12.75" x14ac:dyDescent="0.2">
      <c r="A330" s="361" t="s">
        <v>1848</v>
      </c>
      <c r="B330" s="12" t="s">
        <v>1920</v>
      </c>
      <c r="C330" s="12" t="s">
        <v>1907</v>
      </c>
      <c r="D330" s="481" t="s">
        <v>1888</v>
      </c>
      <c r="E330" s="481" t="s">
        <v>1900</v>
      </c>
      <c r="F330" s="322">
        <v>1</v>
      </c>
      <c r="G330" s="136">
        <v>0</v>
      </c>
      <c r="H330" s="363">
        <f t="shared" si="7"/>
        <v>0</v>
      </c>
      <c r="I330" s="10"/>
    </row>
    <row r="331" spans="1:9" s="11" customFormat="1" ht="12.75" x14ac:dyDescent="0.2">
      <c r="A331" s="361" t="s">
        <v>1849</v>
      </c>
      <c r="B331" s="12" t="s">
        <v>1920</v>
      </c>
      <c r="C331" s="12" t="s">
        <v>1908</v>
      </c>
      <c r="D331" s="481" t="s">
        <v>1888</v>
      </c>
      <c r="E331" s="481" t="s">
        <v>1900</v>
      </c>
      <c r="F331" s="322">
        <v>1</v>
      </c>
      <c r="G331" s="136">
        <v>0</v>
      </c>
      <c r="H331" s="363">
        <f t="shared" si="7"/>
        <v>0</v>
      </c>
      <c r="I331" s="10"/>
    </row>
    <row r="332" spans="1:9" s="11" customFormat="1" ht="12.75" x14ac:dyDescent="0.2">
      <c r="A332" s="361" t="s">
        <v>1850</v>
      </c>
      <c r="B332" s="12" t="s">
        <v>1920</v>
      </c>
      <c r="C332" s="12" t="s">
        <v>1909</v>
      </c>
      <c r="D332" s="481"/>
      <c r="E332" s="481"/>
      <c r="F332" s="322">
        <v>1</v>
      </c>
      <c r="G332" s="136">
        <v>0</v>
      </c>
      <c r="H332" s="363">
        <f t="shared" si="7"/>
        <v>0</v>
      </c>
      <c r="I332" s="10"/>
    </row>
    <row r="333" spans="1:9" s="11" customFormat="1" ht="12.75" x14ac:dyDescent="0.2">
      <c r="A333" s="361" t="s">
        <v>1851</v>
      </c>
      <c r="B333" s="12" t="s">
        <v>1920</v>
      </c>
      <c r="C333" s="12" t="s">
        <v>1912</v>
      </c>
      <c r="D333" s="481"/>
      <c r="E333" s="481"/>
      <c r="F333" s="322">
        <v>1</v>
      </c>
      <c r="G333" s="136">
        <v>0</v>
      </c>
      <c r="H333" s="363">
        <f t="shared" si="7"/>
        <v>0</v>
      </c>
      <c r="I333" s="10"/>
    </row>
    <row r="334" spans="1:9" s="11" customFormat="1" ht="12.75" x14ac:dyDescent="0.2">
      <c r="A334" s="361" t="s">
        <v>1852</v>
      </c>
      <c r="B334" s="12" t="s">
        <v>1920</v>
      </c>
      <c r="C334" s="12" t="s">
        <v>1913</v>
      </c>
      <c r="D334" s="481"/>
      <c r="E334" s="481"/>
      <c r="F334" s="322">
        <v>1</v>
      </c>
      <c r="G334" s="136">
        <v>0</v>
      </c>
      <c r="H334" s="363">
        <f t="shared" si="7"/>
        <v>0</v>
      </c>
      <c r="I334" s="10"/>
    </row>
    <row r="335" spans="1:9" s="11" customFormat="1" ht="12.75" x14ac:dyDescent="0.2">
      <c r="A335" s="361" t="s">
        <v>1853</v>
      </c>
      <c r="B335" s="12" t="s">
        <v>1920</v>
      </c>
      <c r="C335" s="12" t="s">
        <v>1914</v>
      </c>
      <c r="D335" s="481" t="s">
        <v>1888</v>
      </c>
      <c r="E335" s="481"/>
      <c r="F335" s="322">
        <v>1</v>
      </c>
      <c r="G335" s="136">
        <v>0</v>
      </c>
      <c r="H335" s="363">
        <f t="shared" si="7"/>
        <v>0</v>
      </c>
      <c r="I335" s="10"/>
    </row>
    <row r="336" spans="1:9" s="11" customFormat="1" ht="12.75" x14ac:dyDescent="0.2">
      <c r="A336" s="361" t="s">
        <v>1854</v>
      </c>
      <c r="B336" s="12" t="s">
        <v>1920</v>
      </c>
      <c r="C336" s="12" t="s">
        <v>1915</v>
      </c>
      <c r="D336" s="481" t="s">
        <v>1916</v>
      </c>
      <c r="E336" s="481"/>
      <c r="F336" s="322">
        <v>1</v>
      </c>
      <c r="G336" s="136">
        <v>0</v>
      </c>
      <c r="H336" s="363">
        <f t="shared" si="7"/>
        <v>0</v>
      </c>
      <c r="I336" s="10"/>
    </row>
    <row r="337" spans="1:9" s="11" customFormat="1" ht="12.75" x14ac:dyDescent="0.2">
      <c r="A337" s="361" t="s">
        <v>1855</v>
      </c>
      <c r="B337" s="12" t="s">
        <v>1920</v>
      </c>
      <c r="C337" s="12" t="s">
        <v>1917</v>
      </c>
      <c r="D337" s="481" t="s">
        <v>1918</v>
      </c>
      <c r="E337" s="481"/>
      <c r="F337" s="322">
        <v>1</v>
      </c>
      <c r="G337" s="136">
        <v>0</v>
      </c>
      <c r="H337" s="363">
        <f t="shared" si="7"/>
        <v>0</v>
      </c>
      <c r="I337" s="10"/>
    </row>
    <row r="338" spans="1:9" s="11" customFormat="1" ht="12.75" x14ac:dyDescent="0.2">
      <c r="A338" s="361" t="s">
        <v>1856</v>
      </c>
      <c r="B338" s="12" t="s">
        <v>1920</v>
      </c>
      <c r="C338" s="12" t="s">
        <v>1919</v>
      </c>
      <c r="D338" s="481" t="s">
        <v>1888</v>
      </c>
      <c r="E338" s="481"/>
      <c r="F338" s="322">
        <v>1</v>
      </c>
      <c r="G338" s="136">
        <v>0</v>
      </c>
      <c r="H338" s="363">
        <f t="shared" si="7"/>
        <v>0</v>
      </c>
      <c r="I338" s="10"/>
    </row>
    <row r="339" spans="1:9" s="11" customFormat="1" ht="12.75" x14ac:dyDescent="0.2">
      <c r="A339" s="361" t="s">
        <v>1857</v>
      </c>
      <c r="B339" s="12" t="s">
        <v>1920</v>
      </c>
      <c r="C339" s="12" t="s">
        <v>1910</v>
      </c>
      <c r="D339" s="481" t="s">
        <v>1092</v>
      </c>
      <c r="E339" s="481"/>
      <c r="F339" s="322">
        <v>1</v>
      </c>
      <c r="G339" s="136">
        <v>0</v>
      </c>
      <c r="H339" s="363">
        <f t="shared" si="7"/>
        <v>0</v>
      </c>
      <c r="I339" s="10"/>
    </row>
    <row r="340" spans="1:9" s="11" customFormat="1" ht="13.5" thickBot="1" x14ac:dyDescent="0.25">
      <c r="A340" s="372" t="s">
        <v>1858</v>
      </c>
      <c r="B340" s="16" t="s">
        <v>1920</v>
      </c>
      <c r="C340" s="16" t="s">
        <v>1911</v>
      </c>
      <c r="D340" s="484" t="s">
        <v>1092</v>
      </c>
      <c r="E340" s="484"/>
      <c r="F340" s="323">
        <v>1</v>
      </c>
      <c r="G340" s="143">
        <v>0</v>
      </c>
      <c r="H340" s="373">
        <f t="shared" si="7"/>
        <v>0</v>
      </c>
      <c r="I340" s="10"/>
    </row>
    <row r="341" spans="1:9" ht="15.75" customHeight="1" thickBot="1" x14ac:dyDescent="0.35">
      <c r="A341" s="374"/>
      <c r="B341" s="374"/>
      <c r="C341" s="374"/>
      <c r="D341" s="356"/>
      <c r="E341" s="356"/>
      <c r="F341" s="35"/>
      <c r="G341" s="356"/>
      <c r="H341" s="356"/>
    </row>
    <row r="342" spans="1:9" ht="16.5" customHeight="1" thickBot="1" x14ac:dyDescent="0.3">
      <c r="A342" s="642" t="s">
        <v>2964</v>
      </c>
      <c r="B342" s="643"/>
      <c r="C342" s="643"/>
      <c r="D342" s="643"/>
      <c r="E342" s="643"/>
      <c r="F342" s="643"/>
      <c r="G342" s="644"/>
      <c r="H342" s="375">
        <f>SUM(H8:H293,H295:H340)</f>
        <v>0</v>
      </c>
    </row>
  </sheetData>
  <sheetProtection algorithmName="SHA-512" hashValue="0rhHwdlxK4iiYBfYwjydCVLRw0c74bXg2is81aVUNISPFtCE88RUYAA+djleQcM8anoGFu+FBaN20hx/PfYtoQ==" saltValue="7XyX5J4mjkiHgJkxiFGTwA==" spinCount="100000" sheet="1" sort="0" autoFilter="0" pivotTables="0"/>
  <mergeCells count="6">
    <mergeCell ref="A342:G342"/>
    <mergeCell ref="A1:H1"/>
    <mergeCell ref="A2:H2"/>
    <mergeCell ref="A7:H7"/>
    <mergeCell ref="A5:C5"/>
    <mergeCell ref="A294:C294"/>
  </mergeCells>
  <pageMargins left="0.7" right="0.7" top="0.75" bottom="0.75" header="0.3" footer="0.3"/>
  <pageSetup paperSize="9" scale="40" fitToHeight="0" orientation="portrait" horizontalDpi="4294967295" verticalDpi="4294967295" r:id="rId1"/>
  <headerFooter>
    <oddHeader>&amp;R&amp;"Calibri,Normálne"Príloha č. 1 k č. B.2 -  Špecifikácia ceny
(zároveň príloha č. 6  k RD)</oddHeader>
    <oddFooter>&amp;C&amp;P/&amp;N</oddFooter>
  </headerFooter>
  <ignoredErrors>
    <ignoredError sqref="A89:A106 A47:A88 A20:A46 A307:A315 A316:A340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J596"/>
  <sheetViews>
    <sheetView zoomScale="80" zoomScaleNormal="80" zoomScalePageLayoutView="55" workbookViewId="0">
      <selection activeCell="A2" sqref="A2:I2"/>
    </sheetView>
  </sheetViews>
  <sheetFormatPr defaultRowHeight="15" x14ac:dyDescent="0.25"/>
  <cols>
    <col min="1" max="1" width="9.375" style="4" customWidth="1"/>
    <col min="2" max="2" width="51.875" style="4" customWidth="1"/>
    <col min="3" max="3" width="28.375" style="4" customWidth="1"/>
    <col min="4" max="4" width="65.75" style="4" bestFit="1" customWidth="1"/>
    <col min="5" max="5" width="26.875" style="4" customWidth="1"/>
    <col min="6" max="6" width="50.625" style="4" customWidth="1"/>
    <col min="7" max="7" width="8.875" style="4" customWidth="1"/>
    <col min="8" max="8" width="11.125" style="4" customWidth="1"/>
    <col min="9" max="9" width="13.75" style="4" customWidth="1"/>
    <col min="10" max="10" width="10.25" style="17" bestFit="1" customWidth="1"/>
    <col min="11" max="16384" width="9" style="4"/>
  </cols>
  <sheetData>
    <row r="1" spans="1:10" ht="98.25" customHeight="1" x14ac:dyDescent="0.25">
      <c r="A1" s="510"/>
      <c r="B1" s="510"/>
      <c r="C1" s="510"/>
      <c r="D1" s="510"/>
      <c r="E1" s="510"/>
      <c r="F1" s="510"/>
      <c r="G1" s="510"/>
      <c r="H1" s="510"/>
      <c r="I1" s="510"/>
    </row>
    <row r="2" spans="1:10" ht="33.75" customHeight="1" x14ac:dyDescent="0.25">
      <c r="A2" s="512" t="s">
        <v>2488</v>
      </c>
      <c r="B2" s="512"/>
      <c r="C2" s="512"/>
      <c r="D2" s="512"/>
      <c r="E2" s="512"/>
      <c r="F2" s="512"/>
      <c r="G2" s="512"/>
      <c r="H2" s="512"/>
      <c r="I2" s="512"/>
    </row>
    <row r="3" spans="1:10" ht="15.75" thickBot="1" x14ac:dyDescent="0.3">
      <c r="A3" s="378" t="s">
        <v>3007</v>
      </c>
      <c r="B3" s="379"/>
      <c r="C3" s="380"/>
      <c r="D3" s="380"/>
      <c r="E3" s="324"/>
      <c r="F3" s="324"/>
      <c r="G3" s="351"/>
      <c r="H3" s="381"/>
      <c r="I3" s="381"/>
    </row>
    <row r="4" spans="1:10" ht="15.75" thickTop="1" x14ac:dyDescent="0.25">
      <c r="A4" s="382"/>
      <c r="B4" s="32"/>
      <c r="C4" s="382"/>
      <c r="D4" s="382"/>
      <c r="E4" s="144"/>
      <c r="F4" s="144"/>
      <c r="G4" s="383"/>
      <c r="H4" s="384"/>
      <c r="I4" s="384"/>
    </row>
    <row r="5" spans="1:10" ht="18" thickBot="1" x14ac:dyDescent="0.35">
      <c r="A5" s="655" t="s">
        <v>1820</v>
      </c>
      <c r="B5" s="655"/>
      <c r="C5" s="385"/>
      <c r="D5" s="385"/>
      <c r="E5" s="144"/>
      <c r="F5" s="144"/>
      <c r="G5" s="383"/>
      <c r="H5" s="384"/>
      <c r="I5" s="384"/>
    </row>
    <row r="6" spans="1:10" ht="45.75" thickBot="1" x14ac:dyDescent="0.3">
      <c r="A6" s="386" t="s">
        <v>760</v>
      </c>
      <c r="B6" s="387" t="s">
        <v>844</v>
      </c>
      <c r="C6" s="388" t="s">
        <v>845</v>
      </c>
      <c r="D6" s="388" t="s">
        <v>852</v>
      </c>
      <c r="E6" s="389" t="s">
        <v>846</v>
      </c>
      <c r="F6" s="389" t="s">
        <v>847</v>
      </c>
      <c r="G6" s="390" t="s">
        <v>848</v>
      </c>
      <c r="H6" s="390" t="s">
        <v>849</v>
      </c>
      <c r="I6" s="391" t="s">
        <v>1959</v>
      </c>
    </row>
    <row r="7" spans="1:10" s="5" customFormat="1" ht="17.25" customHeight="1" thickBot="1" x14ac:dyDescent="0.3">
      <c r="A7" s="392"/>
      <c r="B7" s="656" t="s">
        <v>853</v>
      </c>
      <c r="C7" s="657"/>
      <c r="D7" s="657"/>
      <c r="E7" s="657"/>
      <c r="F7" s="657"/>
      <c r="G7" s="657"/>
      <c r="H7" s="657"/>
      <c r="I7" s="658"/>
      <c r="J7" s="9"/>
    </row>
    <row r="8" spans="1:10" s="5" customFormat="1" x14ac:dyDescent="0.25">
      <c r="A8" s="652" t="s">
        <v>2551</v>
      </c>
      <c r="B8" s="653"/>
      <c r="C8" s="653"/>
      <c r="D8" s="653"/>
      <c r="E8" s="653"/>
      <c r="F8" s="653"/>
      <c r="G8" s="653"/>
      <c r="H8" s="653"/>
      <c r="I8" s="654"/>
      <c r="J8" s="9"/>
    </row>
    <row r="9" spans="1:10" s="5" customFormat="1" x14ac:dyDescent="0.25">
      <c r="A9" s="361" t="s">
        <v>19</v>
      </c>
      <c r="B9" s="175" t="s">
        <v>145</v>
      </c>
      <c r="C9" s="175"/>
      <c r="D9" s="175"/>
      <c r="E9" s="485"/>
      <c r="F9" s="485"/>
      <c r="G9" s="393">
        <v>12</v>
      </c>
      <c r="H9" s="136">
        <v>0</v>
      </c>
      <c r="I9" s="363">
        <f>ROUND(SUM(G9*H9),2)</f>
        <v>0</v>
      </c>
      <c r="J9" s="9"/>
    </row>
    <row r="10" spans="1:10" s="5" customFormat="1" x14ac:dyDescent="0.25">
      <c r="A10" s="361" t="s">
        <v>20</v>
      </c>
      <c r="B10" s="175" t="s">
        <v>653</v>
      </c>
      <c r="C10" s="175"/>
      <c r="D10" s="175"/>
      <c r="E10" s="485"/>
      <c r="F10" s="485"/>
      <c r="G10" s="393">
        <v>18</v>
      </c>
      <c r="H10" s="136">
        <v>0</v>
      </c>
      <c r="I10" s="363">
        <f t="shared" ref="I10:I15" si="0">ROUND(SUM(G10*H10),2)</f>
        <v>0</v>
      </c>
      <c r="J10" s="9"/>
    </row>
    <row r="11" spans="1:10" s="5" customFormat="1" x14ac:dyDescent="0.25">
      <c r="A11" s="361" t="s">
        <v>21</v>
      </c>
      <c r="B11" s="175" t="s">
        <v>654</v>
      </c>
      <c r="C11" s="175"/>
      <c r="D11" s="175"/>
      <c r="E11" s="485"/>
      <c r="F11" s="485"/>
      <c r="G11" s="393">
        <v>2</v>
      </c>
      <c r="H11" s="136">
        <v>0</v>
      </c>
      <c r="I11" s="363">
        <f t="shared" si="0"/>
        <v>0</v>
      </c>
      <c r="J11" s="9"/>
    </row>
    <row r="12" spans="1:10" s="5" customFormat="1" x14ac:dyDescent="0.25">
      <c r="A12" s="361" t="s">
        <v>141</v>
      </c>
      <c r="B12" s="175" t="s">
        <v>655</v>
      </c>
      <c r="C12" s="175"/>
      <c r="D12" s="175"/>
      <c r="E12" s="485"/>
      <c r="F12" s="485"/>
      <c r="G12" s="393">
        <v>2</v>
      </c>
      <c r="H12" s="136">
        <v>0</v>
      </c>
      <c r="I12" s="363">
        <f t="shared" si="0"/>
        <v>0</v>
      </c>
      <c r="J12" s="9"/>
    </row>
    <row r="13" spans="1:10" s="5" customFormat="1" x14ac:dyDescent="0.25">
      <c r="A13" s="361" t="s">
        <v>142</v>
      </c>
      <c r="B13" s="175" t="s">
        <v>656</v>
      </c>
      <c r="C13" s="175"/>
      <c r="D13" s="175"/>
      <c r="E13" s="485"/>
      <c r="F13" s="485"/>
      <c r="G13" s="393">
        <v>2</v>
      </c>
      <c r="H13" s="136">
        <v>0</v>
      </c>
      <c r="I13" s="363">
        <f t="shared" si="0"/>
        <v>0</v>
      </c>
      <c r="J13" s="9"/>
    </row>
    <row r="14" spans="1:10" s="5" customFormat="1" x14ac:dyDescent="0.25">
      <c r="A14" s="361" t="s">
        <v>143</v>
      </c>
      <c r="B14" s="175" t="s">
        <v>146</v>
      </c>
      <c r="C14" s="175"/>
      <c r="D14" s="175"/>
      <c r="E14" s="485"/>
      <c r="F14" s="485"/>
      <c r="G14" s="393">
        <v>1</v>
      </c>
      <c r="H14" s="136">
        <v>0</v>
      </c>
      <c r="I14" s="363">
        <f t="shared" si="0"/>
        <v>0</v>
      </c>
      <c r="J14" s="9"/>
    </row>
    <row r="15" spans="1:10" s="5" customFormat="1" x14ac:dyDescent="0.25">
      <c r="A15" s="361" t="s">
        <v>144</v>
      </c>
      <c r="B15" s="175" t="s">
        <v>657</v>
      </c>
      <c r="C15" s="175"/>
      <c r="D15" s="175"/>
      <c r="E15" s="485"/>
      <c r="F15" s="485"/>
      <c r="G15" s="393">
        <v>3</v>
      </c>
      <c r="H15" s="136">
        <v>0</v>
      </c>
      <c r="I15" s="363">
        <f t="shared" si="0"/>
        <v>0</v>
      </c>
      <c r="J15" s="9"/>
    </row>
    <row r="16" spans="1:10" s="5" customFormat="1" ht="15.75" thickBot="1" x14ac:dyDescent="0.3">
      <c r="A16" s="361" t="s">
        <v>850</v>
      </c>
      <c r="B16" s="178" t="s">
        <v>893</v>
      </c>
      <c r="C16" s="178"/>
      <c r="D16" s="178"/>
      <c r="E16" s="486"/>
      <c r="F16" s="486"/>
      <c r="G16" s="394">
        <v>1</v>
      </c>
      <c r="H16" s="143">
        <v>0</v>
      </c>
      <c r="I16" s="373">
        <f>ROUND(SUM(G16*H16),2)</f>
        <v>0</v>
      </c>
      <c r="J16" s="9"/>
    </row>
    <row r="17" spans="1:10" s="5" customFormat="1" x14ac:dyDescent="0.25">
      <c r="A17" s="652" t="s">
        <v>2</v>
      </c>
      <c r="B17" s="653"/>
      <c r="C17" s="653"/>
      <c r="D17" s="653"/>
      <c r="E17" s="653"/>
      <c r="F17" s="653"/>
      <c r="G17" s="653"/>
      <c r="H17" s="653"/>
      <c r="I17" s="654"/>
      <c r="J17" s="9"/>
    </row>
    <row r="18" spans="1:10" s="5" customFormat="1" x14ac:dyDescent="0.25">
      <c r="A18" s="361" t="s">
        <v>22</v>
      </c>
      <c r="B18" s="175" t="s">
        <v>151</v>
      </c>
      <c r="C18" s="175"/>
      <c r="D18" s="175"/>
      <c r="E18" s="485"/>
      <c r="F18" s="485"/>
      <c r="G18" s="393">
        <v>1</v>
      </c>
      <c r="H18" s="136">
        <v>0</v>
      </c>
      <c r="I18" s="363">
        <f>ROUND(SUM(G18*H18),2)</f>
        <v>0</v>
      </c>
      <c r="J18" s="9"/>
    </row>
    <row r="19" spans="1:10" s="5" customFormat="1" x14ac:dyDescent="0.25">
      <c r="A19" s="361" t="s">
        <v>23</v>
      </c>
      <c r="B19" s="175" t="s">
        <v>152</v>
      </c>
      <c r="C19" s="175"/>
      <c r="D19" s="175"/>
      <c r="E19" s="485"/>
      <c r="F19" s="485"/>
      <c r="G19" s="393">
        <v>1</v>
      </c>
      <c r="H19" s="136">
        <v>0</v>
      </c>
      <c r="I19" s="363">
        <f>ROUND(SUM(G19*H19),2)</f>
        <v>0</v>
      </c>
      <c r="J19" s="9"/>
    </row>
    <row r="20" spans="1:10" s="5" customFormat="1" ht="15.75" thickBot="1" x14ac:dyDescent="0.3">
      <c r="A20" s="372" t="s">
        <v>24</v>
      </c>
      <c r="B20" s="178" t="s">
        <v>153</v>
      </c>
      <c r="C20" s="178"/>
      <c r="D20" s="178"/>
      <c r="E20" s="486"/>
      <c r="F20" s="486"/>
      <c r="G20" s="394">
        <v>3</v>
      </c>
      <c r="H20" s="143">
        <v>0</v>
      </c>
      <c r="I20" s="373">
        <f>ROUND(SUM(G20*H20),2)</f>
        <v>0</v>
      </c>
      <c r="J20" s="9"/>
    </row>
    <row r="21" spans="1:10" s="5" customFormat="1" x14ac:dyDescent="0.25">
      <c r="A21" s="652" t="s">
        <v>3</v>
      </c>
      <c r="B21" s="653"/>
      <c r="C21" s="653"/>
      <c r="D21" s="653"/>
      <c r="E21" s="653"/>
      <c r="F21" s="653"/>
      <c r="G21" s="653"/>
      <c r="H21" s="653"/>
      <c r="I21" s="654"/>
      <c r="J21" s="9"/>
    </row>
    <row r="22" spans="1:10" s="5" customFormat="1" x14ac:dyDescent="0.25">
      <c r="A22" s="361" t="s">
        <v>25</v>
      </c>
      <c r="B22" s="175" t="s">
        <v>181</v>
      </c>
      <c r="C22" s="175"/>
      <c r="D22" s="175"/>
      <c r="E22" s="485"/>
      <c r="F22" s="485"/>
      <c r="G22" s="393">
        <v>56</v>
      </c>
      <c r="H22" s="136">
        <v>0</v>
      </c>
      <c r="I22" s="363">
        <f>ROUND(SUM(G22*H22),2)</f>
        <v>0</v>
      </c>
      <c r="J22" s="9"/>
    </row>
    <row r="23" spans="1:10" s="5" customFormat="1" x14ac:dyDescent="0.25">
      <c r="A23" s="361" t="s">
        <v>26</v>
      </c>
      <c r="B23" s="175" t="s">
        <v>182</v>
      </c>
      <c r="C23" s="175"/>
      <c r="D23" s="175"/>
      <c r="E23" s="485"/>
      <c r="F23" s="485"/>
      <c r="G23" s="393">
        <v>8</v>
      </c>
      <c r="H23" s="136">
        <v>0</v>
      </c>
      <c r="I23" s="363">
        <f t="shared" ref="I23:I84" si="1">ROUND(SUM(G23*H23),2)</f>
        <v>0</v>
      </c>
      <c r="J23" s="9"/>
    </row>
    <row r="24" spans="1:10" s="5" customFormat="1" x14ac:dyDescent="0.25">
      <c r="A24" s="361" t="s">
        <v>27</v>
      </c>
      <c r="B24" s="175" t="s">
        <v>183</v>
      </c>
      <c r="C24" s="175"/>
      <c r="D24" s="175"/>
      <c r="E24" s="485"/>
      <c r="F24" s="485"/>
      <c r="G24" s="393">
        <v>1</v>
      </c>
      <c r="H24" s="136">
        <v>0</v>
      </c>
      <c r="I24" s="363">
        <f t="shared" si="1"/>
        <v>0</v>
      </c>
      <c r="J24" s="9"/>
    </row>
    <row r="25" spans="1:10" s="5" customFormat="1" x14ac:dyDescent="0.25">
      <c r="A25" s="361" t="s">
        <v>2556</v>
      </c>
      <c r="B25" s="175" t="s">
        <v>184</v>
      </c>
      <c r="C25" s="175"/>
      <c r="D25" s="175"/>
      <c r="E25" s="485"/>
      <c r="F25" s="485"/>
      <c r="G25" s="393">
        <v>2</v>
      </c>
      <c r="H25" s="136">
        <v>0</v>
      </c>
      <c r="I25" s="363">
        <f t="shared" si="1"/>
        <v>0</v>
      </c>
      <c r="J25" s="9"/>
    </row>
    <row r="26" spans="1:10" s="5" customFormat="1" x14ac:dyDescent="0.25">
      <c r="A26" s="361" t="s">
        <v>2557</v>
      </c>
      <c r="B26" s="175" t="s">
        <v>185</v>
      </c>
      <c r="C26" s="175"/>
      <c r="D26" s="175"/>
      <c r="E26" s="485"/>
      <c r="F26" s="485"/>
      <c r="G26" s="393">
        <v>128</v>
      </c>
      <c r="H26" s="136">
        <v>0</v>
      </c>
      <c r="I26" s="363">
        <f t="shared" si="1"/>
        <v>0</v>
      </c>
      <c r="J26" s="9"/>
    </row>
    <row r="27" spans="1:10" s="5" customFormat="1" x14ac:dyDescent="0.25">
      <c r="A27" s="361" t="s">
        <v>2558</v>
      </c>
      <c r="B27" s="175" t="s">
        <v>186</v>
      </c>
      <c r="C27" s="175"/>
      <c r="D27" s="175"/>
      <c r="E27" s="485"/>
      <c r="F27" s="485"/>
      <c r="G27" s="393">
        <v>32</v>
      </c>
      <c r="H27" s="136">
        <v>0</v>
      </c>
      <c r="I27" s="363">
        <f t="shared" si="1"/>
        <v>0</v>
      </c>
      <c r="J27" s="9"/>
    </row>
    <row r="28" spans="1:10" s="5" customFormat="1" x14ac:dyDescent="0.25">
      <c r="A28" s="361" t="s">
        <v>2559</v>
      </c>
      <c r="B28" s="175" t="s">
        <v>187</v>
      </c>
      <c r="C28" s="175"/>
      <c r="D28" s="175"/>
      <c r="E28" s="485"/>
      <c r="F28" s="485"/>
      <c r="G28" s="393">
        <v>4</v>
      </c>
      <c r="H28" s="136">
        <v>0</v>
      </c>
      <c r="I28" s="363">
        <f t="shared" si="1"/>
        <v>0</v>
      </c>
      <c r="J28" s="9"/>
    </row>
    <row r="29" spans="1:10" s="5" customFormat="1" x14ac:dyDescent="0.25">
      <c r="A29" s="361" t="s">
        <v>2560</v>
      </c>
      <c r="B29" s="175" t="s">
        <v>188</v>
      </c>
      <c r="C29" s="175"/>
      <c r="D29" s="175"/>
      <c r="E29" s="485"/>
      <c r="F29" s="485"/>
      <c r="G29" s="393">
        <v>9</v>
      </c>
      <c r="H29" s="136">
        <v>0</v>
      </c>
      <c r="I29" s="363">
        <f t="shared" si="1"/>
        <v>0</v>
      </c>
      <c r="J29" s="9"/>
    </row>
    <row r="30" spans="1:10" s="5" customFormat="1" x14ac:dyDescent="0.25">
      <c r="A30" s="361" t="s">
        <v>2561</v>
      </c>
      <c r="B30" s="175" t="s">
        <v>189</v>
      </c>
      <c r="C30" s="175"/>
      <c r="D30" s="175"/>
      <c r="E30" s="485"/>
      <c r="F30" s="485"/>
      <c r="G30" s="393">
        <v>28</v>
      </c>
      <c r="H30" s="136">
        <v>0</v>
      </c>
      <c r="I30" s="363">
        <f t="shared" si="1"/>
        <v>0</v>
      </c>
      <c r="J30" s="9"/>
    </row>
    <row r="31" spans="1:10" s="5" customFormat="1" x14ac:dyDescent="0.25">
      <c r="A31" s="361" t="s">
        <v>2562</v>
      </c>
      <c r="B31" s="175" t="s">
        <v>190</v>
      </c>
      <c r="C31" s="175"/>
      <c r="D31" s="175"/>
      <c r="E31" s="485"/>
      <c r="F31" s="485"/>
      <c r="G31" s="393">
        <v>4</v>
      </c>
      <c r="H31" s="136">
        <v>0</v>
      </c>
      <c r="I31" s="363">
        <f t="shared" si="1"/>
        <v>0</v>
      </c>
      <c r="J31" s="9"/>
    </row>
    <row r="32" spans="1:10" s="5" customFormat="1" x14ac:dyDescent="0.25">
      <c r="A32" s="361" t="s">
        <v>2563</v>
      </c>
      <c r="B32" s="175" t="s">
        <v>191</v>
      </c>
      <c r="C32" s="175"/>
      <c r="D32" s="175"/>
      <c r="E32" s="485"/>
      <c r="F32" s="485"/>
      <c r="G32" s="393">
        <v>2</v>
      </c>
      <c r="H32" s="136">
        <v>0</v>
      </c>
      <c r="I32" s="363">
        <f t="shared" si="1"/>
        <v>0</v>
      </c>
      <c r="J32" s="9"/>
    </row>
    <row r="33" spans="1:10" s="5" customFormat="1" x14ac:dyDescent="0.25">
      <c r="A33" s="361" t="s">
        <v>2564</v>
      </c>
      <c r="B33" s="175" t="s">
        <v>192</v>
      </c>
      <c r="C33" s="175"/>
      <c r="D33" s="175"/>
      <c r="E33" s="485"/>
      <c r="F33" s="485"/>
      <c r="G33" s="393">
        <v>1</v>
      </c>
      <c r="H33" s="136">
        <v>0</v>
      </c>
      <c r="I33" s="363">
        <f t="shared" si="1"/>
        <v>0</v>
      </c>
      <c r="J33" s="9"/>
    </row>
    <row r="34" spans="1:10" s="5" customFormat="1" x14ac:dyDescent="0.25">
      <c r="A34" s="361" t="s">
        <v>2565</v>
      </c>
      <c r="B34" s="175" t="s">
        <v>193</v>
      </c>
      <c r="C34" s="175"/>
      <c r="D34" s="175"/>
      <c r="E34" s="485"/>
      <c r="F34" s="485"/>
      <c r="G34" s="393">
        <v>4</v>
      </c>
      <c r="H34" s="136">
        <v>0</v>
      </c>
      <c r="I34" s="363">
        <f t="shared" si="1"/>
        <v>0</v>
      </c>
      <c r="J34" s="9"/>
    </row>
    <row r="35" spans="1:10" s="5" customFormat="1" x14ac:dyDescent="0.25">
      <c r="A35" s="361" t="s">
        <v>2566</v>
      </c>
      <c r="B35" s="175" t="s">
        <v>194</v>
      </c>
      <c r="C35" s="175"/>
      <c r="D35" s="175"/>
      <c r="E35" s="485"/>
      <c r="F35" s="485"/>
      <c r="G35" s="393">
        <v>414</v>
      </c>
      <c r="H35" s="136">
        <v>0</v>
      </c>
      <c r="I35" s="363">
        <f t="shared" si="1"/>
        <v>0</v>
      </c>
      <c r="J35" s="9"/>
    </row>
    <row r="36" spans="1:10" s="5" customFormat="1" x14ac:dyDescent="0.25">
      <c r="A36" s="361" t="s">
        <v>2567</v>
      </c>
      <c r="B36" s="175" t="s">
        <v>195</v>
      </c>
      <c r="C36" s="175"/>
      <c r="D36" s="175"/>
      <c r="E36" s="485"/>
      <c r="F36" s="485"/>
      <c r="G36" s="393">
        <v>3</v>
      </c>
      <c r="H36" s="136">
        <v>0</v>
      </c>
      <c r="I36" s="363">
        <f t="shared" si="1"/>
        <v>0</v>
      </c>
      <c r="J36" s="9"/>
    </row>
    <row r="37" spans="1:10" s="5" customFormat="1" x14ac:dyDescent="0.25">
      <c r="A37" s="361" t="s">
        <v>2568</v>
      </c>
      <c r="B37" s="175" t="s">
        <v>196</v>
      </c>
      <c r="C37" s="175"/>
      <c r="D37" s="175"/>
      <c r="E37" s="485"/>
      <c r="F37" s="485"/>
      <c r="G37" s="393">
        <v>200</v>
      </c>
      <c r="H37" s="136">
        <v>0</v>
      </c>
      <c r="I37" s="363">
        <f t="shared" si="1"/>
        <v>0</v>
      </c>
      <c r="J37" s="9"/>
    </row>
    <row r="38" spans="1:10" s="5" customFormat="1" x14ac:dyDescent="0.25">
      <c r="A38" s="361" t="s">
        <v>2569</v>
      </c>
      <c r="B38" s="175" t="s">
        <v>197</v>
      </c>
      <c r="C38" s="175"/>
      <c r="D38" s="175"/>
      <c r="E38" s="485"/>
      <c r="F38" s="485"/>
      <c r="G38" s="393">
        <v>40</v>
      </c>
      <c r="H38" s="136">
        <v>0</v>
      </c>
      <c r="I38" s="363">
        <f t="shared" si="1"/>
        <v>0</v>
      </c>
      <c r="J38" s="9"/>
    </row>
    <row r="39" spans="1:10" s="5" customFormat="1" x14ac:dyDescent="0.25">
      <c r="A39" s="361" t="s">
        <v>2570</v>
      </c>
      <c r="B39" s="175" t="s">
        <v>198</v>
      </c>
      <c r="C39" s="175"/>
      <c r="D39" s="175"/>
      <c r="E39" s="485"/>
      <c r="F39" s="485"/>
      <c r="G39" s="393">
        <v>30</v>
      </c>
      <c r="H39" s="136">
        <v>0</v>
      </c>
      <c r="I39" s="363">
        <f t="shared" si="1"/>
        <v>0</v>
      </c>
      <c r="J39" s="9"/>
    </row>
    <row r="40" spans="1:10" s="5" customFormat="1" x14ac:dyDescent="0.25">
      <c r="A40" s="361" t="s">
        <v>2571</v>
      </c>
      <c r="B40" s="175" t="s">
        <v>199</v>
      </c>
      <c r="C40" s="175"/>
      <c r="D40" s="175"/>
      <c r="E40" s="485"/>
      <c r="F40" s="485"/>
      <c r="G40" s="393">
        <v>40</v>
      </c>
      <c r="H40" s="136">
        <v>0</v>
      </c>
      <c r="I40" s="363">
        <f t="shared" si="1"/>
        <v>0</v>
      </c>
      <c r="J40" s="9"/>
    </row>
    <row r="41" spans="1:10" s="5" customFormat="1" x14ac:dyDescent="0.25">
      <c r="A41" s="361" t="s">
        <v>2572</v>
      </c>
      <c r="B41" s="175" t="s">
        <v>200</v>
      </c>
      <c r="C41" s="175"/>
      <c r="D41" s="175"/>
      <c r="E41" s="485"/>
      <c r="F41" s="485"/>
      <c r="G41" s="393">
        <v>10</v>
      </c>
      <c r="H41" s="136">
        <v>0</v>
      </c>
      <c r="I41" s="363">
        <f t="shared" si="1"/>
        <v>0</v>
      </c>
      <c r="J41" s="9"/>
    </row>
    <row r="42" spans="1:10" s="5" customFormat="1" x14ac:dyDescent="0.25">
      <c r="A42" s="361" t="s">
        <v>2573</v>
      </c>
      <c r="B42" s="175" t="s">
        <v>201</v>
      </c>
      <c r="C42" s="175"/>
      <c r="D42" s="175"/>
      <c r="E42" s="485"/>
      <c r="F42" s="485"/>
      <c r="G42" s="393">
        <v>48</v>
      </c>
      <c r="H42" s="136">
        <v>0</v>
      </c>
      <c r="I42" s="363">
        <f t="shared" si="1"/>
        <v>0</v>
      </c>
      <c r="J42" s="9"/>
    </row>
    <row r="43" spans="1:10" s="5" customFormat="1" x14ac:dyDescent="0.25">
      <c r="A43" s="361" t="s">
        <v>2574</v>
      </c>
      <c r="B43" s="175" t="s">
        <v>202</v>
      </c>
      <c r="C43" s="175"/>
      <c r="D43" s="175"/>
      <c r="E43" s="485"/>
      <c r="F43" s="485"/>
      <c r="G43" s="393">
        <v>12</v>
      </c>
      <c r="H43" s="136">
        <v>0</v>
      </c>
      <c r="I43" s="363">
        <f t="shared" si="1"/>
        <v>0</v>
      </c>
      <c r="J43" s="9"/>
    </row>
    <row r="44" spans="1:10" s="5" customFormat="1" x14ac:dyDescent="0.25">
      <c r="A44" s="361" t="s">
        <v>2575</v>
      </c>
      <c r="B44" s="175" t="s">
        <v>203</v>
      </c>
      <c r="C44" s="175"/>
      <c r="D44" s="175"/>
      <c r="E44" s="485"/>
      <c r="F44" s="485"/>
      <c r="G44" s="393">
        <v>24</v>
      </c>
      <c r="H44" s="136">
        <v>0</v>
      </c>
      <c r="I44" s="363">
        <f t="shared" si="1"/>
        <v>0</v>
      </c>
      <c r="J44" s="9"/>
    </row>
    <row r="45" spans="1:10" s="5" customFormat="1" x14ac:dyDescent="0.25">
      <c r="A45" s="361" t="s">
        <v>2576</v>
      </c>
      <c r="B45" s="175" t="s">
        <v>204</v>
      </c>
      <c r="C45" s="175"/>
      <c r="D45" s="175"/>
      <c r="E45" s="485"/>
      <c r="F45" s="485"/>
      <c r="G45" s="393">
        <v>18</v>
      </c>
      <c r="H45" s="136">
        <v>0</v>
      </c>
      <c r="I45" s="363">
        <f t="shared" si="1"/>
        <v>0</v>
      </c>
      <c r="J45" s="9"/>
    </row>
    <row r="46" spans="1:10" s="5" customFormat="1" x14ac:dyDescent="0.25">
      <c r="A46" s="361" t="s">
        <v>2577</v>
      </c>
      <c r="B46" s="175" t="s">
        <v>205</v>
      </c>
      <c r="C46" s="175"/>
      <c r="D46" s="175"/>
      <c r="E46" s="485"/>
      <c r="F46" s="485"/>
      <c r="G46" s="393">
        <v>20</v>
      </c>
      <c r="H46" s="136">
        <v>0</v>
      </c>
      <c r="I46" s="363">
        <f t="shared" si="1"/>
        <v>0</v>
      </c>
      <c r="J46" s="9"/>
    </row>
    <row r="47" spans="1:10" s="5" customFormat="1" x14ac:dyDescent="0.25">
      <c r="A47" s="361" t="s">
        <v>2578</v>
      </c>
      <c r="B47" s="175" t="s">
        <v>206</v>
      </c>
      <c r="C47" s="175"/>
      <c r="D47" s="175"/>
      <c r="E47" s="485"/>
      <c r="F47" s="485"/>
      <c r="G47" s="393">
        <v>10</v>
      </c>
      <c r="H47" s="136">
        <v>0</v>
      </c>
      <c r="I47" s="363">
        <f t="shared" si="1"/>
        <v>0</v>
      </c>
      <c r="J47" s="9"/>
    </row>
    <row r="48" spans="1:10" s="5" customFormat="1" x14ac:dyDescent="0.25">
      <c r="A48" s="361" t="s">
        <v>2579</v>
      </c>
      <c r="B48" s="175" t="s">
        <v>207</v>
      </c>
      <c r="C48" s="175"/>
      <c r="D48" s="175"/>
      <c r="E48" s="485"/>
      <c r="F48" s="485"/>
      <c r="G48" s="393">
        <v>75</v>
      </c>
      <c r="H48" s="136">
        <v>0</v>
      </c>
      <c r="I48" s="363">
        <f t="shared" si="1"/>
        <v>0</v>
      </c>
      <c r="J48" s="9"/>
    </row>
    <row r="49" spans="1:10" s="5" customFormat="1" x14ac:dyDescent="0.25">
      <c r="A49" s="361" t="s">
        <v>2580</v>
      </c>
      <c r="B49" s="175" t="s">
        <v>208</v>
      </c>
      <c r="C49" s="175"/>
      <c r="D49" s="175"/>
      <c r="E49" s="485"/>
      <c r="F49" s="485"/>
      <c r="G49" s="393">
        <v>10</v>
      </c>
      <c r="H49" s="136">
        <v>0</v>
      </c>
      <c r="I49" s="363">
        <f t="shared" si="1"/>
        <v>0</v>
      </c>
      <c r="J49" s="9"/>
    </row>
    <row r="50" spans="1:10" s="5" customFormat="1" x14ac:dyDescent="0.25">
      <c r="A50" s="361" t="s">
        <v>2581</v>
      </c>
      <c r="B50" s="175" t="s">
        <v>209</v>
      </c>
      <c r="C50" s="175"/>
      <c r="D50" s="175"/>
      <c r="E50" s="485"/>
      <c r="F50" s="485"/>
      <c r="G50" s="393">
        <v>10</v>
      </c>
      <c r="H50" s="136">
        <v>0</v>
      </c>
      <c r="I50" s="363">
        <f t="shared" si="1"/>
        <v>0</v>
      </c>
      <c r="J50" s="9"/>
    </row>
    <row r="51" spans="1:10" s="5" customFormat="1" ht="25.5" x14ac:dyDescent="0.25">
      <c r="A51" s="361" t="s">
        <v>2582</v>
      </c>
      <c r="B51" s="175" t="s">
        <v>658</v>
      </c>
      <c r="C51" s="175"/>
      <c r="D51" s="175"/>
      <c r="E51" s="485"/>
      <c r="F51" s="485"/>
      <c r="G51" s="393">
        <v>1</v>
      </c>
      <c r="H51" s="136">
        <v>0</v>
      </c>
      <c r="I51" s="363">
        <f t="shared" si="1"/>
        <v>0</v>
      </c>
      <c r="J51" s="9"/>
    </row>
    <row r="52" spans="1:10" s="5" customFormat="1" x14ac:dyDescent="0.25">
      <c r="A52" s="361" t="s">
        <v>2696</v>
      </c>
      <c r="B52" s="175" t="s">
        <v>210</v>
      </c>
      <c r="C52" s="175"/>
      <c r="D52" s="175"/>
      <c r="E52" s="485"/>
      <c r="F52" s="485"/>
      <c r="G52" s="393">
        <v>1</v>
      </c>
      <c r="H52" s="136">
        <v>0</v>
      </c>
      <c r="I52" s="363">
        <f t="shared" si="1"/>
        <v>0</v>
      </c>
      <c r="J52" s="9"/>
    </row>
    <row r="53" spans="1:10" s="5" customFormat="1" x14ac:dyDescent="0.25">
      <c r="A53" s="361" t="s">
        <v>2697</v>
      </c>
      <c r="B53" s="175" t="s">
        <v>211</v>
      </c>
      <c r="C53" s="175"/>
      <c r="D53" s="175"/>
      <c r="E53" s="485"/>
      <c r="F53" s="485"/>
      <c r="G53" s="393">
        <v>18</v>
      </c>
      <c r="H53" s="136">
        <v>0</v>
      </c>
      <c r="I53" s="363">
        <f t="shared" si="1"/>
        <v>0</v>
      </c>
      <c r="J53" s="9"/>
    </row>
    <row r="54" spans="1:10" s="5" customFormat="1" x14ac:dyDescent="0.25">
      <c r="A54" s="361" t="s">
        <v>2698</v>
      </c>
      <c r="B54" s="175" t="s">
        <v>212</v>
      </c>
      <c r="C54" s="175"/>
      <c r="D54" s="175"/>
      <c r="E54" s="485"/>
      <c r="F54" s="485"/>
      <c r="G54" s="393">
        <v>2</v>
      </c>
      <c r="H54" s="136">
        <v>0</v>
      </c>
      <c r="I54" s="363">
        <f t="shared" si="1"/>
        <v>0</v>
      </c>
      <c r="J54" s="9"/>
    </row>
    <row r="55" spans="1:10" s="5" customFormat="1" x14ac:dyDescent="0.25">
      <c r="A55" s="361" t="s">
        <v>2699</v>
      </c>
      <c r="B55" s="175" t="s">
        <v>213</v>
      </c>
      <c r="C55" s="175"/>
      <c r="D55" s="175"/>
      <c r="E55" s="485"/>
      <c r="F55" s="485"/>
      <c r="G55" s="393">
        <v>24</v>
      </c>
      <c r="H55" s="136">
        <v>0</v>
      </c>
      <c r="I55" s="363">
        <f t="shared" si="1"/>
        <v>0</v>
      </c>
      <c r="J55" s="9"/>
    </row>
    <row r="56" spans="1:10" s="5" customFormat="1" x14ac:dyDescent="0.25">
      <c r="A56" s="361" t="s">
        <v>2700</v>
      </c>
      <c r="B56" s="175" t="s">
        <v>214</v>
      </c>
      <c r="C56" s="175"/>
      <c r="D56" s="175"/>
      <c r="E56" s="485"/>
      <c r="F56" s="485"/>
      <c r="G56" s="393">
        <v>3</v>
      </c>
      <c r="H56" s="136">
        <v>0</v>
      </c>
      <c r="I56" s="363">
        <f t="shared" si="1"/>
        <v>0</v>
      </c>
      <c r="J56" s="9"/>
    </row>
    <row r="57" spans="1:10" s="5" customFormat="1" x14ac:dyDescent="0.25">
      <c r="A57" s="361" t="s">
        <v>2701</v>
      </c>
      <c r="B57" s="175" t="s">
        <v>215</v>
      </c>
      <c r="C57" s="175"/>
      <c r="D57" s="175"/>
      <c r="E57" s="485"/>
      <c r="F57" s="485"/>
      <c r="G57" s="393">
        <v>3</v>
      </c>
      <c r="H57" s="136">
        <v>0</v>
      </c>
      <c r="I57" s="363">
        <f t="shared" si="1"/>
        <v>0</v>
      </c>
      <c r="J57" s="9"/>
    </row>
    <row r="58" spans="1:10" s="5" customFormat="1" x14ac:dyDescent="0.25">
      <c r="A58" s="361" t="s">
        <v>2702</v>
      </c>
      <c r="B58" s="175" t="s">
        <v>2554</v>
      </c>
      <c r="C58" s="175"/>
      <c r="D58" s="175"/>
      <c r="E58" s="485"/>
      <c r="F58" s="485"/>
      <c r="G58" s="393">
        <v>18</v>
      </c>
      <c r="H58" s="136">
        <v>0</v>
      </c>
      <c r="I58" s="363">
        <f t="shared" si="1"/>
        <v>0</v>
      </c>
      <c r="J58" s="9"/>
    </row>
    <row r="59" spans="1:10" s="5" customFormat="1" x14ac:dyDescent="0.25">
      <c r="A59" s="361" t="s">
        <v>2703</v>
      </c>
      <c r="B59" s="175" t="s">
        <v>2555</v>
      </c>
      <c r="C59" s="175"/>
      <c r="D59" s="175"/>
      <c r="E59" s="485"/>
      <c r="F59" s="485"/>
      <c r="G59" s="393">
        <v>18</v>
      </c>
      <c r="H59" s="136">
        <v>0</v>
      </c>
      <c r="I59" s="363">
        <f t="shared" si="1"/>
        <v>0</v>
      </c>
      <c r="J59" s="9"/>
    </row>
    <row r="60" spans="1:10" s="5" customFormat="1" x14ac:dyDescent="0.25">
      <c r="A60" s="361" t="s">
        <v>2704</v>
      </c>
      <c r="B60" s="175" t="s">
        <v>659</v>
      </c>
      <c r="C60" s="175"/>
      <c r="D60" s="175"/>
      <c r="E60" s="485"/>
      <c r="F60" s="485"/>
      <c r="G60" s="393">
        <v>16</v>
      </c>
      <c r="H60" s="136">
        <v>0</v>
      </c>
      <c r="I60" s="363">
        <f t="shared" si="1"/>
        <v>0</v>
      </c>
      <c r="J60" s="9"/>
    </row>
    <row r="61" spans="1:10" s="5" customFormat="1" x14ac:dyDescent="0.25">
      <c r="A61" s="361" t="s">
        <v>2705</v>
      </c>
      <c r="B61" s="175" t="s">
        <v>216</v>
      </c>
      <c r="C61" s="175"/>
      <c r="D61" s="175"/>
      <c r="E61" s="485"/>
      <c r="F61" s="485"/>
      <c r="G61" s="393">
        <v>3</v>
      </c>
      <c r="H61" s="136">
        <v>0</v>
      </c>
      <c r="I61" s="363">
        <f t="shared" si="1"/>
        <v>0</v>
      </c>
      <c r="J61" s="9"/>
    </row>
    <row r="62" spans="1:10" s="5" customFormat="1" x14ac:dyDescent="0.25">
      <c r="A62" s="361" t="s">
        <v>2706</v>
      </c>
      <c r="B62" s="175" t="s">
        <v>217</v>
      </c>
      <c r="C62" s="175"/>
      <c r="D62" s="175"/>
      <c r="E62" s="485"/>
      <c r="F62" s="485"/>
      <c r="G62" s="393">
        <v>5</v>
      </c>
      <c r="H62" s="136">
        <v>0</v>
      </c>
      <c r="I62" s="363">
        <f t="shared" si="1"/>
        <v>0</v>
      </c>
      <c r="J62" s="9"/>
    </row>
    <row r="63" spans="1:10" s="5" customFormat="1" x14ac:dyDescent="0.25">
      <c r="A63" s="361" t="s">
        <v>2707</v>
      </c>
      <c r="B63" s="175" t="s">
        <v>218</v>
      </c>
      <c r="C63" s="175"/>
      <c r="D63" s="175"/>
      <c r="E63" s="485"/>
      <c r="F63" s="485"/>
      <c r="G63" s="393">
        <v>3</v>
      </c>
      <c r="H63" s="136">
        <v>0</v>
      </c>
      <c r="I63" s="363">
        <f t="shared" si="1"/>
        <v>0</v>
      </c>
      <c r="J63" s="9"/>
    </row>
    <row r="64" spans="1:10" s="5" customFormat="1" x14ac:dyDescent="0.25">
      <c r="A64" s="361" t="s">
        <v>2708</v>
      </c>
      <c r="B64" s="175" t="s">
        <v>219</v>
      </c>
      <c r="C64" s="175"/>
      <c r="D64" s="175"/>
      <c r="E64" s="485"/>
      <c r="F64" s="485"/>
      <c r="G64" s="393">
        <v>7</v>
      </c>
      <c r="H64" s="136">
        <v>0</v>
      </c>
      <c r="I64" s="363">
        <f t="shared" si="1"/>
        <v>0</v>
      </c>
      <c r="J64" s="9"/>
    </row>
    <row r="65" spans="1:10" s="5" customFormat="1" x14ac:dyDescent="0.25">
      <c r="A65" s="361" t="s">
        <v>2709</v>
      </c>
      <c r="B65" s="175" t="s">
        <v>220</v>
      </c>
      <c r="C65" s="175"/>
      <c r="D65" s="175"/>
      <c r="E65" s="485"/>
      <c r="F65" s="485"/>
      <c r="G65" s="393">
        <v>3</v>
      </c>
      <c r="H65" s="136">
        <v>0</v>
      </c>
      <c r="I65" s="363">
        <f t="shared" si="1"/>
        <v>0</v>
      </c>
      <c r="J65" s="9"/>
    </row>
    <row r="66" spans="1:10" s="5" customFormat="1" x14ac:dyDescent="0.25">
      <c r="A66" s="361" t="s">
        <v>2710</v>
      </c>
      <c r="B66" s="175" t="s">
        <v>221</v>
      </c>
      <c r="C66" s="175"/>
      <c r="D66" s="175"/>
      <c r="E66" s="485"/>
      <c r="F66" s="485"/>
      <c r="G66" s="393">
        <v>3</v>
      </c>
      <c r="H66" s="136">
        <v>0</v>
      </c>
      <c r="I66" s="363">
        <f t="shared" si="1"/>
        <v>0</v>
      </c>
      <c r="J66" s="9"/>
    </row>
    <row r="67" spans="1:10" s="5" customFormat="1" x14ac:dyDescent="0.25">
      <c r="A67" s="361" t="s">
        <v>2711</v>
      </c>
      <c r="B67" s="175" t="s">
        <v>222</v>
      </c>
      <c r="C67" s="175"/>
      <c r="D67" s="175"/>
      <c r="E67" s="485"/>
      <c r="F67" s="485"/>
      <c r="G67" s="393">
        <v>3</v>
      </c>
      <c r="H67" s="136">
        <v>0</v>
      </c>
      <c r="I67" s="363">
        <f t="shared" si="1"/>
        <v>0</v>
      </c>
      <c r="J67" s="9"/>
    </row>
    <row r="68" spans="1:10" s="5" customFormat="1" x14ac:dyDescent="0.25">
      <c r="A68" s="361" t="s">
        <v>2712</v>
      </c>
      <c r="B68" s="175" t="s">
        <v>223</v>
      </c>
      <c r="C68" s="175"/>
      <c r="D68" s="175"/>
      <c r="E68" s="485"/>
      <c r="F68" s="485"/>
      <c r="G68" s="393">
        <v>3</v>
      </c>
      <c r="H68" s="136">
        <v>0</v>
      </c>
      <c r="I68" s="363">
        <f t="shared" si="1"/>
        <v>0</v>
      </c>
      <c r="J68" s="9"/>
    </row>
    <row r="69" spans="1:10" s="5" customFormat="1" x14ac:dyDescent="0.25">
      <c r="A69" s="361" t="s">
        <v>2713</v>
      </c>
      <c r="B69" s="175" t="s">
        <v>224</v>
      </c>
      <c r="C69" s="175"/>
      <c r="D69" s="175"/>
      <c r="E69" s="485"/>
      <c r="F69" s="485"/>
      <c r="G69" s="393">
        <v>3</v>
      </c>
      <c r="H69" s="136">
        <v>0</v>
      </c>
      <c r="I69" s="363">
        <f t="shared" si="1"/>
        <v>0</v>
      </c>
      <c r="J69" s="9"/>
    </row>
    <row r="70" spans="1:10" s="5" customFormat="1" x14ac:dyDescent="0.25">
      <c r="A70" s="361" t="s">
        <v>2714</v>
      </c>
      <c r="B70" s="175" t="s">
        <v>225</v>
      </c>
      <c r="C70" s="175"/>
      <c r="D70" s="175"/>
      <c r="E70" s="485"/>
      <c r="F70" s="485"/>
      <c r="G70" s="393">
        <v>3</v>
      </c>
      <c r="H70" s="136">
        <v>0</v>
      </c>
      <c r="I70" s="363">
        <f t="shared" si="1"/>
        <v>0</v>
      </c>
      <c r="J70" s="9"/>
    </row>
    <row r="71" spans="1:10" s="5" customFormat="1" x14ac:dyDescent="0.25">
      <c r="A71" s="361" t="s">
        <v>2715</v>
      </c>
      <c r="B71" s="175" t="s">
        <v>226</v>
      </c>
      <c r="C71" s="175"/>
      <c r="D71" s="175"/>
      <c r="E71" s="485"/>
      <c r="F71" s="485"/>
      <c r="G71" s="393">
        <v>3</v>
      </c>
      <c r="H71" s="136">
        <v>0</v>
      </c>
      <c r="I71" s="363">
        <f t="shared" si="1"/>
        <v>0</v>
      </c>
      <c r="J71" s="9"/>
    </row>
    <row r="72" spans="1:10" s="5" customFormat="1" x14ac:dyDescent="0.25">
      <c r="A72" s="361" t="s">
        <v>2716</v>
      </c>
      <c r="B72" s="175" t="s">
        <v>227</v>
      </c>
      <c r="C72" s="175"/>
      <c r="D72" s="175"/>
      <c r="E72" s="485"/>
      <c r="F72" s="485"/>
      <c r="G72" s="393">
        <v>3</v>
      </c>
      <c r="H72" s="136">
        <v>0</v>
      </c>
      <c r="I72" s="363">
        <f t="shared" si="1"/>
        <v>0</v>
      </c>
      <c r="J72" s="9"/>
    </row>
    <row r="73" spans="1:10" s="5" customFormat="1" x14ac:dyDescent="0.25">
      <c r="A73" s="361" t="s">
        <v>2717</v>
      </c>
      <c r="B73" s="175" t="s">
        <v>228</v>
      </c>
      <c r="C73" s="175"/>
      <c r="D73" s="175"/>
      <c r="E73" s="485"/>
      <c r="F73" s="485"/>
      <c r="G73" s="393">
        <v>3</v>
      </c>
      <c r="H73" s="136">
        <v>0</v>
      </c>
      <c r="I73" s="363">
        <f t="shared" si="1"/>
        <v>0</v>
      </c>
      <c r="J73" s="9"/>
    </row>
    <row r="74" spans="1:10" s="5" customFormat="1" x14ac:dyDescent="0.25">
      <c r="A74" s="361" t="s">
        <v>2718</v>
      </c>
      <c r="B74" s="175" t="s">
        <v>229</v>
      </c>
      <c r="C74" s="175"/>
      <c r="D74" s="175"/>
      <c r="E74" s="485"/>
      <c r="F74" s="485"/>
      <c r="G74" s="393">
        <v>3</v>
      </c>
      <c r="H74" s="136">
        <v>0</v>
      </c>
      <c r="I74" s="363">
        <f t="shared" si="1"/>
        <v>0</v>
      </c>
      <c r="J74" s="9"/>
    </row>
    <row r="75" spans="1:10" s="5" customFormat="1" x14ac:dyDescent="0.25">
      <c r="A75" s="361" t="s">
        <v>2719</v>
      </c>
      <c r="B75" s="175" t="s">
        <v>230</v>
      </c>
      <c r="C75" s="175"/>
      <c r="D75" s="175"/>
      <c r="E75" s="485"/>
      <c r="F75" s="485"/>
      <c r="G75" s="393">
        <v>3</v>
      </c>
      <c r="H75" s="136">
        <v>0</v>
      </c>
      <c r="I75" s="363">
        <f t="shared" si="1"/>
        <v>0</v>
      </c>
      <c r="J75" s="9"/>
    </row>
    <row r="76" spans="1:10" s="5" customFormat="1" x14ac:dyDescent="0.25">
      <c r="A76" s="361" t="s">
        <v>2720</v>
      </c>
      <c r="B76" s="175" t="s">
        <v>231</v>
      </c>
      <c r="C76" s="175"/>
      <c r="D76" s="175"/>
      <c r="E76" s="485"/>
      <c r="F76" s="485"/>
      <c r="G76" s="393">
        <v>3</v>
      </c>
      <c r="H76" s="136">
        <v>0</v>
      </c>
      <c r="I76" s="363">
        <f t="shared" si="1"/>
        <v>0</v>
      </c>
      <c r="J76" s="9"/>
    </row>
    <row r="77" spans="1:10" s="5" customFormat="1" x14ac:dyDescent="0.25">
      <c r="A77" s="361" t="s">
        <v>2721</v>
      </c>
      <c r="B77" s="175" t="s">
        <v>232</v>
      </c>
      <c r="C77" s="175"/>
      <c r="D77" s="175"/>
      <c r="E77" s="485"/>
      <c r="F77" s="485"/>
      <c r="G77" s="393">
        <v>3</v>
      </c>
      <c r="H77" s="136">
        <v>0</v>
      </c>
      <c r="I77" s="363">
        <f t="shared" si="1"/>
        <v>0</v>
      </c>
      <c r="J77" s="9"/>
    </row>
    <row r="78" spans="1:10" s="5" customFormat="1" x14ac:dyDescent="0.25">
      <c r="A78" s="361" t="s">
        <v>2722</v>
      </c>
      <c r="B78" s="175" t="s">
        <v>233</v>
      </c>
      <c r="C78" s="175"/>
      <c r="D78" s="175"/>
      <c r="E78" s="485"/>
      <c r="F78" s="485"/>
      <c r="G78" s="393">
        <v>3</v>
      </c>
      <c r="H78" s="136">
        <v>0</v>
      </c>
      <c r="I78" s="363">
        <f t="shared" si="1"/>
        <v>0</v>
      </c>
      <c r="J78" s="9"/>
    </row>
    <row r="79" spans="1:10" s="5" customFormat="1" x14ac:dyDescent="0.25">
      <c r="A79" s="361" t="s">
        <v>2723</v>
      </c>
      <c r="B79" s="175" t="s">
        <v>234</v>
      </c>
      <c r="C79" s="175"/>
      <c r="D79" s="175"/>
      <c r="E79" s="485"/>
      <c r="F79" s="485"/>
      <c r="G79" s="393">
        <v>3</v>
      </c>
      <c r="H79" s="136">
        <v>0</v>
      </c>
      <c r="I79" s="363">
        <f t="shared" si="1"/>
        <v>0</v>
      </c>
      <c r="J79" s="9"/>
    </row>
    <row r="80" spans="1:10" s="5" customFormat="1" x14ac:dyDescent="0.25">
      <c r="A80" s="361" t="s">
        <v>2724</v>
      </c>
      <c r="B80" s="175" t="s">
        <v>235</v>
      </c>
      <c r="C80" s="175"/>
      <c r="D80" s="175"/>
      <c r="E80" s="485"/>
      <c r="F80" s="485"/>
      <c r="G80" s="393">
        <v>3</v>
      </c>
      <c r="H80" s="136">
        <v>0</v>
      </c>
      <c r="I80" s="363">
        <f t="shared" si="1"/>
        <v>0</v>
      </c>
      <c r="J80" s="9"/>
    </row>
    <row r="81" spans="1:10" s="5" customFormat="1" x14ac:dyDescent="0.25">
      <c r="A81" s="361" t="s">
        <v>2725</v>
      </c>
      <c r="B81" s="175" t="s">
        <v>236</v>
      </c>
      <c r="C81" s="175"/>
      <c r="D81" s="175"/>
      <c r="E81" s="485"/>
      <c r="F81" s="485"/>
      <c r="G81" s="393">
        <v>3</v>
      </c>
      <c r="H81" s="136">
        <v>0</v>
      </c>
      <c r="I81" s="363">
        <f t="shared" si="1"/>
        <v>0</v>
      </c>
      <c r="J81" s="9"/>
    </row>
    <row r="82" spans="1:10" s="5" customFormat="1" x14ac:dyDescent="0.25">
      <c r="A82" s="361" t="s">
        <v>2726</v>
      </c>
      <c r="B82" s="175" t="s">
        <v>237</v>
      </c>
      <c r="C82" s="175"/>
      <c r="D82" s="175"/>
      <c r="E82" s="485"/>
      <c r="F82" s="485"/>
      <c r="G82" s="393">
        <v>3</v>
      </c>
      <c r="H82" s="136">
        <v>0</v>
      </c>
      <c r="I82" s="363">
        <f t="shared" si="1"/>
        <v>0</v>
      </c>
      <c r="J82" s="9"/>
    </row>
    <row r="83" spans="1:10" s="5" customFormat="1" x14ac:dyDescent="0.25">
      <c r="A83" s="361" t="s">
        <v>2727</v>
      </c>
      <c r="B83" s="175" t="s">
        <v>238</v>
      </c>
      <c r="C83" s="175"/>
      <c r="D83" s="175"/>
      <c r="E83" s="485"/>
      <c r="F83" s="485"/>
      <c r="G83" s="393">
        <v>3</v>
      </c>
      <c r="H83" s="136">
        <v>0</v>
      </c>
      <c r="I83" s="363">
        <f t="shared" si="1"/>
        <v>0</v>
      </c>
      <c r="J83" s="9"/>
    </row>
    <row r="84" spans="1:10" s="5" customFormat="1" x14ac:dyDescent="0.25">
      <c r="A84" s="361" t="s">
        <v>2728</v>
      </c>
      <c r="B84" s="175" t="s">
        <v>239</v>
      </c>
      <c r="C84" s="175"/>
      <c r="D84" s="175"/>
      <c r="E84" s="485"/>
      <c r="F84" s="485"/>
      <c r="G84" s="393">
        <v>3</v>
      </c>
      <c r="H84" s="136">
        <v>0</v>
      </c>
      <c r="I84" s="363">
        <f t="shared" si="1"/>
        <v>0</v>
      </c>
      <c r="J84" s="9"/>
    </row>
    <row r="85" spans="1:10" s="5" customFormat="1" x14ac:dyDescent="0.25">
      <c r="A85" s="361" t="s">
        <v>2729</v>
      </c>
      <c r="B85" s="175" t="s">
        <v>240</v>
      </c>
      <c r="C85" s="175"/>
      <c r="D85" s="175"/>
      <c r="E85" s="485"/>
      <c r="F85" s="485"/>
      <c r="G85" s="393">
        <v>3</v>
      </c>
      <c r="H85" s="136">
        <v>0</v>
      </c>
      <c r="I85" s="363">
        <f t="shared" ref="I85:I129" si="2">ROUND(SUM(G85*H85),2)</f>
        <v>0</v>
      </c>
      <c r="J85" s="9"/>
    </row>
    <row r="86" spans="1:10" s="5" customFormat="1" x14ac:dyDescent="0.25">
      <c r="A86" s="361" t="s">
        <v>2730</v>
      </c>
      <c r="B86" s="175" t="s">
        <v>241</v>
      </c>
      <c r="C86" s="175"/>
      <c r="D86" s="175"/>
      <c r="E86" s="485"/>
      <c r="F86" s="485"/>
      <c r="G86" s="393">
        <v>3</v>
      </c>
      <c r="H86" s="136">
        <v>0</v>
      </c>
      <c r="I86" s="363">
        <f t="shared" si="2"/>
        <v>0</v>
      </c>
      <c r="J86" s="9"/>
    </row>
    <row r="87" spans="1:10" s="5" customFormat="1" x14ac:dyDescent="0.25">
      <c r="A87" s="361" t="s">
        <v>2731</v>
      </c>
      <c r="B87" s="175" t="s">
        <v>242</v>
      </c>
      <c r="C87" s="175"/>
      <c r="D87" s="175"/>
      <c r="E87" s="485"/>
      <c r="F87" s="485"/>
      <c r="G87" s="393">
        <v>3</v>
      </c>
      <c r="H87" s="136">
        <v>0</v>
      </c>
      <c r="I87" s="363">
        <f t="shared" si="2"/>
        <v>0</v>
      </c>
      <c r="J87" s="9"/>
    </row>
    <row r="88" spans="1:10" s="5" customFormat="1" x14ac:dyDescent="0.25">
      <c r="A88" s="361" t="s">
        <v>2732</v>
      </c>
      <c r="B88" s="175" t="s">
        <v>243</v>
      </c>
      <c r="C88" s="175"/>
      <c r="D88" s="175"/>
      <c r="E88" s="485"/>
      <c r="F88" s="485"/>
      <c r="G88" s="393">
        <v>3</v>
      </c>
      <c r="H88" s="136">
        <v>0</v>
      </c>
      <c r="I88" s="363">
        <f t="shared" si="2"/>
        <v>0</v>
      </c>
      <c r="J88" s="9"/>
    </row>
    <row r="89" spans="1:10" s="5" customFormat="1" x14ac:dyDescent="0.25">
      <c r="A89" s="361" t="s">
        <v>2733</v>
      </c>
      <c r="B89" s="175" t="s">
        <v>244</v>
      </c>
      <c r="C89" s="175"/>
      <c r="D89" s="175"/>
      <c r="E89" s="485"/>
      <c r="F89" s="485"/>
      <c r="G89" s="393">
        <v>3</v>
      </c>
      <c r="H89" s="136">
        <v>0</v>
      </c>
      <c r="I89" s="363">
        <f t="shared" si="2"/>
        <v>0</v>
      </c>
      <c r="J89" s="9"/>
    </row>
    <row r="90" spans="1:10" s="5" customFormat="1" x14ac:dyDescent="0.25">
      <c r="A90" s="361" t="s">
        <v>2734</v>
      </c>
      <c r="B90" s="175" t="s">
        <v>245</v>
      </c>
      <c r="C90" s="175"/>
      <c r="D90" s="175"/>
      <c r="E90" s="485"/>
      <c r="F90" s="485"/>
      <c r="G90" s="393">
        <v>3</v>
      </c>
      <c r="H90" s="136">
        <v>0</v>
      </c>
      <c r="I90" s="363">
        <f t="shared" si="2"/>
        <v>0</v>
      </c>
      <c r="J90" s="9"/>
    </row>
    <row r="91" spans="1:10" s="5" customFormat="1" x14ac:dyDescent="0.25">
      <c r="A91" s="361" t="s">
        <v>2735</v>
      </c>
      <c r="B91" s="175" t="s">
        <v>246</v>
      </c>
      <c r="C91" s="175"/>
      <c r="D91" s="175"/>
      <c r="E91" s="485"/>
      <c r="F91" s="485"/>
      <c r="G91" s="393">
        <v>3</v>
      </c>
      <c r="H91" s="136">
        <v>0</v>
      </c>
      <c r="I91" s="363">
        <f t="shared" si="2"/>
        <v>0</v>
      </c>
      <c r="J91" s="9"/>
    </row>
    <row r="92" spans="1:10" s="5" customFormat="1" x14ac:dyDescent="0.25">
      <c r="A92" s="361" t="s">
        <v>2736</v>
      </c>
      <c r="B92" s="175" t="s">
        <v>247</v>
      </c>
      <c r="C92" s="175"/>
      <c r="D92" s="175"/>
      <c r="E92" s="485"/>
      <c r="F92" s="485"/>
      <c r="G92" s="393">
        <v>3</v>
      </c>
      <c r="H92" s="136">
        <v>0</v>
      </c>
      <c r="I92" s="363">
        <f t="shared" si="2"/>
        <v>0</v>
      </c>
      <c r="J92" s="9"/>
    </row>
    <row r="93" spans="1:10" s="5" customFormat="1" x14ac:dyDescent="0.25">
      <c r="A93" s="361" t="s">
        <v>2737</v>
      </c>
      <c r="B93" s="175" t="s">
        <v>248</v>
      </c>
      <c r="C93" s="175"/>
      <c r="D93" s="175"/>
      <c r="E93" s="485"/>
      <c r="F93" s="485"/>
      <c r="G93" s="393">
        <v>3</v>
      </c>
      <c r="H93" s="136">
        <v>0</v>
      </c>
      <c r="I93" s="363">
        <f t="shared" si="2"/>
        <v>0</v>
      </c>
      <c r="J93" s="9"/>
    </row>
    <row r="94" spans="1:10" s="5" customFormat="1" x14ac:dyDescent="0.25">
      <c r="A94" s="361" t="s">
        <v>2738</v>
      </c>
      <c r="B94" s="175" t="s">
        <v>249</v>
      </c>
      <c r="C94" s="175"/>
      <c r="D94" s="175"/>
      <c r="E94" s="485"/>
      <c r="F94" s="485"/>
      <c r="G94" s="393">
        <v>3</v>
      </c>
      <c r="H94" s="136">
        <v>0</v>
      </c>
      <c r="I94" s="363">
        <f t="shared" si="2"/>
        <v>0</v>
      </c>
      <c r="J94" s="9"/>
    </row>
    <row r="95" spans="1:10" s="5" customFormat="1" x14ac:dyDescent="0.25">
      <c r="A95" s="361" t="s">
        <v>2739</v>
      </c>
      <c r="B95" s="175" t="s">
        <v>250</v>
      </c>
      <c r="C95" s="175"/>
      <c r="D95" s="175"/>
      <c r="E95" s="485"/>
      <c r="F95" s="485"/>
      <c r="G95" s="393">
        <v>32</v>
      </c>
      <c r="H95" s="136">
        <v>0</v>
      </c>
      <c r="I95" s="363">
        <f t="shared" si="2"/>
        <v>0</v>
      </c>
      <c r="J95" s="9"/>
    </row>
    <row r="96" spans="1:10" s="5" customFormat="1" x14ac:dyDescent="0.25">
      <c r="A96" s="361" t="s">
        <v>2740</v>
      </c>
      <c r="B96" s="175" t="s">
        <v>251</v>
      </c>
      <c r="C96" s="175"/>
      <c r="D96" s="175"/>
      <c r="E96" s="485"/>
      <c r="F96" s="485"/>
      <c r="G96" s="393">
        <v>25</v>
      </c>
      <c r="H96" s="136">
        <v>0</v>
      </c>
      <c r="I96" s="363">
        <f t="shared" si="2"/>
        <v>0</v>
      </c>
      <c r="J96" s="9"/>
    </row>
    <row r="97" spans="1:10" s="5" customFormat="1" x14ac:dyDescent="0.25">
      <c r="A97" s="361" t="s">
        <v>2741</v>
      </c>
      <c r="B97" s="175" t="s">
        <v>252</v>
      </c>
      <c r="C97" s="175"/>
      <c r="D97" s="175"/>
      <c r="E97" s="485"/>
      <c r="F97" s="485"/>
      <c r="G97" s="393">
        <v>3</v>
      </c>
      <c r="H97" s="136">
        <v>0</v>
      </c>
      <c r="I97" s="363">
        <f t="shared" si="2"/>
        <v>0</v>
      </c>
      <c r="J97" s="9"/>
    </row>
    <row r="98" spans="1:10" s="5" customFormat="1" x14ac:dyDescent="0.25">
      <c r="A98" s="361" t="s">
        <v>2742</v>
      </c>
      <c r="B98" s="175" t="s">
        <v>253</v>
      </c>
      <c r="C98" s="175"/>
      <c r="D98" s="175"/>
      <c r="E98" s="485"/>
      <c r="F98" s="485"/>
      <c r="G98" s="393">
        <v>3</v>
      </c>
      <c r="H98" s="136">
        <v>0</v>
      </c>
      <c r="I98" s="363">
        <f t="shared" si="2"/>
        <v>0</v>
      </c>
      <c r="J98" s="9"/>
    </row>
    <row r="99" spans="1:10" s="5" customFormat="1" x14ac:dyDescent="0.25">
      <c r="A99" s="361" t="s">
        <v>2743</v>
      </c>
      <c r="B99" s="175" t="s">
        <v>254</v>
      </c>
      <c r="C99" s="175"/>
      <c r="D99" s="175"/>
      <c r="E99" s="485"/>
      <c r="F99" s="485"/>
      <c r="G99" s="393">
        <v>3</v>
      </c>
      <c r="H99" s="136">
        <v>0</v>
      </c>
      <c r="I99" s="363">
        <f t="shared" si="2"/>
        <v>0</v>
      </c>
      <c r="J99" s="9"/>
    </row>
    <row r="100" spans="1:10" s="5" customFormat="1" x14ac:dyDescent="0.25">
      <c r="A100" s="361" t="s">
        <v>2744</v>
      </c>
      <c r="B100" s="175" t="s">
        <v>255</v>
      </c>
      <c r="C100" s="175"/>
      <c r="D100" s="175"/>
      <c r="E100" s="485"/>
      <c r="F100" s="485"/>
      <c r="G100" s="393">
        <v>3</v>
      </c>
      <c r="H100" s="136">
        <v>0</v>
      </c>
      <c r="I100" s="363">
        <f t="shared" si="2"/>
        <v>0</v>
      </c>
      <c r="J100" s="9"/>
    </row>
    <row r="101" spans="1:10" s="5" customFormat="1" x14ac:dyDescent="0.25">
      <c r="A101" s="361" t="s">
        <v>2745</v>
      </c>
      <c r="B101" s="175" t="s">
        <v>256</v>
      </c>
      <c r="C101" s="175"/>
      <c r="D101" s="175"/>
      <c r="E101" s="485"/>
      <c r="F101" s="485"/>
      <c r="G101" s="393">
        <v>2</v>
      </c>
      <c r="H101" s="136">
        <v>0</v>
      </c>
      <c r="I101" s="363">
        <f t="shared" si="2"/>
        <v>0</v>
      </c>
      <c r="J101" s="9"/>
    </row>
    <row r="102" spans="1:10" s="5" customFormat="1" x14ac:dyDescent="0.25">
      <c r="A102" s="361" t="s">
        <v>2746</v>
      </c>
      <c r="B102" s="175" t="s">
        <v>660</v>
      </c>
      <c r="C102" s="175"/>
      <c r="D102" s="175"/>
      <c r="E102" s="485"/>
      <c r="F102" s="485"/>
      <c r="G102" s="393">
        <v>1</v>
      </c>
      <c r="H102" s="136">
        <v>0</v>
      </c>
      <c r="I102" s="363">
        <f t="shared" si="2"/>
        <v>0</v>
      </c>
      <c r="J102" s="9"/>
    </row>
    <row r="103" spans="1:10" s="5" customFormat="1" x14ac:dyDescent="0.25">
      <c r="A103" s="361" t="s">
        <v>2747</v>
      </c>
      <c r="B103" s="175" t="s">
        <v>661</v>
      </c>
      <c r="C103" s="175"/>
      <c r="D103" s="175"/>
      <c r="E103" s="485"/>
      <c r="F103" s="485"/>
      <c r="G103" s="393">
        <v>3</v>
      </c>
      <c r="H103" s="136">
        <v>0</v>
      </c>
      <c r="I103" s="363">
        <f t="shared" si="2"/>
        <v>0</v>
      </c>
      <c r="J103" s="9"/>
    </row>
    <row r="104" spans="1:10" s="5" customFormat="1" x14ac:dyDescent="0.25">
      <c r="A104" s="361" t="s">
        <v>2748</v>
      </c>
      <c r="B104" s="175" t="s">
        <v>662</v>
      </c>
      <c r="C104" s="175"/>
      <c r="D104" s="175"/>
      <c r="E104" s="485"/>
      <c r="F104" s="485"/>
      <c r="G104" s="393">
        <v>2</v>
      </c>
      <c r="H104" s="136">
        <v>0</v>
      </c>
      <c r="I104" s="363">
        <f t="shared" si="2"/>
        <v>0</v>
      </c>
      <c r="J104" s="9"/>
    </row>
    <row r="105" spans="1:10" s="5" customFormat="1" x14ac:dyDescent="0.25">
      <c r="A105" s="361" t="s">
        <v>2749</v>
      </c>
      <c r="B105" s="175" t="s">
        <v>663</v>
      </c>
      <c r="C105" s="175"/>
      <c r="D105" s="175"/>
      <c r="E105" s="485"/>
      <c r="F105" s="485"/>
      <c r="G105" s="393">
        <v>3</v>
      </c>
      <c r="H105" s="136">
        <v>0</v>
      </c>
      <c r="I105" s="363">
        <f t="shared" si="2"/>
        <v>0</v>
      </c>
      <c r="J105" s="9"/>
    </row>
    <row r="106" spans="1:10" s="5" customFormat="1" x14ac:dyDescent="0.25">
      <c r="A106" s="361" t="s">
        <v>2750</v>
      </c>
      <c r="B106" s="175" t="s">
        <v>664</v>
      </c>
      <c r="C106" s="175"/>
      <c r="D106" s="175"/>
      <c r="E106" s="485"/>
      <c r="F106" s="485"/>
      <c r="G106" s="393">
        <v>3</v>
      </c>
      <c r="H106" s="136">
        <v>0</v>
      </c>
      <c r="I106" s="363">
        <f t="shared" si="2"/>
        <v>0</v>
      </c>
      <c r="J106" s="9"/>
    </row>
    <row r="107" spans="1:10" s="5" customFormat="1" x14ac:dyDescent="0.25">
      <c r="A107" s="361" t="s">
        <v>2751</v>
      </c>
      <c r="B107" s="175" t="s">
        <v>257</v>
      </c>
      <c r="C107" s="175"/>
      <c r="D107" s="175"/>
      <c r="E107" s="485"/>
      <c r="F107" s="485"/>
      <c r="G107" s="393">
        <v>4</v>
      </c>
      <c r="H107" s="136">
        <v>0</v>
      </c>
      <c r="I107" s="363">
        <f t="shared" si="2"/>
        <v>0</v>
      </c>
      <c r="J107" s="9"/>
    </row>
    <row r="108" spans="1:10" s="5" customFormat="1" x14ac:dyDescent="0.25">
      <c r="A108" s="361" t="s">
        <v>2752</v>
      </c>
      <c r="B108" s="175" t="s">
        <v>258</v>
      </c>
      <c r="C108" s="175"/>
      <c r="D108" s="175"/>
      <c r="E108" s="485"/>
      <c r="F108" s="485"/>
      <c r="G108" s="393">
        <v>3</v>
      </c>
      <c r="H108" s="136">
        <v>0</v>
      </c>
      <c r="I108" s="363">
        <f t="shared" si="2"/>
        <v>0</v>
      </c>
      <c r="J108" s="9"/>
    </row>
    <row r="109" spans="1:10" s="5" customFormat="1" x14ac:dyDescent="0.25">
      <c r="A109" s="361" t="s">
        <v>2753</v>
      </c>
      <c r="B109" s="175" t="s">
        <v>259</v>
      </c>
      <c r="C109" s="175"/>
      <c r="D109" s="175"/>
      <c r="E109" s="485"/>
      <c r="F109" s="485"/>
      <c r="G109" s="393">
        <v>3</v>
      </c>
      <c r="H109" s="136">
        <v>0</v>
      </c>
      <c r="I109" s="363">
        <f t="shared" si="2"/>
        <v>0</v>
      </c>
      <c r="J109" s="9"/>
    </row>
    <row r="110" spans="1:10" s="5" customFormat="1" x14ac:dyDescent="0.25">
      <c r="A110" s="361" t="s">
        <v>2754</v>
      </c>
      <c r="B110" s="175" t="s">
        <v>260</v>
      </c>
      <c r="C110" s="175"/>
      <c r="D110" s="175"/>
      <c r="E110" s="485"/>
      <c r="F110" s="485"/>
      <c r="G110" s="393">
        <v>3</v>
      </c>
      <c r="H110" s="136">
        <v>0</v>
      </c>
      <c r="I110" s="363">
        <f t="shared" si="2"/>
        <v>0</v>
      </c>
      <c r="J110" s="9"/>
    </row>
    <row r="111" spans="1:10" s="5" customFormat="1" x14ac:dyDescent="0.25">
      <c r="A111" s="361" t="s">
        <v>2755</v>
      </c>
      <c r="B111" s="175" t="s">
        <v>261</v>
      </c>
      <c r="C111" s="175"/>
      <c r="D111" s="175"/>
      <c r="E111" s="485"/>
      <c r="F111" s="485"/>
      <c r="G111" s="393">
        <v>3</v>
      </c>
      <c r="H111" s="136">
        <v>0</v>
      </c>
      <c r="I111" s="363">
        <f t="shared" si="2"/>
        <v>0</v>
      </c>
      <c r="J111" s="9"/>
    </row>
    <row r="112" spans="1:10" s="5" customFormat="1" x14ac:dyDescent="0.25">
      <c r="A112" s="361" t="s">
        <v>2756</v>
      </c>
      <c r="B112" s="175" t="s">
        <v>262</v>
      </c>
      <c r="C112" s="175"/>
      <c r="D112" s="175"/>
      <c r="E112" s="485"/>
      <c r="F112" s="485"/>
      <c r="G112" s="393">
        <v>3</v>
      </c>
      <c r="H112" s="136">
        <v>0</v>
      </c>
      <c r="I112" s="363">
        <f t="shared" si="2"/>
        <v>0</v>
      </c>
      <c r="J112" s="9"/>
    </row>
    <row r="113" spans="1:10" s="5" customFormat="1" x14ac:dyDescent="0.25">
      <c r="A113" s="361" t="s">
        <v>2757</v>
      </c>
      <c r="B113" s="175" t="s">
        <v>263</v>
      </c>
      <c r="C113" s="175"/>
      <c r="D113" s="175"/>
      <c r="E113" s="485"/>
      <c r="F113" s="485"/>
      <c r="G113" s="393">
        <v>3</v>
      </c>
      <c r="H113" s="136">
        <v>0</v>
      </c>
      <c r="I113" s="363">
        <f t="shared" si="2"/>
        <v>0</v>
      </c>
      <c r="J113" s="9"/>
    </row>
    <row r="114" spans="1:10" s="5" customFormat="1" x14ac:dyDescent="0.25">
      <c r="A114" s="361" t="s">
        <v>2758</v>
      </c>
      <c r="B114" s="175" t="s">
        <v>264</v>
      </c>
      <c r="C114" s="175"/>
      <c r="D114" s="175"/>
      <c r="E114" s="485"/>
      <c r="F114" s="485"/>
      <c r="G114" s="393">
        <v>3</v>
      </c>
      <c r="H114" s="136">
        <v>0</v>
      </c>
      <c r="I114" s="363">
        <f t="shared" si="2"/>
        <v>0</v>
      </c>
      <c r="J114" s="9"/>
    </row>
    <row r="115" spans="1:10" s="5" customFormat="1" x14ac:dyDescent="0.25">
      <c r="A115" s="361" t="s">
        <v>2759</v>
      </c>
      <c r="B115" s="175" t="s">
        <v>265</v>
      </c>
      <c r="C115" s="175"/>
      <c r="D115" s="175"/>
      <c r="E115" s="485"/>
      <c r="F115" s="485"/>
      <c r="G115" s="393">
        <v>3</v>
      </c>
      <c r="H115" s="136">
        <v>0</v>
      </c>
      <c r="I115" s="363">
        <f t="shared" si="2"/>
        <v>0</v>
      </c>
      <c r="J115" s="9"/>
    </row>
    <row r="116" spans="1:10" s="5" customFormat="1" ht="15.75" thickBot="1" x14ac:dyDescent="0.3">
      <c r="A116" s="361" t="s">
        <v>2760</v>
      </c>
      <c r="B116" s="178" t="s">
        <v>880</v>
      </c>
      <c r="C116" s="178"/>
      <c r="D116" s="178"/>
      <c r="E116" s="486"/>
      <c r="F116" s="486"/>
      <c r="G116" s="394">
        <v>3</v>
      </c>
      <c r="H116" s="143">
        <v>0</v>
      </c>
      <c r="I116" s="373">
        <f t="shared" si="2"/>
        <v>0</v>
      </c>
      <c r="J116" s="9"/>
    </row>
    <row r="117" spans="1:10" s="5" customFormat="1" ht="15.75" thickBot="1" x14ac:dyDescent="0.3">
      <c r="A117" s="662" t="s">
        <v>4</v>
      </c>
      <c r="B117" s="663"/>
      <c r="C117" s="663"/>
      <c r="D117" s="663"/>
      <c r="E117" s="663"/>
      <c r="F117" s="663"/>
      <c r="G117" s="663"/>
      <c r="H117" s="663"/>
      <c r="I117" s="664"/>
      <c r="J117" s="9"/>
    </row>
    <row r="118" spans="1:10" s="5" customFormat="1" x14ac:dyDescent="0.25">
      <c r="A118" s="395" t="s">
        <v>28</v>
      </c>
      <c r="B118" s="396" t="s">
        <v>284</v>
      </c>
      <c r="C118" s="396"/>
      <c r="D118" s="396"/>
      <c r="E118" s="487"/>
      <c r="F118" s="487"/>
      <c r="G118" s="397">
        <v>10</v>
      </c>
      <c r="H118" s="135">
        <v>0</v>
      </c>
      <c r="I118" s="398">
        <f t="shared" si="2"/>
        <v>0</v>
      </c>
      <c r="J118" s="9"/>
    </row>
    <row r="119" spans="1:10" s="5" customFormat="1" x14ac:dyDescent="0.25">
      <c r="A119" s="361" t="s">
        <v>29</v>
      </c>
      <c r="B119" s="175" t="s">
        <v>285</v>
      </c>
      <c r="C119" s="175"/>
      <c r="D119" s="175"/>
      <c r="E119" s="485"/>
      <c r="F119" s="485"/>
      <c r="G119" s="393">
        <v>10</v>
      </c>
      <c r="H119" s="136">
        <v>0</v>
      </c>
      <c r="I119" s="363">
        <f t="shared" si="2"/>
        <v>0</v>
      </c>
      <c r="J119" s="9"/>
    </row>
    <row r="120" spans="1:10" s="5" customFormat="1" x14ac:dyDescent="0.25">
      <c r="A120" s="361" t="s">
        <v>30</v>
      </c>
      <c r="B120" s="175" t="s">
        <v>286</v>
      </c>
      <c r="C120" s="175"/>
      <c r="D120" s="175"/>
      <c r="E120" s="485"/>
      <c r="F120" s="485"/>
      <c r="G120" s="393">
        <v>4</v>
      </c>
      <c r="H120" s="136">
        <v>0</v>
      </c>
      <c r="I120" s="363">
        <f t="shared" si="2"/>
        <v>0</v>
      </c>
      <c r="J120" s="9"/>
    </row>
    <row r="121" spans="1:10" s="5" customFormat="1" x14ac:dyDescent="0.25">
      <c r="A121" s="361" t="s">
        <v>154</v>
      </c>
      <c r="B121" s="175" t="s">
        <v>287</v>
      </c>
      <c r="C121" s="175"/>
      <c r="D121" s="175"/>
      <c r="E121" s="485"/>
      <c r="F121" s="485"/>
      <c r="G121" s="393">
        <v>5</v>
      </c>
      <c r="H121" s="136">
        <v>0</v>
      </c>
      <c r="I121" s="363">
        <f t="shared" si="2"/>
        <v>0</v>
      </c>
      <c r="J121" s="9"/>
    </row>
    <row r="122" spans="1:10" s="5" customFormat="1" x14ac:dyDescent="0.25">
      <c r="A122" s="361" t="s">
        <v>155</v>
      </c>
      <c r="B122" s="175" t="s">
        <v>876</v>
      </c>
      <c r="C122" s="175"/>
      <c r="D122" s="175"/>
      <c r="E122" s="485"/>
      <c r="F122" s="485"/>
      <c r="G122" s="393">
        <v>16</v>
      </c>
      <c r="H122" s="136">
        <v>0</v>
      </c>
      <c r="I122" s="363">
        <f t="shared" si="2"/>
        <v>0</v>
      </c>
      <c r="J122" s="9"/>
    </row>
    <row r="123" spans="1:10" s="5" customFormat="1" x14ac:dyDescent="0.25">
      <c r="A123" s="361" t="s">
        <v>156</v>
      </c>
      <c r="B123" s="175" t="s">
        <v>875</v>
      </c>
      <c r="C123" s="175"/>
      <c r="D123" s="175"/>
      <c r="E123" s="485"/>
      <c r="F123" s="485"/>
      <c r="G123" s="393">
        <v>8</v>
      </c>
      <c r="H123" s="136">
        <v>0</v>
      </c>
      <c r="I123" s="363">
        <f t="shared" si="2"/>
        <v>0</v>
      </c>
      <c r="J123" s="9"/>
    </row>
    <row r="124" spans="1:10" s="5" customFormat="1" x14ac:dyDescent="0.25">
      <c r="A124" s="361" t="s">
        <v>157</v>
      </c>
      <c r="B124" s="175" t="s">
        <v>288</v>
      </c>
      <c r="C124" s="175"/>
      <c r="D124" s="175"/>
      <c r="E124" s="485"/>
      <c r="F124" s="485"/>
      <c r="G124" s="393">
        <v>1</v>
      </c>
      <c r="H124" s="136">
        <v>0</v>
      </c>
      <c r="I124" s="363">
        <f t="shared" si="2"/>
        <v>0</v>
      </c>
      <c r="J124" s="9"/>
    </row>
    <row r="125" spans="1:10" s="5" customFormat="1" x14ac:dyDescent="0.25">
      <c r="A125" s="361" t="s">
        <v>158</v>
      </c>
      <c r="B125" s="175" t="s">
        <v>289</v>
      </c>
      <c r="C125" s="175"/>
      <c r="D125" s="175"/>
      <c r="E125" s="485"/>
      <c r="F125" s="485"/>
      <c r="G125" s="393">
        <v>1</v>
      </c>
      <c r="H125" s="136">
        <v>0</v>
      </c>
      <c r="I125" s="363">
        <f t="shared" si="2"/>
        <v>0</v>
      </c>
      <c r="J125" s="9"/>
    </row>
    <row r="126" spans="1:10" s="5" customFormat="1" x14ac:dyDescent="0.25">
      <c r="A126" s="361" t="s">
        <v>159</v>
      </c>
      <c r="B126" s="175" t="s">
        <v>290</v>
      </c>
      <c r="C126" s="175"/>
      <c r="D126" s="175"/>
      <c r="E126" s="485"/>
      <c r="F126" s="485"/>
      <c r="G126" s="393">
        <v>1</v>
      </c>
      <c r="H126" s="136">
        <v>0</v>
      </c>
      <c r="I126" s="363">
        <f t="shared" si="2"/>
        <v>0</v>
      </c>
      <c r="J126" s="9"/>
    </row>
    <row r="127" spans="1:10" s="5" customFormat="1" x14ac:dyDescent="0.25">
      <c r="A127" s="361" t="s">
        <v>160</v>
      </c>
      <c r="B127" s="175" t="s">
        <v>291</v>
      </c>
      <c r="C127" s="175"/>
      <c r="D127" s="175"/>
      <c r="E127" s="485"/>
      <c r="F127" s="485"/>
      <c r="G127" s="393">
        <v>1</v>
      </c>
      <c r="H127" s="136">
        <v>0</v>
      </c>
      <c r="I127" s="363">
        <f t="shared" si="2"/>
        <v>0</v>
      </c>
      <c r="J127" s="9"/>
    </row>
    <row r="128" spans="1:10" s="5" customFormat="1" x14ac:dyDescent="0.25">
      <c r="A128" s="361" t="s">
        <v>161</v>
      </c>
      <c r="B128" s="175" t="s">
        <v>292</v>
      </c>
      <c r="C128" s="175"/>
      <c r="D128" s="175"/>
      <c r="E128" s="485"/>
      <c r="F128" s="485"/>
      <c r="G128" s="393">
        <v>1</v>
      </c>
      <c r="H128" s="136">
        <v>0</v>
      </c>
      <c r="I128" s="363">
        <f t="shared" si="2"/>
        <v>0</v>
      </c>
      <c r="J128" s="9"/>
    </row>
    <row r="129" spans="1:10" s="5" customFormat="1" x14ac:dyDescent="0.25">
      <c r="A129" s="361" t="s">
        <v>162</v>
      </c>
      <c r="B129" s="175" t="s">
        <v>293</v>
      </c>
      <c r="C129" s="175"/>
      <c r="D129" s="175"/>
      <c r="E129" s="485"/>
      <c r="F129" s="485"/>
      <c r="G129" s="393">
        <v>1</v>
      </c>
      <c r="H129" s="136">
        <v>0</v>
      </c>
      <c r="I129" s="363">
        <f t="shared" si="2"/>
        <v>0</v>
      </c>
      <c r="J129" s="9"/>
    </row>
    <row r="130" spans="1:10" s="5" customFormat="1" x14ac:dyDescent="0.25">
      <c r="A130" s="361" t="s">
        <v>163</v>
      </c>
      <c r="B130" s="175" t="s">
        <v>294</v>
      </c>
      <c r="C130" s="175"/>
      <c r="D130" s="175"/>
      <c r="E130" s="485"/>
      <c r="F130" s="485"/>
      <c r="G130" s="393">
        <v>1</v>
      </c>
      <c r="H130" s="136">
        <v>0</v>
      </c>
      <c r="I130" s="363">
        <f t="shared" ref="I130:I201" si="3">ROUND(SUM(G130*H130),2)</f>
        <v>0</v>
      </c>
      <c r="J130" s="9"/>
    </row>
    <row r="131" spans="1:10" s="5" customFormat="1" x14ac:dyDescent="0.25">
      <c r="A131" s="361" t="s">
        <v>164</v>
      </c>
      <c r="B131" s="175" t="s">
        <v>295</v>
      </c>
      <c r="C131" s="175"/>
      <c r="D131" s="175"/>
      <c r="E131" s="485"/>
      <c r="F131" s="485"/>
      <c r="G131" s="393">
        <v>1</v>
      </c>
      <c r="H131" s="136">
        <v>0</v>
      </c>
      <c r="I131" s="363">
        <f t="shared" si="3"/>
        <v>0</v>
      </c>
      <c r="J131" s="9"/>
    </row>
    <row r="132" spans="1:10" s="5" customFormat="1" x14ac:dyDescent="0.25">
      <c r="A132" s="361" t="s">
        <v>165</v>
      </c>
      <c r="B132" s="175" t="s">
        <v>296</v>
      </c>
      <c r="C132" s="175"/>
      <c r="D132" s="175"/>
      <c r="E132" s="485"/>
      <c r="F132" s="485"/>
      <c r="G132" s="393">
        <v>1</v>
      </c>
      <c r="H132" s="136">
        <v>0</v>
      </c>
      <c r="I132" s="363">
        <f t="shared" si="3"/>
        <v>0</v>
      </c>
      <c r="J132" s="9"/>
    </row>
    <row r="133" spans="1:10" s="5" customFormat="1" x14ac:dyDescent="0.25">
      <c r="A133" s="361" t="s">
        <v>166</v>
      </c>
      <c r="B133" s="175" t="s">
        <v>297</v>
      </c>
      <c r="C133" s="175"/>
      <c r="D133" s="175"/>
      <c r="E133" s="485"/>
      <c r="F133" s="485"/>
      <c r="G133" s="393">
        <v>2</v>
      </c>
      <c r="H133" s="136">
        <v>0</v>
      </c>
      <c r="I133" s="363">
        <f t="shared" si="3"/>
        <v>0</v>
      </c>
      <c r="J133" s="9"/>
    </row>
    <row r="134" spans="1:10" s="5" customFormat="1" x14ac:dyDescent="0.25">
      <c r="A134" s="361" t="s">
        <v>167</v>
      </c>
      <c r="B134" s="175" t="s">
        <v>298</v>
      </c>
      <c r="C134" s="175"/>
      <c r="D134" s="175"/>
      <c r="E134" s="485"/>
      <c r="F134" s="485"/>
      <c r="G134" s="393">
        <v>1</v>
      </c>
      <c r="H134" s="136">
        <v>0</v>
      </c>
      <c r="I134" s="363">
        <f t="shared" si="3"/>
        <v>0</v>
      </c>
      <c r="J134" s="9"/>
    </row>
    <row r="135" spans="1:10" s="5" customFormat="1" x14ac:dyDescent="0.25">
      <c r="A135" s="361" t="s">
        <v>168</v>
      </c>
      <c r="B135" s="175" t="s">
        <v>299</v>
      </c>
      <c r="C135" s="175"/>
      <c r="D135" s="175"/>
      <c r="E135" s="485"/>
      <c r="F135" s="485"/>
      <c r="G135" s="393">
        <v>1</v>
      </c>
      <c r="H135" s="136">
        <v>0</v>
      </c>
      <c r="I135" s="363">
        <f t="shared" si="3"/>
        <v>0</v>
      </c>
      <c r="J135" s="9"/>
    </row>
    <row r="136" spans="1:10" s="5" customFormat="1" x14ac:dyDescent="0.25">
      <c r="A136" s="361" t="s">
        <v>169</v>
      </c>
      <c r="B136" s="175" t="s">
        <v>300</v>
      </c>
      <c r="C136" s="175"/>
      <c r="D136" s="175"/>
      <c r="E136" s="485"/>
      <c r="F136" s="485"/>
      <c r="G136" s="393">
        <v>1</v>
      </c>
      <c r="H136" s="136">
        <v>0</v>
      </c>
      <c r="I136" s="363">
        <f t="shared" si="3"/>
        <v>0</v>
      </c>
      <c r="J136" s="9"/>
    </row>
    <row r="137" spans="1:10" s="5" customFormat="1" x14ac:dyDescent="0.25">
      <c r="A137" s="361" t="s">
        <v>170</v>
      </c>
      <c r="B137" s="175" t="s">
        <v>301</v>
      </c>
      <c r="C137" s="175"/>
      <c r="D137" s="175"/>
      <c r="E137" s="485"/>
      <c r="F137" s="485"/>
      <c r="G137" s="393">
        <v>1</v>
      </c>
      <c r="H137" s="136">
        <v>0</v>
      </c>
      <c r="I137" s="363">
        <f t="shared" si="3"/>
        <v>0</v>
      </c>
      <c r="J137" s="9"/>
    </row>
    <row r="138" spans="1:10" s="5" customFormat="1" x14ac:dyDescent="0.25">
      <c r="A138" s="361" t="s">
        <v>171</v>
      </c>
      <c r="B138" s="399" t="s">
        <v>302</v>
      </c>
      <c r="C138" s="399"/>
      <c r="D138" s="399"/>
      <c r="E138" s="488"/>
      <c r="F138" s="488"/>
      <c r="G138" s="400">
        <v>1</v>
      </c>
      <c r="H138" s="376">
        <v>0</v>
      </c>
      <c r="I138" s="368">
        <f t="shared" si="3"/>
        <v>0</v>
      </c>
      <c r="J138" s="9"/>
    </row>
    <row r="139" spans="1:10" s="5" customFormat="1" x14ac:dyDescent="0.25">
      <c r="A139" s="361" t="s">
        <v>172</v>
      </c>
      <c r="B139" s="275" t="s">
        <v>1962</v>
      </c>
      <c r="C139" s="175" t="s">
        <v>1971</v>
      </c>
      <c r="D139" s="175"/>
      <c r="E139" s="485"/>
      <c r="F139" s="485"/>
      <c r="G139" s="393">
        <v>1</v>
      </c>
      <c r="H139" s="136">
        <v>0</v>
      </c>
      <c r="I139" s="363">
        <f t="shared" ref="I139:I145" si="4">ROUND(SUM(G139*H139),2)</f>
        <v>0</v>
      </c>
      <c r="J139" s="9"/>
    </row>
    <row r="140" spans="1:10" s="5" customFormat="1" x14ac:dyDescent="0.25">
      <c r="A140" s="361" t="s">
        <v>173</v>
      </c>
      <c r="B140" s="275" t="s">
        <v>1963</v>
      </c>
      <c r="C140" s="175" t="s">
        <v>1971</v>
      </c>
      <c r="D140" s="175"/>
      <c r="E140" s="485"/>
      <c r="F140" s="485"/>
      <c r="G140" s="393">
        <v>1</v>
      </c>
      <c r="H140" s="136">
        <v>0</v>
      </c>
      <c r="I140" s="363">
        <f t="shared" si="4"/>
        <v>0</v>
      </c>
      <c r="J140" s="9"/>
    </row>
    <row r="141" spans="1:10" s="5" customFormat="1" x14ac:dyDescent="0.25">
      <c r="A141" s="361" t="s">
        <v>174</v>
      </c>
      <c r="B141" s="275" t="s">
        <v>1964</v>
      </c>
      <c r="C141" s="175" t="s">
        <v>1971</v>
      </c>
      <c r="D141" s="175"/>
      <c r="E141" s="485"/>
      <c r="F141" s="485"/>
      <c r="G141" s="393">
        <v>1</v>
      </c>
      <c r="H141" s="136">
        <v>0</v>
      </c>
      <c r="I141" s="363">
        <f t="shared" si="4"/>
        <v>0</v>
      </c>
      <c r="J141" s="9"/>
    </row>
    <row r="142" spans="1:10" s="5" customFormat="1" x14ac:dyDescent="0.25">
      <c r="A142" s="361" t="s">
        <v>175</v>
      </c>
      <c r="B142" s="275" t="s">
        <v>1965</v>
      </c>
      <c r="C142" s="175" t="s">
        <v>1971</v>
      </c>
      <c r="D142" s="175"/>
      <c r="E142" s="485"/>
      <c r="F142" s="485"/>
      <c r="G142" s="393">
        <v>1</v>
      </c>
      <c r="H142" s="136">
        <v>0</v>
      </c>
      <c r="I142" s="363">
        <f t="shared" si="4"/>
        <v>0</v>
      </c>
      <c r="J142" s="9"/>
    </row>
    <row r="143" spans="1:10" s="5" customFormat="1" x14ac:dyDescent="0.25">
      <c r="A143" s="361" t="s">
        <v>176</v>
      </c>
      <c r="B143" s="275" t="s">
        <v>1966</v>
      </c>
      <c r="C143" s="175" t="s">
        <v>1971</v>
      </c>
      <c r="D143" s="175"/>
      <c r="E143" s="485"/>
      <c r="F143" s="485"/>
      <c r="G143" s="393">
        <v>1</v>
      </c>
      <c r="H143" s="376">
        <v>0</v>
      </c>
      <c r="I143" s="368">
        <f t="shared" si="4"/>
        <v>0</v>
      </c>
      <c r="J143" s="9"/>
    </row>
    <row r="144" spans="1:10" s="5" customFormat="1" x14ac:dyDescent="0.25">
      <c r="A144" s="361" t="s">
        <v>177</v>
      </c>
      <c r="B144" s="275" t="s">
        <v>1967</v>
      </c>
      <c r="C144" s="175" t="s">
        <v>1971</v>
      </c>
      <c r="D144" s="175"/>
      <c r="E144" s="485"/>
      <c r="F144" s="485"/>
      <c r="G144" s="393">
        <v>1</v>
      </c>
      <c r="H144" s="136">
        <v>0</v>
      </c>
      <c r="I144" s="363">
        <f t="shared" si="4"/>
        <v>0</v>
      </c>
      <c r="J144" s="9"/>
    </row>
    <row r="145" spans="1:10" s="5" customFormat="1" x14ac:dyDescent="0.25">
      <c r="A145" s="361" t="s">
        <v>178</v>
      </c>
      <c r="B145" s="275" t="s">
        <v>1968</v>
      </c>
      <c r="C145" s="175" t="s">
        <v>1971</v>
      </c>
      <c r="D145" s="175"/>
      <c r="E145" s="485"/>
      <c r="F145" s="485"/>
      <c r="G145" s="393">
        <v>1</v>
      </c>
      <c r="H145" s="136">
        <v>0</v>
      </c>
      <c r="I145" s="363">
        <f t="shared" si="4"/>
        <v>0</v>
      </c>
      <c r="J145" s="9"/>
    </row>
    <row r="146" spans="1:10" s="5" customFormat="1" x14ac:dyDescent="0.25">
      <c r="A146" s="361" t="s">
        <v>179</v>
      </c>
      <c r="B146" s="275" t="s">
        <v>1969</v>
      </c>
      <c r="C146" s="175" t="s">
        <v>1971</v>
      </c>
      <c r="D146" s="175"/>
      <c r="E146" s="485"/>
      <c r="F146" s="485"/>
      <c r="G146" s="393">
        <v>1</v>
      </c>
      <c r="H146" s="136">
        <v>0</v>
      </c>
      <c r="I146" s="363">
        <f>ROUND(SUM(G146*H146),2)</f>
        <v>0</v>
      </c>
      <c r="J146" s="9"/>
    </row>
    <row r="147" spans="1:10" s="5" customFormat="1" ht="15.75" thickBot="1" x14ac:dyDescent="0.3">
      <c r="A147" s="372" t="s">
        <v>180</v>
      </c>
      <c r="B147" s="279" t="s">
        <v>1970</v>
      </c>
      <c r="C147" s="178" t="s">
        <v>1971</v>
      </c>
      <c r="D147" s="178"/>
      <c r="E147" s="486"/>
      <c r="F147" s="486"/>
      <c r="G147" s="394">
        <v>1</v>
      </c>
      <c r="H147" s="143">
        <v>0</v>
      </c>
      <c r="I147" s="373">
        <f>ROUND(SUM(G147*H147),2)</f>
        <v>0</v>
      </c>
      <c r="J147" s="9"/>
    </row>
    <row r="148" spans="1:10" s="5" customFormat="1" ht="15.75" thickBot="1" x14ac:dyDescent="0.3">
      <c r="A148" s="659" t="s">
        <v>5</v>
      </c>
      <c r="B148" s="660"/>
      <c r="C148" s="660"/>
      <c r="D148" s="660"/>
      <c r="E148" s="660"/>
      <c r="F148" s="660"/>
      <c r="G148" s="660"/>
      <c r="H148" s="660"/>
      <c r="I148" s="661"/>
      <c r="J148" s="9"/>
    </row>
    <row r="149" spans="1:10" s="5" customFormat="1" x14ac:dyDescent="0.25">
      <c r="A149" s="395" t="s">
        <v>31</v>
      </c>
      <c r="B149" s="396" t="s">
        <v>321</v>
      </c>
      <c r="C149" s="396"/>
      <c r="D149" s="396"/>
      <c r="E149" s="487"/>
      <c r="F149" s="487"/>
      <c r="G149" s="397">
        <v>24</v>
      </c>
      <c r="H149" s="135">
        <v>0</v>
      </c>
      <c r="I149" s="398">
        <f t="shared" si="3"/>
        <v>0</v>
      </c>
      <c r="J149" s="9"/>
    </row>
    <row r="150" spans="1:10" s="5" customFormat="1" x14ac:dyDescent="0.25">
      <c r="A150" s="361" t="s">
        <v>32</v>
      </c>
      <c r="B150" s="175" t="s">
        <v>322</v>
      </c>
      <c r="C150" s="175"/>
      <c r="D150" s="175"/>
      <c r="E150" s="485"/>
      <c r="F150" s="485"/>
      <c r="G150" s="393">
        <v>2</v>
      </c>
      <c r="H150" s="136">
        <v>0</v>
      </c>
      <c r="I150" s="363">
        <f t="shared" si="3"/>
        <v>0</v>
      </c>
      <c r="J150" s="9"/>
    </row>
    <row r="151" spans="1:10" s="5" customFormat="1" x14ac:dyDescent="0.25">
      <c r="A151" s="361" t="s">
        <v>33</v>
      </c>
      <c r="B151" s="175" t="s">
        <v>904</v>
      </c>
      <c r="C151" s="175"/>
      <c r="D151" s="175"/>
      <c r="E151" s="485"/>
      <c r="F151" s="485"/>
      <c r="G151" s="393">
        <v>1</v>
      </c>
      <c r="H151" s="136">
        <v>0</v>
      </c>
      <c r="I151" s="363">
        <f t="shared" si="3"/>
        <v>0</v>
      </c>
      <c r="J151" s="9"/>
    </row>
    <row r="152" spans="1:10" s="5" customFormat="1" x14ac:dyDescent="0.25">
      <c r="A152" s="361" t="s">
        <v>266</v>
      </c>
      <c r="B152" s="175" t="s">
        <v>323</v>
      </c>
      <c r="C152" s="175"/>
      <c r="D152" s="175"/>
      <c r="E152" s="485"/>
      <c r="F152" s="485"/>
      <c r="G152" s="393">
        <v>1</v>
      </c>
      <c r="H152" s="136">
        <v>0</v>
      </c>
      <c r="I152" s="363">
        <f t="shared" si="3"/>
        <v>0</v>
      </c>
      <c r="J152" s="9"/>
    </row>
    <row r="153" spans="1:10" s="5" customFormat="1" x14ac:dyDescent="0.25">
      <c r="A153" s="361" t="s">
        <v>267</v>
      </c>
      <c r="B153" s="175" t="s">
        <v>324</v>
      </c>
      <c r="C153" s="175" t="s">
        <v>2583</v>
      </c>
      <c r="D153" s="175" t="s">
        <v>2584</v>
      </c>
      <c r="E153" s="485" t="s">
        <v>2585</v>
      </c>
      <c r="F153" s="485" t="s">
        <v>2586</v>
      </c>
      <c r="G153" s="393">
        <v>1</v>
      </c>
      <c r="H153" s="136">
        <v>0</v>
      </c>
      <c r="I153" s="363">
        <f t="shared" si="3"/>
        <v>0</v>
      </c>
      <c r="J153" s="9"/>
    </row>
    <row r="154" spans="1:10" s="5" customFormat="1" x14ac:dyDescent="0.25">
      <c r="A154" s="361" t="s">
        <v>268</v>
      </c>
      <c r="B154" s="175" t="s">
        <v>325</v>
      </c>
      <c r="C154" s="175"/>
      <c r="D154" s="175" t="s">
        <v>2587</v>
      </c>
      <c r="E154" s="485"/>
      <c r="F154" s="485" t="s">
        <v>2588</v>
      </c>
      <c r="G154" s="393">
        <v>6</v>
      </c>
      <c r="H154" s="136">
        <v>0</v>
      </c>
      <c r="I154" s="363">
        <f t="shared" si="3"/>
        <v>0</v>
      </c>
      <c r="J154" s="9"/>
    </row>
    <row r="155" spans="1:10" s="5" customFormat="1" x14ac:dyDescent="0.25">
      <c r="A155" s="361" t="s">
        <v>269</v>
      </c>
      <c r="B155" s="175" t="s">
        <v>326</v>
      </c>
      <c r="C155" s="175"/>
      <c r="D155" s="175"/>
      <c r="E155" s="485"/>
      <c r="F155" s="485"/>
      <c r="G155" s="393">
        <v>2</v>
      </c>
      <c r="H155" s="136">
        <v>0</v>
      </c>
      <c r="I155" s="363">
        <f t="shared" si="3"/>
        <v>0</v>
      </c>
      <c r="J155" s="9"/>
    </row>
    <row r="156" spans="1:10" s="5" customFormat="1" ht="25.5" x14ac:dyDescent="0.25">
      <c r="A156" s="361" t="s">
        <v>270</v>
      </c>
      <c r="B156" s="175" t="s">
        <v>327</v>
      </c>
      <c r="C156" s="175" t="s">
        <v>2589</v>
      </c>
      <c r="D156" s="175" t="s">
        <v>2590</v>
      </c>
      <c r="E156" s="485" t="s">
        <v>2591</v>
      </c>
      <c r="F156" s="485" t="s">
        <v>2592</v>
      </c>
      <c r="G156" s="393">
        <v>1</v>
      </c>
      <c r="H156" s="136">
        <v>0</v>
      </c>
      <c r="I156" s="363">
        <f t="shared" si="3"/>
        <v>0</v>
      </c>
      <c r="J156" s="9"/>
    </row>
    <row r="157" spans="1:10" s="5" customFormat="1" x14ac:dyDescent="0.25">
      <c r="A157" s="361" t="s">
        <v>271</v>
      </c>
      <c r="B157" s="175" t="s">
        <v>2552</v>
      </c>
      <c r="C157" s="175"/>
      <c r="D157" s="175"/>
      <c r="E157" s="485"/>
      <c r="F157" s="485" t="s">
        <v>2593</v>
      </c>
      <c r="G157" s="393">
        <v>3</v>
      </c>
      <c r="H157" s="136">
        <v>0</v>
      </c>
      <c r="I157" s="363">
        <f t="shared" si="3"/>
        <v>0</v>
      </c>
      <c r="J157" s="9"/>
    </row>
    <row r="158" spans="1:10" s="5" customFormat="1" ht="25.5" x14ac:dyDescent="0.25">
      <c r="A158" s="361" t="s">
        <v>272</v>
      </c>
      <c r="B158" s="175" t="s">
        <v>328</v>
      </c>
      <c r="C158" s="175" t="s">
        <v>2652</v>
      </c>
      <c r="D158" s="175"/>
      <c r="E158" s="485"/>
      <c r="F158" s="485" t="s">
        <v>2594</v>
      </c>
      <c r="G158" s="393">
        <v>1</v>
      </c>
      <c r="H158" s="136">
        <v>0</v>
      </c>
      <c r="I158" s="363">
        <f t="shared" si="3"/>
        <v>0</v>
      </c>
      <c r="J158" s="9"/>
    </row>
    <row r="159" spans="1:10" s="5" customFormat="1" x14ac:dyDescent="0.25">
      <c r="A159" s="361" t="s">
        <v>273</v>
      </c>
      <c r="B159" s="175" t="s">
        <v>329</v>
      </c>
      <c r="C159" s="175" t="s">
        <v>2595</v>
      </c>
      <c r="D159" s="175"/>
      <c r="E159" s="485"/>
      <c r="F159" s="485" t="s">
        <v>2596</v>
      </c>
      <c r="G159" s="393">
        <v>1</v>
      </c>
      <c r="H159" s="136">
        <v>0</v>
      </c>
      <c r="I159" s="363">
        <f t="shared" si="3"/>
        <v>0</v>
      </c>
      <c r="J159" s="9"/>
    </row>
    <row r="160" spans="1:10" s="5" customFormat="1" x14ac:dyDescent="0.25">
      <c r="A160" s="361" t="s">
        <v>274</v>
      </c>
      <c r="B160" s="175" t="s">
        <v>330</v>
      </c>
      <c r="C160" s="175"/>
      <c r="D160" s="175"/>
      <c r="E160" s="485"/>
      <c r="F160" s="485"/>
      <c r="G160" s="393">
        <v>1</v>
      </c>
      <c r="H160" s="136">
        <v>0</v>
      </c>
      <c r="I160" s="363">
        <f t="shared" si="3"/>
        <v>0</v>
      </c>
      <c r="J160" s="9"/>
    </row>
    <row r="161" spans="1:10" s="5" customFormat="1" x14ac:dyDescent="0.25">
      <c r="A161" s="361" t="s">
        <v>275</v>
      </c>
      <c r="B161" s="175" t="s">
        <v>331</v>
      </c>
      <c r="C161" s="175"/>
      <c r="D161" s="175"/>
      <c r="E161" s="485"/>
      <c r="F161" s="485"/>
      <c r="G161" s="393">
        <v>1</v>
      </c>
      <c r="H161" s="136">
        <v>0</v>
      </c>
      <c r="I161" s="363">
        <f t="shared" si="3"/>
        <v>0</v>
      </c>
      <c r="J161" s="9"/>
    </row>
    <row r="162" spans="1:10" s="5" customFormat="1" x14ac:dyDescent="0.25">
      <c r="A162" s="361" t="s">
        <v>276</v>
      </c>
      <c r="B162" s="175" t="s">
        <v>332</v>
      </c>
      <c r="C162" s="175"/>
      <c r="D162" s="175"/>
      <c r="E162" s="485"/>
      <c r="F162" s="485"/>
      <c r="G162" s="393">
        <v>1</v>
      </c>
      <c r="H162" s="136">
        <v>0</v>
      </c>
      <c r="I162" s="363">
        <f t="shared" si="3"/>
        <v>0</v>
      </c>
      <c r="J162" s="9"/>
    </row>
    <row r="163" spans="1:10" s="5" customFormat="1" x14ac:dyDescent="0.25">
      <c r="A163" s="361" t="s">
        <v>277</v>
      </c>
      <c r="B163" s="175" t="s">
        <v>333</v>
      </c>
      <c r="C163" s="175"/>
      <c r="D163" s="175"/>
      <c r="E163" s="485"/>
      <c r="F163" s="485"/>
      <c r="G163" s="393">
        <v>1</v>
      </c>
      <c r="H163" s="136">
        <v>0</v>
      </c>
      <c r="I163" s="363">
        <f t="shared" si="3"/>
        <v>0</v>
      </c>
      <c r="J163" s="9"/>
    </row>
    <row r="164" spans="1:10" s="5" customFormat="1" x14ac:dyDescent="0.25">
      <c r="A164" s="361" t="s">
        <v>278</v>
      </c>
      <c r="B164" s="175" t="s">
        <v>334</v>
      </c>
      <c r="C164" s="175"/>
      <c r="D164" s="175"/>
      <c r="E164" s="485"/>
      <c r="F164" s="485"/>
      <c r="G164" s="393">
        <v>2</v>
      </c>
      <c r="H164" s="136">
        <v>0</v>
      </c>
      <c r="I164" s="363">
        <f t="shared" si="3"/>
        <v>0</v>
      </c>
      <c r="J164" s="9"/>
    </row>
    <row r="165" spans="1:10" s="5" customFormat="1" x14ac:dyDescent="0.25">
      <c r="A165" s="361" t="s">
        <v>279</v>
      </c>
      <c r="B165" s="175" t="s">
        <v>335</v>
      </c>
      <c r="C165" s="175"/>
      <c r="D165" s="175"/>
      <c r="E165" s="485"/>
      <c r="F165" s="485"/>
      <c r="G165" s="393">
        <v>2</v>
      </c>
      <c r="H165" s="136">
        <v>0</v>
      </c>
      <c r="I165" s="363">
        <f t="shared" si="3"/>
        <v>0</v>
      </c>
      <c r="J165" s="9"/>
    </row>
    <row r="166" spans="1:10" s="5" customFormat="1" x14ac:dyDescent="0.25">
      <c r="A166" s="361" t="s">
        <v>280</v>
      </c>
      <c r="B166" s="175" t="s">
        <v>336</v>
      </c>
      <c r="C166" s="175"/>
      <c r="D166" s="175"/>
      <c r="E166" s="485"/>
      <c r="F166" s="485"/>
      <c r="G166" s="393">
        <v>2</v>
      </c>
      <c r="H166" s="136">
        <v>0</v>
      </c>
      <c r="I166" s="363">
        <f t="shared" si="3"/>
        <v>0</v>
      </c>
      <c r="J166" s="9"/>
    </row>
    <row r="167" spans="1:10" s="5" customFormat="1" x14ac:dyDescent="0.25">
      <c r="A167" s="361" t="s">
        <v>281</v>
      </c>
      <c r="B167" s="175" t="s">
        <v>337</v>
      </c>
      <c r="C167" s="175"/>
      <c r="D167" s="175"/>
      <c r="E167" s="485"/>
      <c r="F167" s="485"/>
      <c r="G167" s="393">
        <v>2</v>
      </c>
      <c r="H167" s="136">
        <v>0</v>
      </c>
      <c r="I167" s="363">
        <f t="shared" si="3"/>
        <v>0</v>
      </c>
      <c r="J167" s="9"/>
    </row>
    <row r="168" spans="1:10" s="5" customFormat="1" x14ac:dyDescent="0.25">
      <c r="A168" s="361" t="s">
        <v>282</v>
      </c>
      <c r="B168" s="175" t="s">
        <v>338</v>
      </c>
      <c r="C168" s="175"/>
      <c r="D168" s="175"/>
      <c r="E168" s="485"/>
      <c r="F168" s="485"/>
      <c r="G168" s="393">
        <v>2</v>
      </c>
      <c r="H168" s="136">
        <v>0</v>
      </c>
      <c r="I168" s="363">
        <f t="shared" si="3"/>
        <v>0</v>
      </c>
      <c r="J168" s="9"/>
    </row>
    <row r="169" spans="1:10" s="5" customFormat="1" x14ac:dyDescent="0.25">
      <c r="A169" s="361" t="s">
        <v>283</v>
      </c>
      <c r="B169" s="175" t="s">
        <v>731</v>
      </c>
      <c r="C169" s="175"/>
      <c r="D169" s="175"/>
      <c r="E169" s="485"/>
      <c r="F169" s="485"/>
      <c r="G169" s="393">
        <v>1</v>
      </c>
      <c r="H169" s="136">
        <v>0</v>
      </c>
      <c r="I169" s="363">
        <f t="shared" si="3"/>
        <v>0</v>
      </c>
      <c r="J169" s="9"/>
    </row>
    <row r="170" spans="1:10" s="5" customFormat="1" x14ac:dyDescent="0.25">
      <c r="A170" s="361" t="s">
        <v>1972</v>
      </c>
      <c r="B170" s="175" t="s">
        <v>889</v>
      </c>
      <c r="C170" s="175" t="s">
        <v>2597</v>
      </c>
      <c r="D170" s="175" t="s">
        <v>2598</v>
      </c>
      <c r="E170" s="485"/>
      <c r="F170" s="485" t="s">
        <v>2599</v>
      </c>
      <c r="G170" s="393">
        <v>1</v>
      </c>
      <c r="H170" s="136">
        <v>0</v>
      </c>
      <c r="I170" s="363">
        <f t="shared" si="3"/>
        <v>0</v>
      </c>
      <c r="J170" s="9"/>
    </row>
    <row r="171" spans="1:10" s="5" customFormat="1" x14ac:dyDescent="0.25">
      <c r="A171" s="361" t="s">
        <v>1973</v>
      </c>
      <c r="B171" s="175" t="s">
        <v>890</v>
      </c>
      <c r="C171" s="175" t="s">
        <v>2600</v>
      </c>
      <c r="D171" s="175" t="s">
        <v>2598</v>
      </c>
      <c r="E171" s="485"/>
      <c r="F171" s="485" t="s">
        <v>2601</v>
      </c>
      <c r="G171" s="393">
        <v>1</v>
      </c>
      <c r="H171" s="136">
        <v>0</v>
      </c>
      <c r="I171" s="363">
        <f t="shared" si="3"/>
        <v>0</v>
      </c>
      <c r="J171" s="9"/>
    </row>
    <row r="172" spans="1:10" s="5" customFormat="1" x14ac:dyDescent="0.25">
      <c r="A172" s="361" t="s">
        <v>1974</v>
      </c>
      <c r="B172" s="175" t="s">
        <v>892</v>
      </c>
      <c r="C172" s="175" t="s">
        <v>2600</v>
      </c>
      <c r="D172" s="175" t="s">
        <v>2598</v>
      </c>
      <c r="E172" s="485"/>
      <c r="F172" s="485" t="s">
        <v>2602</v>
      </c>
      <c r="G172" s="393">
        <v>1</v>
      </c>
      <c r="H172" s="136">
        <v>0</v>
      </c>
      <c r="I172" s="363">
        <f t="shared" si="3"/>
        <v>0</v>
      </c>
      <c r="J172" s="9"/>
    </row>
    <row r="173" spans="1:10" s="5" customFormat="1" x14ac:dyDescent="0.25">
      <c r="A173" s="361" t="s">
        <v>1975</v>
      </c>
      <c r="B173" s="175" t="s">
        <v>910</v>
      </c>
      <c r="C173" s="175"/>
      <c r="D173" s="175" t="s">
        <v>2603</v>
      </c>
      <c r="E173" s="485"/>
      <c r="F173" s="485" t="s">
        <v>2604</v>
      </c>
      <c r="G173" s="393">
        <v>1</v>
      </c>
      <c r="H173" s="136">
        <v>0</v>
      </c>
      <c r="I173" s="363">
        <f t="shared" si="3"/>
        <v>0</v>
      </c>
      <c r="J173" s="9"/>
    </row>
    <row r="174" spans="1:10" s="5" customFormat="1" ht="15.75" thickBot="1" x14ac:dyDescent="0.3">
      <c r="A174" s="372" t="s">
        <v>1976</v>
      </c>
      <c r="B174" s="178" t="s">
        <v>911</v>
      </c>
      <c r="C174" s="178"/>
      <c r="D174" s="178" t="s">
        <v>2603</v>
      </c>
      <c r="E174" s="486"/>
      <c r="F174" s="486" t="s">
        <v>2605</v>
      </c>
      <c r="G174" s="394">
        <v>1</v>
      </c>
      <c r="H174" s="143">
        <v>0</v>
      </c>
      <c r="I174" s="373">
        <f t="shared" si="3"/>
        <v>0</v>
      </c>
      <c r="J174" s="9"/>
    </row>
    <row r="175" spans="1:10" s="5" customFormat="1" x14ac:dyDescent="0.25">
      <c r="A175" s="652" t="s">
        <v>6</v>
      </c>
      <c r="B175" s="653"/>
      <c r="C175" s="653"/>
      <c r="D175" s="653"/>
      <c r="E175" s="653"/>
      <c r="F175" s="653"/>
      <c r="G175" s="653"/>
      <c r="H175" s="653"/>
      <c r="I175" s="654"/>
      <c r="J175" s="9"/>
    </row>
    <row r="176" spans="1:10" s="5" customFormat="1" x14ac:dyDescent="0.25">
      <c r="A176" s="361" t="s">
        <v>34</v>
      </c>
      <c r="B176" s="175" t="s">
        <v>345</v>
      </c>
      <c r="C176" s="175"/>
      <c r="D176" s="175"/>
      <c r="E176" s="485"/>
      <c r="F176" s="485"/>
      <c r="G176" s="393">
        <v>58</v>
      </c>
      <c r="H176" s="136">
        <v>0</v>
      </c>
      <c r="I176" s="363">
        <f t="shared" si="3"/>
        <v>0</v>
      </c>
      <c r="J176" s="9"/>
    </row>
    <row r="177" spans="1:10" s="5" customFormat="1" x14ac:dyDescent="0.25">
      <c r="A177" s="361" t="s">
        <v>35</v>
      </c>
      <c r="B177" s="175" t="s">
        <v>346</v>
      </c>
      <c r="C177" s="175"/>
      <c r="D177" s="175"/>
      <c r="E177" s="485"/>
      <c r="F177" s="485"/>
      <c r="G177" s="393">
        <v>23</v>
      </c>
      <c r="H177" s="136">
        <v>0</v>
      </c>
      <c r="I177" s="363">
        <f t="shared" si="3"/>
        <v>0</v>
      </c>
      <c r="J177" s="9"/>
    </row>
    <row r="178" spans="1:10" s="5" customFormat="1" x14ac:dyDescent="0.25">
      <c r="A178" s="361" t="s">
        <v>36</v>
      </c>
      <c r="B178" s="175" t="s">
        <v>347</v>
      </c>
      <c r="C178" s="175"/>
      <c r="D178" s="175"/>
      <c r="E178" s="485"/>
      <c r="F178" s="485"/>
      <c r="G178" s="393">
        <v>16</v>
      </c>
      <c r="H178" s="136">
        <v>0</v>
      </c>
      <c r="I178" s="363">
        <f t="shared" si="3"/>
        <v>0</v>
      </c>
      <c r="J178" s="9"/>
    </row>
    <row r="179" spans="1:10" s="5" customFormat="1" x14ac:dyDescent="0.25">
      <c r="A179" s="361" t="s">
        <v>303</v>
      </c>
      <c r="B179" s="175" t="s">
        <v>348</v>
      </c>
      <c r="C179" s="175"/>
      <c r="D179" s="175"/>
      <c r="E179" s="485"/>
      <c r="F179" s="485"/>
      <c r="G179" s="393">
        <v>20</v>
      </c>
      <c r="H179" s="136">
        <v>0</v>
      </c>
      <c r="I179" s="363">
        <f t="shared" si="3"/>
        <v>0</v>
      </c>
      <c r="J179" s="9"/>
    </row>
    <row r="180" spans="1:10" s="5" customFormat="1" x14ac:dyDescent="0.25">
      <c r="A180" s="361" t="s">
        <v>304</v>
      </c>
      <c r="B180" s="175" t="s">
        <v>349</v>
      </c>
      <c r="C180" s="175"/>
      <c r="D180" s="175"/>
      <c r="E180" s="485"/>
      <c r="F180" s="485"/>
      <c r="G180" s="393">
        <v>19</v>
      </c>
      <c r="H180" s="136">
        <v>0</v>
      </c>
      <c r="I180" s="363">
        <f t="shared" si="3"/>
        <v>0</v>
      </c>
      <c r="J180" s="9"/>
    </row>
    <row r="181" spans="1:10" s="5" customFormat="1" x14ac:dyDescent="0.25">
      <c r="A181" s="361" t="s">
        <v>305</v>
      </c>
      <c r="B181" s="175" t="s">
        <v>350</v>
      </c>
      <c r="C181" s="175"/>
      <c r="D181" s="175"/>
      <c r="E181" s="485"/>
      <c r="F181" s="485"/>
      <c r="G181" s="393">
        <v>1</v>
      </c>
      <c r="H181" s="136">
        <v>0</v>
      </c>
      <c r="I181" s="363">
        <f t="shared" si="3"/>
        <v>0</v>
      </c>
      <c r="J181" s="9"/>
    </row>
    <row r="182" spans="1:10" s="5" customFormat="1" x14ac:dyDescent="0.25">
      <c r="A182" s="361" t="s">
        <v>306</v>
      </c>
      <c r="B182" s="175" t="s">
        <v>351</v>
      </c>
      <c r="C182" s="175"/>
      <c r="D182" s="175"/>
      <c r="E182" s="485"/>
      <c r="F182" s="485"/>
      <c r="G182" s="393">
        <v>1</v>
      </c>
      <c r="H182" s="136">
        <v>0</v>
      </c>
      <c r="I182" s="363">
        <f t="shared" si="3"/>
        <v>0</v>
      </c>
      <c r="J182" s="9"/>
    </row>
    <row r="183" spans="1:10" s="5" customFormat="1" x14ac:dyDescent="0.25">
      <c r="A183" s="361" t="s">
        <v>307</v>
      </c>
      <c r="B183" s="175" t="s">
        <v>352</v>
      </c>
      <c r="C183" s="175"/>
      <c r="D183" s="175"/>
      <c r="E183" s="485"/>
      <c r="F183" s="485"/>
      <c r="G183" s="393">
        <v>1</v>
      </c>
      <c r="H183" s="136">
        <v>0</v>
      </c>
      <c r="I183" s="363">
        <f t="shared" si="3"/>
        <v>0</v>
      </c>
      <c r="J183" s="9"/>
    </row>
    <row r="184" spans="1:10" s="5" customFormat="1" x14ac:dyDescent="0.25">
      <c r="A184" s="361" t="s">
        <v>308</v>
      </c>
      <c r="B184" s="175" t="s">
        <v>732</v>
      </c>
      <c r="C184" s="175"/>
      <c r="D184" s="175"/>
      <c r="E184" s="485"/>
      <c r="F184" s="485"/>
      <c r="G184" s="393">
        <v>2</v>
      </c>
      <c r="H184" s="136">
        <v>0</v>
      </c>
      <c r="I184" s="363">
        <f t="shared" si="3"/>
        <v>0</v>
      </c>
      <c r="J184" s="9"/>
    </row>
    <row r="185" spans="1:10" s="5" customFormat="1" x14ac:dyDescent="0.25">
      <c r="A185" s="361" t="s">
        <v>309</v>
      </c>
      <c r="B185" s="175" t="s">
        <v>353</v>
      </c>
      <c r="C185" s="175"/>
      <c r="D185" s="175"/>
      <c r="E185" s="485"/>
      <c r="F185" s="485"/>
      <c r="G185" s="393">
        <v>1</v>
      </c>
      <c r="H185" s="136">
        <v>0</v>
      </c>
      <c r="I185" s="363">
        <f t="shared" si="3"/>
        <v>0</v>
      </c>
      <c r="J185" s="9"/>
    </row>
    <row r="186" spans="1:10" s="5" customFormat="1" x14ac:dyDescent="0.25">
      <c r="A186" s="361" t="s">
        <v>310</v>
      </c>
      <c r="B186" s="175" t="s">
        <v>354</v>
      </c>
      <c r="C186" s="175"/>
      <c r="D186" s="175"/>
      <c r="E186" s="485"/>
      <c r="F186" s="485"/>
      <c r="G186" s="393">
        <v>114</v>
      </c>
      <c r="H186" s="136">
        <v>0</v>
      </c>
      <c r="I186" s="363">
        <f t="shared" si="3"/>
        <v>0</v>
      </c>
      <c r="J186" s="9"/>
    </row>
    <row r="187" spans="1:10" s="5" customFormat="1" x14ac:dyDescent="0.25">
      <c r="A187" s="361" t="s">
        <v>311</v>
      </c>
      <c r="B187" s="175" t="s">
        <v>355</v>
      </c>
      <c r="C187" s="175"/>
      <c r="D187" s="175"/>
      <c r="E187" s="485"/>
      <c r="F187" s="485"/>
      <c r="G187" s="393">
        <v>189</v>
      </c>
      <c r="H187" s="136">
        <v>0</v>
      </c>
      <c r="I187" s="363">
        <f t="shared" si="3"/>
        <v>0</v>
      </c>
      <c r="J187" s="9"/>
    </row>
    <row r="188" spans="1:10" s="5" customFormat="1" x14ac:dyDescent="0.25">
      <c r="A188" s="361" t="s">
        <v>312</v>
      </c>
      <c r="B188" s="175" t="s">
        <v>356</v>
      </c>
      <c r="C188" s="175"/>
      <c r="D188" s="175"/>
      <c r="E188" s="485"/>
      <c r="F188" s="485"/>
      <c r="G188" s="393">
        <v>70</v>
      </c>
      <c r="H188" s="136">
        <v>0</v>
      </c>
      <c r="I188" s="363">
        <f t="shared" si="3"/>
        <v>0</v>
      </c>
      <c r="J188" s="9"/>
    </row>
    <row r="189" spans="1:10" s="5" customFormat="1" ht="25.5" x14ac:dyDescent="0.25">
      <c r="A189" s="361" t="s">
        <v>313</v>
      </c>
      <c r="B189" s="175" t="s">
        <v>2606</v>
      </c>
      <c r="C189" s="175"/>
      <c r="D189" s="175"/>
      <c r="E189" s="485"/>
      <c r="F189" s="485"/>
      <c r="G189" s="393">
        <v>1</v>
      </c>
      <c r="H189" s="136">
        <v>0</v>
      </c>
      <c r="I189" s="363">
        <f t="shared" si="3"/>
        <v>0</v>
      </c>
      <c r="J189" s="9"/>
    </row>
    <row r="190" spans="1:10" s="5" customFormat="1" ht="38.25" x14ac:dyDescent="0.25">
      <c r="A190" s="361" t="s">
        <v>314</v>
      </c>
      <c r="B190" s="175" t="s">
        <v>357</v>
      </c>
      <c r="C190" s="175"/>
      <c r="D190" s="175"/>
      <c r="E190" s="485"/>
      <c r="F190" s="485"/>
      <c r="G190" s="393">
        <v>1</v>
      </c>
      <c r="H190" s="136">
        <v>0</v>
      </c>
      <c r="I190" s="363">
        <f t="shared" si="3"/>
        <v>0</v>
      </c>
      <c r="J190" s="9"/>
    </row>
    <row r="191" spans="1:10" s="5" customFormat="1" ht="25.5" x14ac:dyDescent="0.25">
      <c r="A191" s="361" t="s">
        <v>315</v>
      </c>
      <c r="B191" s="175" t="s">
        <v>2607</v>
      </c>
      <c r="C191" s="175"/>
      <c r="D191" s="175"/>
      <c r="E191" s="485"/>
      <c r="F191" s="485"/>
      <c r="G191" s="393">
        <v>1</v>
      </c>
      <c r="H191" s="136">
        <v>0</v>
      </c>
      <c r="I191" s="363">
        <f t="shared" si="3"/>
        <v>0</v>
      </c>
      <c r="J191" s="9"/>
    </row>
    <row r="192" spans="1:10" s="5" customFormat="1" ht="38.25" x14ac:dyDescent="0.25">
      <c r="A192" s="361" t="s">
        <v>316</v>
      </c>
      <c r="B192" s="175" t="s">
        <v>2608</v>
      </c>
      <c r="C192" s="175"/>
      <c r="D192" s="175"/>
      <c r="E192" s="485"/>
      <c r="F192" s="485"/>
      <c r="G192" s="393">
        <v>1</v>
      </c>
      <c r="H192" s="136">
        <v>0</v>
      </c>
      <c r="I192" s="363">
        <f t="shared" si="3"/>
        <v>0</v>
      </c>
      <c r="J192" s="9"/>
    </row>
    <row r="193" spans="1:10" s="5" customFormat="1" ht="38.25" x14ac:dyDescent="0.25">
      <c r="A193" s="361" t="s">
        <v>317</v>
      </c>
      <c r="B193" s="175" t="s">
        <v>2609</v>
      </c>
      <c r="C193" s="175"/>
      <c r="D193" s="175"/>
      <c r="E193" s="485"/>
      <c r="F193" s="485"/>
      <c r="G193" s="393">
        <v>1</v>
      </c>
      <c r="H193" s="136">
        <v>0</v>
      </c>
      <c r="I193" s="363">
        <f t="shared" si="3"/>
        <v>0</v>
      </c>
      <c r="J193" s="9"/>
    </row>
    <row r="194" spans="1:10" s="5" customFormat="1" x14ac:dyDescent="0.25">
      <c r="A194" s="361" t="s">
        <v>318</v>
      </c>
      <c r="B194" s="172" t="s">
        <v>916</v>
      </c>
      <c r="C194" s="175"/>
      <c r="D194" s="175" t="s">
        <v>915</v>
      </c>
      <c r="E194" s="485"/>
      <c r="F194" s="485"/>
      <c r="G194" s="393">
        <v>1</v>
      </c>
      <c r="H194" s="136">
        <v>0</v>
      </c>
      <c r="I194" s="363">
        <f t="shared" si="3"/>
        <v>0</v>
      </c>
      <c r="J194" s="9"/>
    </row>
    <row r="195" spans="1:10" s="5" customFormat="1" ht="25.5" x14ac:dyDescent="0.25">
      <c r="A195" s="361" t="s">
        <v>319</v>
      </c>
      <c r="B195" s="175" t="s">
        <v>733</v>
      </c>
      <c r="C195" s="175"/>
      <c r="D195" s="175"/>
      <c r="E195" s="485"/>
      <c r="F195" s="485"/>
      <c r="G195" s="393">
        <v>1</v>
      </c>
      <c r="H195" s="136">
        <v>0</v>
      </c>
      <c r="I195" s="363">
        <f t="shared" si="3"/>
        <v>0</v>
      </c>
      <c r="J195" s="9"/>
    </row>
    <row r="196" spans="1:10" s="5" customFormat="1" x14ac:dyDescent="0.25">
      <c r="A196" s="361" t="s">
        <v>320</v>
      </c>
      <c r="B196" s="175" t="s">
        <v>734</v>
      </c>
      <c r="C196" s="175"/>
      <c r="D196" s="175"/>
      <c r="E196" s="485"/>
      <c r="F196" s="485"/>
      <c r="G196" s="393">
        <v>1</v>
      </c>
      <c r="H196" s="136">
        <v>0</v>
      </c>
      <c r="I196" s="363">
        <f t="shared" si="3"/>
        <v>0</v>
      </c>
      <c r="J196" s="9"/>
    </row>
    <row r="197" spans="1:10" s="5" customFormat="1" ht="25.5" x14ac:dyDescent="0.25">
      <c r="A197" s="361" t="s">
        <v>2761</v>
      </c>
      <c r="B197" s="175" t="s">
        <v>2610</v>
      </c>
      <c r="C197" s="175"/>
      <c r="D197" s="175"/>
      <c r="E197" s="485"/>
      <c r="F197" s="485"/>
      <c r="G197" s="393">
        <v>1</v>
      </c>
      <c r="H197" s="136">
        <v>0</v>
      </c>
      <c r="I197" s="363">
        <f t="shared" si="3"/>
        <v>0</v>
      </c>
      <c r="J197" s="9"/>
    </row>
    <row r="198" spans="1:10" s="5" customFormat="1" x14ac:dyDescent="0.25">
      <c r="A198" s="361" t="s">
        <v>887</v>
      </c>
      <c r="B198" s="175" t="s">
        <v>735</v>
      </c>
      <c r="C198" s="175"/>
      <c r="D198" s="175"/>
      <c r="E198" s="485"/>
      <c r="F198" s="485"/>
      <c r="G198" s="393">
        <v>1</v>
      </c>
      <c r="H198" s="136">
        <v>0</v>
      </c>
      <c r="I198" s="363">
        <f t="shared" si="3"/>
        <v>0</v>
      </c>
      <c r="J198" s="9"/>
    </row>
    <row r="199" spans="1:10" s="5" customFormat="1" x14ac:dyDescent="0.25">
      <c r="A199" s="361" t="s">
        <v>888</v>
      </c>
      <c r="B199" s="175" t="s">
        <v>882</v>
      </c>
      <c r="C199" s="175"/>
      <c r="D199" s="175"/>
      <c r="E199" s="485"/>
      <c r="F199" s="485"/>
      <c r="G199" s="393">
        <v>2</v>
      </c>
      <c r="H199" s="136">
        <v>0</v>
      </c>
      <c r="I199" s="363">
        <f t="shared" si="3"/>
        <v>0</v>
      </c>
      <c r="J199" s="9"/>
    </row>
    <row r="200" spans="1:10" s="5" customFormat="1" x14ac:dyDescent="0.25">
      <c r="A200" s="361" t="s">
        <v>891</v>
      </c>
      <c r="B200" s="175" t="s">
        <v>883</v>
      </c>
      <c r="C200" s="175"/>
      <c r="D200" s="175"/>
      <c r="E200" s="485"/>
      <c r="F200" s="485"/>
      <c r="G200" s="393">
        <v>1</v>
      </c>
      <c r="H200" s="136">
        <v>0</v>
      </c>
      <c r="I200" s="363">
        <f t="shared" si="3"/>
        <v>0</v>
      </c>
      <c r="J200" s="9"/>
    </row>
    <row r="201" spans="1:10" s="5" customFormat="1" x14ac:dyDescent="0.25">
      <c r="A201" s="361" t="s">
        <v>908</v>
      </c>
      <c r="B201" s="175" t="s">
        <v>884</v>
      </c>
      <c r="C201" s="175"/>
      <c r="D201" s="175"/>
      <c r="E201" s="485"/>
      <c r="F201" s="485"/>
      <c r="G201" s="393">
        <v>4</v>
      </c>
      <c r="H201" s="136">
        <v>0</v>
      </c>
      <c r="I201" s="363">
        <f t="shared" si="3"/>
        <v>0</v>
      </c>
      <c r="J201" s="9"/>
    </row>
    <row r="202" spans="1:10" s="5" customFormat="1" ht="15.75" thickBot="1" x14ac:dyDescent="0.3">
      <c r="A202" s="361" t="s">
        <v>909</v>
      </c>
      <c r="B202" s="178" t="s">
        <v>886</v>
      </c>
      <c r="C202" s="178"/>
      <c r="D202" s="178"/>
      <c r="E202" s="486"/>
      <c r="F202" s="486"/>
      <c r="G202" s="394">
        <v>4</v>
      </c>
      <c r="H202" s="143">
        <v>0</v>
      </c>
      <c r="I202" s="373">
        <f t="shared" ref="I202:I262" si="5">ROUND(SUM(G202*H202),2)</f>
        <v>0</v>
      </c>
      <c r="J202" s="9"/>
    </row>
    <row r="203" spans="1:10" s="5" customFormat="1" x14ac:dyDescent="0.25">
      <c r="A203" s="652" t="s">
        <v>7</v>
      </c>
      <c r="B203" s="653"/>
      <c r="C203" s="653"/>
      <c r="D203" s="653"/>
      <c r="E203" s="653"/>
      <c r="F203" s="653"/>
      <c r="G203" s="653"/>
      <c r="H203" s="653"/>
      <c r="I203" s="654"/>
      <c r="J203" s="9"/>
    </row>
    <row r="204" spans="1:10" s="5" customFormat="1" ht="25.5" x14ac:dyDescent="0.25">
      <c r="A204" s="361" t="s">
        <v>37</v>
      </c>
      <c r="B204" s="175" t="s">
        <v>363</v>
      </c>
      <c r="C204" s="175"/>
      <c r="D204" s="175"/>
      <c r="E204" s="485"/>
      <c r="F204" s="485"/>
      <c r="G204" s="393">
        <v>2</v>
      </c>
      <c r="H204" s="136">
        <v>0</v>
      </c>
      <c r="I204" s="363">
        <f t="shared" si="5"/>
        <v>0</v>
      </c>
      <c r="J204" s="9"/>
    </row>
    <row r="205" spans="1:10" s="5" customFormat="1" ht="25.5" x14ac:dyDescent="0.25">
      <c r="A205" s="361" t="s">
        <v>38</v>
      </c>
      <c r="B205" s="175" t="s">
        <v>736</v>
      </c>
      <c r="C205" s="175"/>
      <c r="D205" s="175"/>
      <c r="E205" s="485"/>
      <c r="F205" s="485"/>
      <c r="G205" s="393">
        <v>1</v>
      </c>
      <c r="H205" s="136">
        <v>0</v>
      </c>
      <c r="I205" s="363">
        <f t="shared" si="5"/>
        <v>0</v>
      </c>
      <c r="J205" s="9"/>
    </row>
    <row r="206" spans="1:10" s="5" customFormat="1" x14ac:dyDescent="0.25">
      <c r="A206" s="361" t="s">
        <v>39</v>
      </c>
      <c r="B206" s="175" t="s">
        <v>737</v>
      </c>
      <c r="C206" s="175"/>
      <c r="D206" s="175"/>
      <c r="E206" s="485"/>
      <c r="F206" s="485"/>
      <c r="G206" s="393">
        <v>1</v>
      </c>
      <c r="H206" s="136">
        <v>0</v>
      </c>
      <c r="I206" s="363">
        <f t="shared" si="5"/>
        <v>0</v>
      </c>
      <c r="J206" s="9"/>
    </row>
    <row r="207" spans="1:10" s="5" customFormat="1" x14ac:dyDescent="0.25">
      <c r="A207" s="361" t="s">
        <v>340</v>
      </c>
      <c r="B207" s="175" t="s">
        <v>738</v>
      </c>
      <c r="C207" s="175"/>
      <c r="D207" s="175"/>
      <c r="E207" s="485"/>
      <c r="F207" s="485"/>
      <c r="G207" s="393">
        <v>2</v>
      </c>
      <c r="H207" s="136">
        <v>0</v>
      </c>
      <c r="I207" s="363">
        <f t="shared" si="5"/>
        <v>0</v>
      </c>
      <c r="J207" s="9"/>
    </row>
    <row r="208" spans="1:10" s="5" customFormat="1" x14ac:dyDescent="0.25">
      <c r="A208" s="361" t="s">
        <v>341</v>
      </c>
      <c r="B208" s="175" t="s">
        <v>364</v>
      </c>
      <c r="C208" s="175"/>
      <c r="D208" s="175"/>
      <c r="E208" s="485"/>
      <c r="F208" s="485"/>
      <c r="G208" s="393">
        <v>1</v>
      </c>
      <c r="H208" s="136">
        <v>0</v>
      </c>
      <c r="I208" s="363">
        <f t="shared" si="5"/>
        <v>0</v>
      </c>
      <c r="J208" s="9"/>
    </row>
    <row r="209" spans="1:10" s="5" customFormat="1" x14ac:dyDescent="0.25">
      <c r="A209" s="361" t="s">
        <v>342</v>
      </c>
      <c r="B209" s="175" t="s">
        <v>665</v>
      </c>
      <c r="C209" s="175"/>
      <c r="D209" s="175"/>
      <c r="E209" s="485"/>
      <c r="F209" s="485"/>
      <c r="G209" s="393">
        <v>1</v>
      </c>
      <c r="H209" s="136">
        <v>0</v>
      </c>
      <c r="I209" s="363">
        <f t="shared" si="5"/>
        <v>0</v>
      </c>
      <c r="J209" s="9"/>
    </row>
    <row r="210" spans="1:10" s="5" customFormat="1" x14ac:dyDescent="0.25">
      <c r="A210" s="361" t="s">
        <v>343</v>
      </c>
      <c r="B210" s="175" t="s">
        <v>739</v>
      </c>
      <c r="C210" s="175"/>
      <c r="D210" s="175"/>
      <c r="E210" s="485"/>
      <c r="F210" s="485"/>
      <c r="G210" s="393">
        <v>2</v>
      </c>
      <c r="H210" s="136">
        <v>0</v>
      </c>
      <c r="I210" s="363">
        <f t="shared" si="5"/>
        <v>0</v>
      </c>
      <c r="J210" s="9"/>
    </row>
    <row r="211" spans="1:10" s="5" customFormat="1" ht="15.75" thickBot="1" x14ac:dyDescent="0.3">
      <c r="A211" s="372" t="s">
        <v>344</v>
      </c>
      <c r="B211" s="178" t="s">
        <v>740</v>
      </c>
      <c r="C211" s="178"/>
      <c r="D211" s="178"/>
      <c r="E211" s="486"/>
      <c r="F211" s="486"/>
      <c r="G211" s="394">
        <v>2</v>
      </c>
      <c r="H211" s="143">
        <v>0</v>
      </c>
      <c r="I211" s="373">
        <f t="shared" si="5"/>
        <v>0</v>
      </c>
      <c r="J211" s="9"/>
    </row>
    <row r="212" spans="1:10" s="5" customFormat="1" x14ac:dyDescent="0.25">
      <c r="A212" s="652" t="s">
        <v>8</v>
      </c>
      <c r="B212" s="653"/>
      <c r="C212" s="653"/>
      <c r="D212" s="653"/>
      <c r="E212" s="653"/>
      <c r="F212" s="653"/>
      <c r="G212" s="653"/>
      <c r="H212" s="653"/>
      <c r="I212" s="654"/>
      <c r="J212" s="9"/>
    </row>
    <row r="213" spans="1:10" s="5" customFormat="1" ht="51" x14ac:dyDescent="0.25">
      <c r="A213" s="361" t="s">
        <v>40</v>
      </c>
      <c r="B213" s="175" t="s">
        <v>92</v>
      </c>
      <c r="C213" s="175" t="s">
        <v>2611</v>
      </c>
      <c r="D213" s="175" t="s">
        <v>2612</v>
      </c>
      <c r="E213" s="485"/>
      <c r="F213" s="485"/>
      <c r="G213" s="393">
        <v>2</v>
      </c>
      <c r="H213" s="136">
        <v>0</v>
      </c>
      <c r="I213" s="363">
        <f t="shared" si="5"/>
        <v>0</v>
      </c>
      <c r="J213" s="9"/>
    </row>
    <row r="214" spans="1:10" s="5" customFormat="1" x14ac:dyDescent="0.25">
      <c r="A214" s="361" t="s">
        <v>41</v>
      </c>
      <c r="B214" s="175" t="s">
        <v>874</v>
      </c>
      <c r="C214" s="175"/>
      <c r="D214" s="175" t="s">
        <v>2613</v>
      </c>
      <c r="E214" s="485"/>
      <c r="F214" s="485"/>
      <c r="G214" s="393">
        <v>20</v>
      </c>
      <c r="H214" s="136">
        <v>0</v>
      </c>
      <c r="I214" s="363">
        <f t="shared" si="5"/>
        <v>0</v>
      </c>
      <c r="J214" s="9"/>
    </row>
    <row r="215" spans="1:10" s="5" customFormat="1" x14ac:dyDescent="0.25">
      <c r="A215" s="361" t="s">
        <v>42</v>
      </c>
      <c r="B215" s="175" t="s">
        <v>93</v>
      </c>
      <c r="C215" s="175" t="s">
        <v>2614</v>
      </c>
      <c r="D215" s="175" t="s">
        <v>2615</v>
      </c>
      <c r="E215" s="485"/>
      <c r="F215" s="485"/>
      <c r="G215" s="393">
        <v>2</v>
      </c>
      <c r="H215" s="136">
        <v>0</v>
      </c>
      <c r="I215" s="363">
        <f t="shared" si="5"/>
        <v>0</v>
      </c>
      <c r="J215" s="9"/>
    </row>
    <row r="216" spans="1:10" s="5" customFormat="1" ht="25.5" x14ac:dyDescent="0.25">
      <c r="A216" s="361" t="s">
        <v>358</v>
      </c>
      <c r="B216" s="175" t="s">
        <v>94</v>
      </c>
      <c r="C216" s="175" t="s">
        <v>2614</v>
      </c>
      <c r="D216" s="175" t="s">
        <v>2616</v>
      </c>
      <c r="E216" s="485"/>
      <c r="F216" s="485"/>
      <c r="G216" s="393">
        <v>2</v>
      </c>
      <c r="H216" s="136">
        <v>0</v>
      </c>
      <c r="I216" s="363">
        <f t="shared" si="5"/>
        <v>0</v>
      </c>
      <c r="J216" s="9"/>
    </row>
    <row r="217" spans="1:10" s="5" customFormat="1" x14ac:dyDescent="0.25">
      <c r="A217" s="361" t="s">
        <v>359</v>
      </c>
      <c r="B217" s="175" t="s">
        <v>95</v>
      </c>
      <c r="C217" s="175" t="s">
        <v>2614</v>
      </c>
      <c r="D217" s="175"/>
      <c r="E217" s="485"/>
      <c r="F217" s="485"/>
      <c r="G217" s="393">
        <v>2</v>
      </c>
      <c r="H217" s="136">
        <v>0</v>
      </c>
      <c r="I217" s="363">
        <f t="shared" si="5"/>
        <v>0</v>
      </c>
      <c r="J217" s="9"/>
    </row>
    <row r="218" spans="1:10" s="5" customFormat="1" ht="25.5" x14ac:dyDescent="0.25">
      <c r="A218" s="361" t="s">
        <v>360</v>
      </c>
      <c r="B218" s="175" t="s">
        <v>96</v>
      </c>
      <c r="C218" s="175" t="s">
        <v>1287</v>
      </c>
      <c r="D218" s="175" t="s">
        <v>2617</v>
      </c>
      <c r="E218" s="485"/>
      <c r="F218" s="485"/>
      <c r="G218" s="393">
        <v>1</v>
      </c>
      <c r="H218" s="136">
        <v>0</v>
      </c>
      <c r="I218" s="363">
        <f t="shared" si="5"/>
        <v>0</v>
      </c>
      <c r="J218" s="9"/>
    </row>
    <row r="219" spans="1:10" s="5" customFormat="1" x14ac:dyDescent="0.25">
      <c r="A219" s="361" t="s">
        <v>361</v>
      </c>
      <c r="B219" s="175" t="s">
        <v>97</v>
      </c>
      <c r="C219" s="175" t="s">
        <v>1287</v>
      </c>
      <c r="D219" s="175" t="s">
        <v>2618</v>
      </c>
      <c r="E219" s="485"/>
      <c r="F219" s="485"/>
      <c r="G219" s="393">
        <v>1</v>
      </c>
      <c r="H219" s="136">
        <v>0</v>
      </c>
      <c r="I219" s="363">
        <f t="shared" si="5"/>
        <v>0</v>
      </c>
      <c r="J219" s="9"/>
    </row>
    <row r="220" spans="1:10" s="5" customFormat="1" ht="25.5" x14ac:dyDescent="0.25">
      <c r="A220" s="361" t="s">
        <v>362</v>
      </c>
      <c r="B220" s="175" t="s">
        <v>98</v>
      </c>
      <c r="C220" s="175" t="s">
        <v>2611</v>
      </c>
      <c r="D220" s="175" t="s">
        <v>2619</v>
      </c>
      <c r="E220" s="485"/>
      <c r="F220" s="485"/>
      <c r="G220" s="393">
        <v>2</v>
      </c>
      <c r="H220" s="136">
        <v>0</v>
      </c>
      <c r="I220" s="363">
        <f t="shared" si="5"/>
        <v>0</v>
      </c>
      <c r="J220" s="9"/>
    </row>
    <row r="221" spans="1:10" s="5" customFormat="1" ht="25.5" x14ac:dyDescent="0.25">
      <c r="A221" s="361" t="s">
        <v>2766</v>
      </c>
      <c r="B221" s="175" t="s">
        <v>99</v>
      </c>
      <c r="C221" s="175" t="s">
        <v>2611</v>
      </c>
      <c r="D221" s="175" t="s">
        <v>2620</v>
      </c>
      <c r="E221" s="485"/>
      <c r="F221" s="485"/>
      <c r="G221" s="393">
        <v>2</v>
      </c>
      <c r="H221" s="136">
        <v>0</v>
      </c>
      <c r="I221" s="363">
        <f t="shared" si="5"/>
        <v>0</v>
      </c>
      <c r="J221" s="9"/>
    </row>
    <row r="222" spans="1:10" s="5" customFormat="1" x14ac:dyDescent="0.25">
      <c r="A222" s="361" t="s">
        <v>2767</v>
      </c>
      <c r="B222" s="175" t="s">
        <v>100</v>
      </c>
      <c r="C222" s="175" t="s">
        <v>2611</v>
      </c>
      <c r="D222" s="175" t="s">
        <v>2621</v>
      </c>
      <c r="E222" s="485"/>
      <c r="F222" s="485"/>
      <c r="G222" s="393">
        <v>2</v>
      </c>
      <c r="H222" s="136">
        <v>0</v>
      </c>
      <c r="I222" s="363">
        <f t="shared" si="5"/>
        <v>0</v>
      </c>
      <c r="J222" s="9"/>
    </row>
    <row r="223" spans="1:10" s="5" customFormat="1" ht="51" x14ac:dyDescent="0.25">
      <c r="A223" s="361" t="s">
        <v>2768</v>
      </c>
      <c r="B223" s="175" t="s">
        <v>101</v>
      </c>
      <c r="C223" s="175" t="s">
        <v>2622</v>
      </c>
      <c r="D223" s="175" t="s">
        <v>2623</v>
      </c>
      <c r="E223" s="485"/>
      <c r="F223" s="485"/>
      <c r="G223" s="393">
        <v>1</v>
      </c>
      <c r="H223" s="136">
        <v>0</v>
      </c>
      <c r="I223" s="363">
        <f t="shared" si="5"/>
        <v>0</v>
      </c>
      <c r="J223" s="9"/>
    </row>
    <row r="224" spans="1:10" s="5" customFormat="1" ht="25.5" x14ac:dyDescent="0.25">
      <c r="A224" s="361" t="s">
        <v>2769</v>
      </c>
      <c r="B224" s="175" t="s">
        <v>102</v>
      </c>
      <c r="C224" s="175" t="s">
        <v>1287</v>
      </c>
      <c r="D224" s="175" t="s">
        <v>2624</v>
      </c>
      <c r="E224" s="485"/>
      <c r="F224" s="485"/>
      <c r="G224" s="393">
        <v>1</v>
      </c>
      <c r="H224" s="136">
        <v>0</v>
      </c>
      <c r="I224" s="363">
        <f t="shared" si="5"/>
        <v>0</v>
      </c>
      <c r="J224" s="9"/>
    </row>
    <row r="225" spans="1:10" s="5" customFormat="1" ht="25.5" x14ac:dyDescent="0.25">
      <c r="A225" s="361" t="s">
        <v>2770</v>
      </c>
      <c r="B225" s="175" t="s">
        <v>103</v>
      </c>
      <c r="C225" s="175" t="s">
        <v>1287</v>
      </c>
      <c r="D225" s="175" t="s">
        <v>2625</v>
      </c>
      <c r="E225" s="485"/>
      <c r="F225" s="485"/>
      <c r="G225" s="393">
        <v>1</v>
      </c>
      <c r="H225" s="136">
        <v>0</v>
      </c>
      <c r="I225" s="363">
        <f t="shared" si="5"/>
        <v>0</v>
      </c>
      <c r="J225" s="9"/>
    </row>
    <row r="226" spans="1:10" s="5" customFormat="1" x14ac:dyDescent="0.25">
      <c r="A226" s="361" t="s">
        <v>2771</v>
      </c>
      <c r="B226" s="175" t="s">
        <v>104</v>
      </c>
      <c r="C226" s="175" t="s">
        <v>1287</v>
      </c>
      <c r="D226" s="175" t="s">
        <v>2626</v>
      </c>
      <c r="E226" s="485"/>
      <c r="F226" s="485"/>
      <c r="G226" s="393">
        <v>1</v>
      </c>
      <c r="H226" s="136">
        <v>0</v>
      </c>
      <c r="I226" s="363">
        <f t="shared" si="5"/>
        <v>0</v>
      </c>
      <c r="J226" s="9"/>
    </row>
    <row r="227" spans="1:10" s="5" customFormat="1" x14ac:dyDescent="0.25">
      <c r="A227" s="361" t="s">
        <v>2772</v>
      </c>
      <c r="B227" s="175" t="s">
        <v>105</v>
      </c>
      <c r="C227" s="175" t="s">
        <v>2611</v>
      </c>
      <c r="D227" s="175" t="s">
        <v>2627</v>
      </c>
      <c r="E227" s="485"/>
      <c r="F227" s="485"/>
      <c r="G227" s="393">
        <v>4</v>
      </c>
      <c r="H227" s="136">
        <v>0</v>
      </c>
      <c r="I227" s="363">
        <f t="shared" si="5"/>
        <v>0</v>
      </c>
      <c r="J227" s="9"/>
    </row>
    <row r="228" spans="1:10" s="5" customFormat="1" x14ac:dyDescent="0.25">
      <c r="A228" s="361" t="s">
        <v>2773</v>
      </c>
      <c r="B228" s="175" t="s">
        <v>106</v>
      </c>
      <c r="C228" s="175" t="s">
        <v>2611</v>
      </c>
      <c r="D228" s="175" t="s">
        <v>2628</v>
      </c>
      <c r="E228" s="485"/>
      <c r="F228" s="485"/>
      <c r="G228" s="393">
        <v>4</v>
      </c>
      <c r="H228" s="136">
        <v>0</v>
      </c>
      <c r="I228" s="363">
        <f t="shared" si="5"/>
        <v>0</v>
      </c>
      <c r="J228" s="9"/>
    </row>
    <row r="229" spans="1:10" s="5" customFormat="1" ht="25.5" x14ac:dyDescent="0.25">
      <c r="A229" s="361" t="s">
        <v>2774</v>
      </c>
      <c r="B229" s="175" t="s">
        <v>107</v>
      </c>
      <c r="C229" s="175" t="s">
        <v>2611</v>
      </c>
      <c r="D229" s="175" t="s">
        <v>2629</v>
      </c>
      <c r="E229" s="485"/>
      <c r="F229" s="485"/>
      <c r="G229" s="393">
        <v>1</v>
      </c>
      <c r="H229" s="136">
        <v>0</v>
      </c>
      <c r="I229" s="363">
        <f t="shared" si="5"/>
        <v>0</v>
      </c>
      <c r="J229" s="9"/>
    </row>
    <row r="230" spans="1:10" s="5" customFormat="1" x14ac:dyDescent="0.25">
      <c r="A230" s="361" t="s">
        <v>2775</v>
      </c>
      <c r="B230" s="175" t="s">
        <v>108</v>
      </c>
      <c r="C230" s="175" t="s">
        <v>2611</v>
      </c>
      <c r="D230" s="175" t="s">
        <v>2630</v>
      </c>
      <c r="E230" s="485"/>
      <c r="F230" s="485"/>
      <c r="G230" s="393">
        <v>1</v>
      </c>
      <c r="H230" s="136">
        <v>0</v>
      </c>
      <c r="I230" s="363">
        <f t="shared" si="5"/>
        <v>0</v>
      </c>
      <c r="J230" s="9"/>
    </row>
    <row r="231" spans="1:10" s="5" customFormat="1" x14ac:dyDescent="0.25">
      <c r="A231" s="361" t="s">
        <v>2776</v>
      </c>
      <c r="B231" s="175" t="s">
        <v>109</v>
      </c>
      <c r="C231" s="175" t="s">
        <v>2611</v>
      </c>
      <c r="D231" s="175" t="s">
        <v>2631</v>
      </c>
      <c r="E231" s="485"/>
      <c r="F231" s="485"/>
      <c r="G231" s="393">
        <v>2</v>
      </c>
      <c r="H231" s="136">
        <v>0</v>
      </c>
      <c r="I231" s="363">
        <f t="shared" si="5"/>
        <v>0</v>
      </c>
      <c r="J231" s="9"/>
    </row>
    <row r="232" spans="1:10" s="5" customFormat="1" x14ac:dyDescent="0.25">
      <c r="A232" s="361" t="s">
        <v>2777</v>
      </c>
      <c r="B232" s="175" t="s">
        <v>110</v>
      </c>
      <c r="C232" s="175" t="s">
        <v>2611</v>
      </c>
      <c r="D232" s="175" t="s">
        <v>2632</v>
      </c>
      <c r="E232" s="485"/>
      <c r="F232" s="485"/>
      <c r="G232" s="393">
        <v>1</v>
      </c>
      <c r="H232" s="136">
        <v>0</v>
      </c>
      <c r="I232" s="363">
        <f t="shared" si="5"/>
        <v>0</v>
      </c>
      <c r="J232" s="9"/>
    </row>
    <row r="233" spans="1:10" s="5" customFormat="1" x14ac:dyDescent="0.25">
      <c r="A233" s="361" t="s">
        <v>2778</v>
      </c>
      <c r="B233" s="175" t="s">
        <v>111</v>
      </c>
      <c r="C233" s="175" t="s">
        <v>2611</v>
      </c>
      <c r="D233" s="175" t="s">
        <v>2633</v>
      </c>
      <c r="E233" s="485"/>
      <c r="F233" s="485"/>
      <c r="G233" s="393">
        <v>1</v>
      </c>
      <c r="H233" s="136">
        <v>0</v>
      </c>
      <c r="I233" s="363">
        <f t="shared" si="5"/>
        <v>0</v>
      </c>
      <c r="J233" s="9"/>
    </row>
    <row r="234" spans="1:10" s="5" customFormat="1" x14ac:dyDescent="0.25">
      <c r="A234" s="361" t="s">
        <v>2779</v>
      </c>
      <c r="B234" s="175" t="s">
        <v>112</v>
      </c>
      <c r="C234" s="175" t="s">
        <v>2611</v>
      </c>
      <c r="D234" s="175" t="s">
        <v>2634</v>
      </c>
      <c r="E234" s="485"/>
      <c r="F234" s="485"/>
      <c r="G234" s="393">
        <v>2</v>
      </c>
      <c r="H234" s="136">
        <v>0</v>
      </c>
      <c r="I234" s="363">
        <f t="shared" si="5"/>
        <v>0</v>
      </c>
      <c r="J234" s="9"/>
    </row>
    <row r="235" spans="1:10" s="5" customFormat="1" x14ac:dyDescent="0.25">
      <c r="A235" s="361" t="s">
        <v>2780</v>
      </c>
      <c r="B235" s="175" t="s">
        <v>113</v>
      </c>
      <c r="C235" s="175" t="s">
        <v>2611</v>
      </c>
      <c r="D235" s="175" t="s">
        <v>2635</v>
      </c>
      <c r="E235" s="485"/>
      <c r="F235" s="485"/>
      <c r="G235" s="393">
        <v>2</v>
      </c>
      <c r="H235" s="136">
        <v>0</v>
      </c>
      <c r="I235" s="363">
        <f t="shared" si="5"/>
        <v>0</v>
      </c>
      <c r="J235" s="9"/>
    </row>
    <row r="236" spans="1:10" s="5" customFormat="1" x14ac:dyDescent="0.25">
      <c r="A236" s="361" t="s">
        <v>2781</v>
      </c>
      <c r="B236" s="175" t="s">
        <v>114</v>
      </c>
      <c r="C236" s="175" t="s">
        <v>2611</v>
      </c>
      <c r="D236" s="175" t="s">
        <v>2636</v>
      </c>
      <c r="E236" s="485"/>
      <c r="F236" s="485"/>
      <c r="G236" s="393">
        <v>1</v>
      </c>
      <c r="H236" s="136">
        <v>0</v>
      </c>
      <c r="I236" s="363">
        <f t="shared" si="5"/>
        <v>0</v>
      </c>
      <c r="J236" s="9"/>
    </row>
    <row r="237" spans="1:10" s="5" customFormat="1" x14ac:dyDescent="0.25">
      <c r="A237" s="361" t="s">
        <v>2782</v>
      </c>
      <c r="B237" s="175" t="s">
        <v>115</v>
      </c>
      <c r="C237" s="175" t="s">
        <v>2611</v>
      </c>
      <c r="D237" s="175" t="s">
        <v>2637</v>
      </c>
      <c r="E237" s="485"/>
      <c r="F237" s="485"/>
      <c r="G237" s="393">
        <v>2</v>
      </c>
      <c r="H237" s="136">
        <v>0</v>
      </c>
      <c r="I237" s="363">
        <f t="shared" si="5"/>
        <v>0</v>
      </c>
      <c r="J237" s="9"/>
    </row>
    <row r="238" spans="1:10" s="5" customFormat="1" ht="25.5" x14ac:dyDescent="0.25">
      <c r="A238" s="361" t="s">
        <v>2783</v>
      </c>
      <c r="B238" s="175" t="s">
        <v>116</v>
      </c>
      <c r="C238" s="175" t="s">
        <v>2638</v>
      </c>
      <c r="D238" s="175" t="s">
        <v>2639</v>
      </c>
      <c r="E238" s="485"/>
      <c r="F238" s="485"/>
      <c r="G238" s="393">
        <v>2</v>
      </c>
      <c r="H238" s="136">
        <v>0</v>
      </c>
      <c r="I238" s="363">
        <f t="shared" si="5"/>
        <v>0</v>
      </c>
      <c r="J238" s="9"/>
    </row>
    <row r="239" spans="1:10" s="5" customFormat="1" x14ac:dyDescent="0.25">
      <c r="A239" s="361" t="s">
        <v>2784</v>
      </c>
      <c r="B239" s="175" t="s">
        <v>741</v>
      </c>
      <c r="C239" s="175" t="s">
        <v>2611</v>
      </c>
      <c r="D239" s="175" t="s">
        <v>2640</v>
      </c>
      <c r="E239" s="485"/>
      <c r="F239" s="485"/>
      <c r="G239" s="393">
        <v>1</v>
      </c>
      <c r="H239" s="136">
        <v>0</v>
      </c>
      <c r="I239" s="363">
        <f t="shared" si="5"/>
        <v>0</v>
      </c>
      <c r="J239" s="9"/>
    </row>
    <row r="240" spans="1:10" s="5" customFormat="1" x14ac:dyDescent="0.25">
      <c r="A240" s="361" t="s">
        <v>2785</v>
      </c>
      <c r="B240" s="175" t="s">
        <v>117</v>
      </c>
      <c r="C240" s="175" t="s">
        <v>2611</v>
      </c>
      <c r="D240" s="175" t="s">
        <v>2641</v>
      </c>
      <c r="E240" s="485"/>
      <c r="F240" s="485"/>
      <c r="G240" s="393">
        <v>1</v>
      </c>
      <c r="H240" s="136">
        <v>0</v>
      </c>
      <c r="I240" s="363">
        <f t="shared" si="5"/>
        <v>0</v>
      </c>
      <c r="J240" s="9"/>
    </row>
    <row r="241" spans="1:10" s="5" customFormat="1" x14ac:dyDescent="0.25">
      <c r="A241" s="361" t="s">
        <v>2786</v>
      </c>
      <c r="B241" s="175" t="s">
        <v>118</v>
      </c>
      <c r="C241" s="175" t="s">
        <v>2611</v>
      </c>
      <c r="D241" s="175" t="s">
        <v>2642</v>
      </c>
      <c r="E241" s="485"/>
      <c r="F241" s="485"/>
      <c r="G241" s="393">
        <v>1</v>
      </c>
      <c r="H241" s="136">
        <v>0</v>
      </c>
      <c r="I241" s="363">
        <f t="shared" si="5"/>
        <v>0</v>
      </c>
      <c r="J241" s="9"/>
    </row>
    <row r="242" spans="1:10" s="5" customFormat="1" x14ac:dyDescent="0.25">
      <c r="A242" s="361" t="s">
        <v>2787</v>
      </c>
      <c r="B242" s="175" t="s">
        <v>119</v>
      </c>
      <c r="C242" s="175" t="s">
        <v>2611</v>
      </c>
      <c r="D242" s="175" t="s">
        <v>119</v>
      </c>
      <c r="E242" s="485"/>
      <c r="F242" s="485"/>
      <c r="G242" s="393">
        <v>1</v>
      </c>
      <c r="H242" s="136">
        <v>0</v>
      </c>
      <c r="I242" s="363">
        <f t="shared" si="5"/>
        <v>0</v>
      </c>
      <c r="J242" s="9"/>
    </row>
    <row r="243" spans="1:10" s="5" customFormat="1" x14ac:dyDescent="0.25">
      <c r="A243" s="361" t="s">
        <v>2788</v>
      </c>
      <c r="B243" s="175" t="s">
        <v>120</v>
      </c>
      <c r="C243" s="175" t="s">
        <v>2611</v>
      </c>
      <c r="D243" s="175" t="s">
        <v>2643</v>
      </c>
      <c r="E243" s="485"/>
      <c r="F243" s="485"/>
      <c r="G243" s="393">
        <v>1</v>
      </c>
      <c r="H243" s="136">
        <v>0</v>
      </c>
      <c r="I243" s="363">
        <f t="shared" si="5"/>
        <v>0</v>
      </c>
      <c r="J243" s="9"/>
    </row>
    <row r="244" spans="1:10" s="5" customFormat="1" x14ac:dyDescent="0.25">
      <c r="A244" s="361" t="s">
        <v>2789</v>
      </c>
      <c r="B244" s="175" t="s">
        <v>121</v>
      </c>
      <c r="C244" s="175" t="s">
        <v>2611</v>
      </c>
      <c r="D244" s="175" t="s">
        <v>121</v>
      </c>
      <c r="E244" s="485"/>
      <c r="F244" s="485"/>
      <c r="G244" s="393">
        <v>8</v>
      </c>
      <c r="H244" s="136">
        <v>0</v>
      </c>
      <c r="I244" s="363">
        <f t="shared" si="5"/>
        <v>0</v>
      </c>
      <c r="J244" s="9"/>
    </row>
    <row r="245" spans="1:10" s="5" customFormat="1" ht="25.5" x14ac:dyDescent="0.25">
      <c r="A245" s="361" t="s">
        <v>2790</v>
      </c>
      <c r="B245" s="175" t="s">
        <v>122</v>
      </c>
      <c r="C245" s="175" t="s">
        <v>1287</v>
      </c>
      <c r="D245" s="175" t="s">
        <v>2644</v>
      </c>
      <c r="E245" s="485"/>
      <c r="F245" s="485"/>
      <c r="G245" s="393">
        <v>1</v>
      </c>
      <c r="H245" s="136">
        <v>0</v>
      </c>
      <c r="I245" s="363">
        <f t="shared" si="5"/>
        <v>0</v>
      </c>
      <c r="J245" s="9"/>
    </row>
    <row r="246" spans="1:10" s="5" customFormat="1" ht="25.5" x14ac:dyDescent="0.25">
      <c r="A246" s="361" t="s">
        <v>2791</v>
      </c>
      <c r="B246" s="175" t="s">
        <v>123</v>
      </c>
      <c r="C246" s="175" t="s">
        <v>1287</v>
      </c>
      <c r="D246" s="175" t="s">
        <v>2645</v>
      </c>
      <c r="E246" s="485"/>
      <c r="F246" s="485"/>
      <c r="G246" s="393">
        <v>1</v>
      </c>
      <c r="H246" s="136">
        <v>0</v>
      </c>
      <c r="I246" s="363">
        <f t="shared" si="5"/>
        <v>0</v>
      </c>
      <c r="J246" s="9"/>
    </row>
    <row r="247" spans="1:10" s="5" customFormat="1" x14ac:dyDescent="0.25">
      <c r="A247" s="361" t="s">
        <v>2792</v>
      </c>
      <c r="B247" s="175" t="s">
        <v>124</v>
      </c>
      <c r="C247" s="175" t="s">
        <v>1287</v>
      </c>
      <c r="D247" s="175" t="s">
        <v>2646</v>
      </c>
      <c r="E247" s="485"/>
      <c r="F247" s="485"/>
      <c r="G247" s="393">
        <v>1</v>
      </c>
      <c r="H247" s="136">
        <v>0</v>
      </c>
      <c r="I247" s="363">
        <f t="shared" si="5"/>
        <v>0</v>
      </c>
      <c r="J247" s="9"/>
    </row>
    <row r="248" spans="1:10" s="5" customFormat="1" x14ac:dyDescent="0.25">
      <c r="A248" s="361" t="s">
        <v>2793</v>
      </c>
      <c r="B248" s="175" t="s">
        <v>742</v>
      </c>
      <c r="C248" s="175" t="s">
        <v>1287</v>
      </c>
      <c r="D248" s="175" t="s">
        <v>2647</v>
      </c>
      <c r="E248" s="485"/>
      <c r="F248" s="485"/>
      <c r="G248" s="393">
        <v>1</v>
      </c>
      <c r="H248" s="136">
        <v>0</v>
      </c>
      <c r="I248" s="363">
        <f t="shared" si="5"/>
        <v>0</v>
      </c>
      <c r="J248" s="9"/>
    </row>
    <row r="249" spans="1:10" s="5" customFormat="1" x14ac:dyDescent="0.25">
      <c r="A249" s="361" t="s">
        <v>2794</v>
      </c>
      <c r="B249" s="175" t="s">
        <v>743</v>
      </c>
      <c r="C249" s="175" t="s">
        <v>1287</v>
      </c>
      <c r="D249" s="175" t="s">
        <v>2648</v>
      </c>
      <c r="E249" s="485"/>
      <c r="F249" s="485"/>
      <c r="G249" s="393">
        <v>4</v>
      </c>
      <c r="H249" s="136">
        <v>0</v>
      </c>
      <c r="I249" s="363">
        <f t="shared" si="5"/>
        <v>0</v>
      </c>
      <c r="J249" s="9"/>
    </row>
    <row r="250" spans="1:10" s="5" customFormat="1" x14ac:dyDescent="0.25">
      <c r="A250" s="361" t="s">
        <v>2795</v>
      </c>
      <c r="B250" s="175" t="s">
        <v>125</v>
      </c>
      <c r="C250" s="175" t="s">
        <v>1287</v>
      </c>
      <c r="D250" s="175" t="s">
        <v>125</v>
      </c>
      <c r="E250" s="485"/>
      <c r="F250" s="485"/>
      <c r="G250" s="393">
        <v>1</v>
      </c>
      <c r="H250" s="136">
        <v>0</v>
      </c>
      <c r="I250" s="363">
        <f t="shared" si="5"/>
        <v>0</v>
      </c>
      <c r="J250" s="9"/>
    </row>
    <row r="251" spans="1:10" s="5" customFormat="1" x14ac:dyDescent="0.25">
      <c r="A251" s="361" t="s">
        <v>2796</v>
      </c>
      <c r="B251" s="175" t="s">
        <v>126</v>
      </c>
      <c r="C251" s="175" t="s">
        <v>1287</v>
      </c>
      <c r="D251" s="175" t="s">
        <v>2649</v>
      </c>
      <c r="E251" s="485"/>
      <c r="F251" s="485"/>
      <c r="G251" s="393">
        <v>1</v>
      </c>
      <c r="H251" s="136">
        <v>0</v>
      </c>
      <c r="I251" s="363">
        <f t="shared" si="5"/>
        <v>0</v>
      </c>
      <c r="J251" s="9"/>
    </row>
    <row r="252" spans="1:10" s="5" customFormat="1" x14ac:dyDescent="0.25">
      <c r="A252" s="361" t="s">
        <v>2797</v>
      </c>
      <c r="B252" s="175" t="s">
        <v>127</v>
      </c>
      <c r="C252" s="175" t="s">
        <v>1287</v>
      </c>
      <c r="D252" s="175" t="s">
        <v>2650</v>
      </c>
      <c r="E252" s="485"/>
      <c r="F252" s="485"/>
      <c r="G252" s="393">
        <v>4</v>
      </c>
      <c r="H252" s="136">
        <v>0</v>
      </c>
      <c r="I252" s="363">
        <f t="shared" si="5"/>
        <v>0</v>
      </c>
      <c r="J252" s="9"/>
    </row>
    <row r="253" spans="1:10" s="5" customFormat="1" ht="25.5" x14ac:dyDescent="0.25">
      <c r="A253" s="361" t="s">
        <v>2798</v>
      </c>
      <c r="B253" s="175" t="s">
        <v>128</v>
      </c>
      <c r="C253" s="175" t="s">
        <v>1287</v>
      </c>
      <c r="D253" s="175" t="s">
        <v>128</v>
      </c>
      <c r="E253" s="485"/>
      <c r="F253" s="485"/>
      <c r="G253" s="393">
        <v>1</v>
      </c>
      <c r="H253" s="136">
        <v>0</v>
      </c>
      <c r="I253" s="363">
        <f t="shared" si="5"/>
        <v>0</v>
      </c>
      <c r="J253" s="9"/>
    </row>
    <row r="254" spans="1:10" s="5" customFormat="1" x14ac:dyDescent="0.25">
      <c r="A254" s="361" t="s">
        <v>2799</v>
      </c>
      <c r="B254" s="175" t="s">
        <v>129</v>
      </c>
      <c r="C254" s="175" t="s">
        <v>1195</v>
      </c>
      <c r="D254" s="175"/>
      <c r="E254" s="485"/>
      <c r="F254" s="485"/>
      <c r="G254" s="393">
        <v>1</v>
      </c>
      <c r="H254" s="136">
        <v>0</v>
      </c>
      <c r="I254" s="363">
        <f t="shared" si="5"/>
        <v>0</v>
      </c>
      <c r="J254" s="9"/>
    </row>
    <row r="255" spans="1:10" s="5" customFormat="1" ht="25.5" x14ac:dyDescent="0.25">
      <c r="A255" s="361" t="s">
        <v>2800</v>
      </c>
      <c r="B255" s="175" t="s">
        <v>878</v>
      </c>
      <c r="C255" s="175"/>
      <c r="D255" s="175"/>
      <c r="E255" s="485"/>
      <c r="F255" s="485"/>
      <c r="G255" s="393">
        <v>2</v>
      </c>
      <c r="H255" s="136">
        <v>0</v>
      </c>
      <c r="I255" s="363">
        <f t="shared" si="5"/>
        <v>0</v>
      </c>
      <c r="J255" s="9"/>
    </row>
    <row r="256" spans="1:10" s="5" customFormat="1" ht="25.5" x14ac:dyDescent="0.25">
      <c r="A256" s="361" t="s">
        <v>2801</v>
      </c>
      <c r="B256" s="175" t="s">
        <v>879</v>
      </c>
      <c r="C256" s="175"/>
      <c r="D256" s="175"/>
      <c r="E256" s="485"/>
      <c r="F256" s="485"/>
      <c r="G256" s="393">
        <v>2</v>
      </c>
      <c r="H256" s="136">
        <v>0</v>
      </c>
      <c r="I256" s="363">
        <f t="shared" si="5"/>
        <v>0</v>
      </c>
      <c r="J256" s="9"/>
    </row>
    <row r="257" spans="1:10" s="5" customFormat="1" ht="25.5" x14ac:dyDescent="0.25">
      <c r="A257" s="361" t="s">
        <v>2802</v>
      </c>
      <c r="B257" s="175" t="s">
        <v>894</v>
      </c>
      <c r="C257" s="175"/>
      <c r="D257" s="175" t="s">
        <v>2651</v>
      </c>
      <c r="E257" s="485"/>
      <c r="F257" s="485"/>
      <c r="G257" s="393">
        <v>6</v>
      </c>
      <c r="H257" s="136">
        <v>0</v>
      </c>
      <c r="I257" s="363">
        <f t="shared" si="5"/>
        <v>0</v>
      </c>
      <c r="J257" s="9"/>
    </row>
    <row r="258" spans="1:10" s="5" customFormat="1" ht="15.75" thickBot="1" x14ac:dyDescent="0.3">
      <c r="A258" s="361" t="s">
        <v>2803</v>
      </c>
      <c r="B258" s="175" t="s">
        <v>1946</v>
      </c>
      <c r="C258" s="175"/>
      <c r="D258" s="175"/>
      <c r="E258" s="485"/>
      <c r="F258" s="485"/>
      <c r="G258" s="393">
        <v>1</v>
      </c>
      <c r="H258" s="136">
        <v>0</v>
      </c>
      <c r="I258" s="363">
        <f t="shared" si="5"/>
        <v>0</v>
      </c>
      <c r="J258" s="9"/>
    </row>
    <row r="259" spans="1:10" s="5" customFormat="1" x14ac:dyDescent="0.25">
      <c r="A259" s="652" t="s">
        <v>9</v>
      </c>
      <c r="B259" s="653"/>
      <c r="C259" s="653"/>
      <c r="D259" s="653"/>
      <c r="E259" s="653"/>
      <c r="F259" s="653"/>
      <c r="G259" s="653"/>
      <c r="H259" s="653"/>
      <c r="I259" s="654"/>
      <c r="J259" s="9"/>
    </row>
    <row r="260" spans="1:10" s="5" customFormat="1" x14ac:dyDescent="0.25">
      <c r="A260" s="401" t="s">
        <v>43</v>
      </c>
      <c r="B260" s="175" t="s">
        <v>366</v>
      </c>
      <c r="C260" s="175"/>
      <c r="D260" s="175"/>
      <c r="E260" s="485"/>
      <c r="F260" s="485"/>
      <c r="G260" s="393">
        <v>2</v>
      </c>
      <c r="H260" s="136">
        <v>0</v>
      </c>
      <c r="I260" s="363">
        <f t="shared" si="5"/>
        <v>0</v>
      </c>
      <c r="J260" s="9"/>
    </row>
    <row r="261" spans="1:10" s="5" customFormat="1" x14ac:dyDescent="0.25">
      <c r="A261" s="401" t="s">
        <v>44</v>
      </c>
      <c r="B261" s="175" t="s">
        <v>367</v>
      </c>
      <c r="C261" s="175"/>
      <c r="D261" s="175"/>
      <c r="E261" s="485"/>
      <c r="F261" s="485"/>
      <c r="G261" s="393">
        <v>1</v>
      </c>
      <c r="H261" s="136">
        <v>0</v>
      </c>
      <c r="I261" s="363">
        <f t="shared" si="5"/>
        <v>0</v>
      </c>
      <c r="J261" s="9"/>
    </row>
    <row r="262" spans="1:10" s="5" customFormat="1" x14ac:dyDescent="0.25">
      <c r="A262" s="401" t="s">
        <v>45</v>
      </c>
      <c r="B262" s="172" t="s">
        <v>368</v>
      </c>
      <c r="C262" s="175"/>
      <c r="D262" s="175"/>
      <c r="E262" s="485"/>
      <c r="F262" s="485"/>
      <c r="G262" s="393">
        <v>1</v>
      </c>
      <c r="H262" s="136">
        <v>0</v>
      </c>
      <c r="I262" s="363">
        <f t="shared" si="5"/>
        <v>0</v>
      </c>
      <c r="J262" s="9"/>
    </row>
    <row r="263" spans="1:10" s="5" customFormat="1" x14ac:dyDescent="0.25">
      <c r="A263" s="401" t="s">
        <v>78</v>
      </c>
      <c r="B263" s="175" t="s">
        <v>369</v>
      </c>
      <c r="C263" s="175"/>
      <c r="D263" s="175"/>
      <c r="E263" s="485"/>
      <c r="F263" s="485"/>
      <c r="G263" s="393">
        <v>1</v>
      </c>
      <c r="H263" s="136">
        <v>0</v>
      </c>
      <c r="I263" s="363">
        <f t="shared" ref="I263:I280" si="6">ROUND(SUM(G263*H263),2)</f>
        <v>0</v>
      </c>
      <c r="J263" s="9"/>
    </row>
    <row r="264" spans="1:10" s="5" customFormat="1" x14ac:dyDescent="0.25">
      <c r="A264" s="401" t="s">
        <v>79</v>
      </c>
      <c r="B264" s="175" t="s">
        <v>370</v>
      </c>
      <c r="C264" s="175"/>
      <c r="D264" s="175"/>
      <c r="E264" s="485"/>
      <c r="F264" s="485"/>
      <c r="G264" s="393">
        <v>1</v>
      </c>
      <c r="H264" s="136">
        <v>0</v>
      </c>
      <c r="I264" s="363">
        <f t="shared" si="6"/>
        <v>0</v>
      </c>
      <c r="J264" s="9"/>
    </row>
    <row r="265" spans="1:10" s="5" customFormat="1" x14ac:dyDescent="0.25">
      <c r="A265" s="401" t="s">
        <v>80</v>
      </c>
      <c r="B265" s="175" t="s">
        <v>371</v>
      </c>
      <c r="C265" s="175"/>
      <c r="D265" s="175"/>
      <c r="E265" s="485"/>
      <c r="F265" s="485"/>
      <c r="G265" s="393">
        <v>1</v>
      </c>
      <c r="H265" s="136">
        <v>0</v>
      </c>
      <c r="I265" s="363">
        <f t="shared" si="6"/>
        <v>0</v>
      </c>
      <c r="J265" s="9"/>
    </row>
    <row r="266" spans="1:10" s="5" customFormat="1" x14ac:dyDescent="0.25">
      <c r="A266" s="401" t="s">
        <v>81</v>
      </c>
      <c r="B266" s="175" t="s">
        <v>372</v>
      </c>
      <c r="C266" s="175"/>
      <c r="D266" s="175"/>
      <c r="E266" s="485"/>
      <c r="F266" s="485"/>
      <c r="G266" s="393">
        <v>1</v>
      </c>
      <c r="H266" s="136">
        <v>0</v>
      </c>
      <c r="I266" s="363">
        <f t="shared" si="6"/>
        <v>0</v>
      </c>
      <c r="J266" s="9"/>
    </row>
    <row r="267" spans="1:10" s="5" customFormat="1" x14ac:dyDescent="0.25">
      <c r="A267" s="401" t="s">
        <v>82</v>
      </c>
      <c r="B267" s="175" t="s">
        <v>373</v>
      </c>
      <c r="C267" s="175"/>
      <c r="D267" s="175"/>
      <c r="E267" s="485"/>
      <c r="F267" s="485"/>
      <c r="G267" s="393">
        <v>1</v>
      </c>
      <c r="H267" s="136">
        <v>0</v>
      </c>
      <c r="I267" s="363">
        <f t="shared" si="6"/>
        <v>0</v>
      </c>
      <c r="J267" s="9"/>
    </row>
    <row r="268" spans="1:10" s="5" customFormat="1" x14ac:dyDescent="0.25">
      <c r="A268" s="401" t="s">
        <v>83</v>
      </c>
      <c r="B268" s="175" t="s">
        <v>374</v>
      </c>
      <c r="C268" s="175"/>
      <c r="D268" s="175"/>
      <c r="E268" s="485"/>
      <c r="F268" s="485"/>
      <c r="G268" s="393">
        <v>1</v>
      </c>
      <c r="H268" s="136">
        <v>0</v>
      </c>
      <c r="I268" s="363">
        <f t="shared" si="6"/>
        <v>0</v>
      </c>
      <c r="J268" s="9"/>
    </row>
    <row r="269" spans="1:10" s="5" customFormat="1" x14ac:dyDescent="0.25">
      <c r="A269" s="401" t="s">
        <v>84</v>
      </c>
      <c r="B269" s="175" t="s">
        <v>375</v>
      </c>
      <c r="C269" s="175"/>
      <c r="D269" s="175"/>
      <c r="E269" s="485"/>
      <c r="F269" s="485"/>
      <c r="G269" s="393">
        <v>1</v>
      </c>
      <c r="H269" s="136">
        <v>0</v>
      </c>
      <c r="I269" s="363">
        <f t="shared" si="6"/>
        <v>0</v>
      </c>
      <c r="J269" s="9"/>
    </row>
    <row r="270" spans="1:10" s="5" customFormat="1" x14ac:dyDescent="0.25">
      <c r="A270" s="401" t="s">
        <v>85</v>
      </c>
      <c r="B270" s="175" t="s">
        <v>678</v>
      </c>
      <c r="C270" s="175"/>
      <c r="D270" s="175"/>
      <c r="E270" s="485"/>
      <c r="F270" s="485"/>
      <c r="G270" s="393">
        <v>1</v>
      </c>
      <c r="H270" s="136">
        <v>0</v>
      </c>
      <c r="I270" s="363">
        <f t="shared" si="6"/>
        <v>0</v>
      </c>
      <c r="J270" s="9"/>
    </row>
    <row r="271" spans="1:10" s="5" customFormat="1" x14ac:dyDescent="0.25">
      <c r="A271" s="401" t="s">
        <v>86</v>
      </c>
      <c r="B271" s="175" t="s">
        <v>376</v>
      </c>
      <c r="C271" s="175"/>
      <c r="D271" s="175"/>
      <c r="E271" s="485"/>
      <c r="F271" s="485"/>
      <c r="G271" s="393">
        <v>1</v>
      </c>
      <c r="H271" s="136">
        <v>0</v>
      </c>
      <c r="I271" s="363">
        <f t="shared" si="6"/>
        <v>0</v>
      </c>
      <c r="J271" s="9"/>
    </row>
    <row r="272" spans="1:10" s="5" customFormat="1" x14ac:dyDescent="0.25">
      <c r="A272" s="401" t="s">
        <v>87</v>
      </c>
      <c r="B272" s="175" t="s">
        <v>377</v>
      </c>
      <c r="C272" s="175"/>
      <c r="D272" s="175"/>
      <c r="E272" s="485"/>
      <c r="F272" s="485"/>
      <c r="G272" s="393">
        <v>1</v>
      </c>
      <c r="H272" s="136">
        <v>0</v>
      </c>
      <c r="I272" s="363">
        <f t="shared" si="6"/>
        <v>0</v>
      </c>
      <c r="J272" s="9"/>
    </row>
    <row r="273" spans="1:10" s="5" customFormat="1" x14ac:dyDescent="0.25">
      <c r="A273" s="401" t="s">
        <v>88</v>
      </c>
      <c r="B273" s="175" t="s">
        <v>378</v>
      </c>
      <c r="C273" s="175"/>
      <c r="D273" s="175"/>
      <c r="E273" s="485"/>
      <c r="F273" s="485"/>
      <c r="G273" s="393">
        <v>1</v>
      </c>
      <c r="H273" s="136">
        <v>0</v>
      </c>
      <c r="I273" s="363">
        <f t="shared" si="6"/>
        <v>0</v>
      </c>
      <c r="J273" s="9"/>
    </row>
    <row r="274" spans="1:10" s="5" customFormat="1" x14ac:dyDescent="0.25">
      <c r="A274" s="401" t="s">
        <v>89</v>
      </c>
      <c r="B274" s="175" t="s">
        <v>379</v>
      </c>
      <c r="C274" s="175"/>
      <c r="D274" s="175"/>
      <c r="E274" s="485"/>
      <c r="F274" s="485"/>
      <c r="G274" s="393">
        <v>1</v>
      </c>
      <c r="H274" s="136">
        <v>0</v>
      </c>
      <c r="I274" s="363">
        <f t="shared" si="6"/>
        <v>0</v>
      </c>
      <c r="J274" s="9"/>
    </row>
    <row r="275" spans="1:10" s="5" customFormat="1" x14ac:dyDescent="0.25">
      <c r="A275" s="401" t="s">
        <v>90</v>
      </c>
      <c r="B275" s="175" t="s">
        <v>380</v>
      </c>
      <c r="C275" s="175"/>
      <c r="D275" s="175"/>
      <c r="E275" s="485"/>
      <c r="F275" s="485"/>
      <c r="G275" s="393">
        <v>1</v>
      </c>
      <c r="H275" s="136">
        <v>0</v>
      </c>
      <c r="I275" s="363">
        <f t="shared" si="6"/>
        <v>0</v>
      </c>
      <c r="J275" s="9"/>
    </row>
    <row r="276" spans="1:10" s="5" customFormat="1" ht="15.75" thickBot="1" x14ac:dyDescent="0.3">
      <c r="A276" s="402" t="s">
        <v>91</v>
      </c>
      <c r="B276" s="178" t="s">
        <v>381</v>
      </c>
      <c r="C276" s="178"/>
      <c r="D276" s="178"/>
      <c r="E276" s="486"/>
      <c r="F276" s="486"/>
      <c r="G276" s="394">
        <v>50</v>
      </c>
      <c r="H276" s="143">
        <v>0</v>
      </c>
      <c r="I276" s="373">
        <f t="shared" si="6"/>
        <v>0</v>
      </c>
      <c r="J276" s="9"/>
    </row>
    <row r="277" spans="1:10" s="5" customFormat="1" x14ac:dyDescent="0.25">
      <c r="A277" s="652" t="s">
        <v>10</v>
      </c>
      <c r="B277" s="653"/>
      <c r="C277" s="653"/>
      <c r="D277" s="653"/>
      <c r="E277" s="653"/>
      <c r="F277" s="653"/>
      <c r="G277" s="653"/>
      <c r="H277" s="653"/>
      <c r="I277" s="654"/>
      <c r="J277" s="9"/>
    </row>
    <row r="278" spans="1:10" s="5" customFormat="1" x14ac:dyDescent="0.25">
      <c r="A278" s="361" t="s">
        <v>46</v>
      </c>
      <c r="B278" s="175" t="s">
        <v>383</v>
      </c>
      <c r="C278" s="175"/>
      <c r="D278" s="175"/>
      <c r="E278" s="485"/>
      <c r="F278" s="485"/>
      <c r="G278" s="347">
        <v>2</v>
      </c>
      <c r="H278" s="136">
        <v>0</v>
      </c>
      <c r="I278" s="363">
        <f t="shared" si="6"/>
        <v>0</v>
      </c>
      <c r="J278" s="9"/>
    </row>
    <row r="279" spans="1:10" s="5" customFormat="1" ht="25.5" x14ac:dyDescent="0.25">
      <c r="A279" s="361" t="s">
        <v>47</v>
      </c>
      <c r="B279" s="175" t="s">
        <v>384</v>
      </c>
      <c r="C279" s="175"/>
      <c r="D279" s="175"/>
      <c r="E279" s="485"/>
      <c r="F279" s="485"/>
      <c r="G279" s="347">
        <v>1</v>
      </c>
      <c r="H279" s="136">
        <v>0</v>
      </c>
      <c r="I279" s="363">
        <f t="shared" si="6"/>
        <v>0</v>
      </c>
      <c r="J279" s="9"/>
    </row>
    <row r="280" spans="1:10" s="5" customFormat="1" ht="25.5" x14ac:dyDescent="0.25">
      <c r="A280" s="361" t="s">
        <v>48</v>
      </c>
      <c r="B280" s="175" t="s">
        <v>385</v>
      </c>
      <c r="C280" s="175"/>
      <c r="D280" s="175"/>
      <c r="E280" s="485"/>
      <c r="F280" s="485"/>
      <c r="G280" s="347">
        <v>1</v>
      </c>
      <c r="H280" s="136">
        <v>0</v>
      </c>
      <c r="I280" s="363">
        <f t="shared" si="6"/>
        <v>0</v>
      </c>
      <c r="J280" s="9"/>
    </row>
    <row r="281" spans="1:10" s="5" customFormat="1" ht="15.75" thickBot="1" x14ac:dyDescent="0.3">
      <c r="A281" s="372" t="s">
        <v>365</v>
      </c>
      <c r="B281" s="178" t="s">
        <v>386</v>
      </c>
      <c r="C281" s="178"/>
      <c r="D281" s="178"/>
      <c r="E281" s="486"/>
      <c r="F281" s="486"/>
      <c r="G281" s="348">
        <v>1</v>
      </c>
      <c r="H281" s="143">
        <v>0</v>
      </c>
      <c r="I281" s="373">
        <f>ROUND(SUM(G281*H281),2)</f>
        <v>0</v>
      </c>
      <c r="J281" s="9"/>
    </row>
    <row r="282" spans="1:10" s="5" customFormat="1" x14ac:dyDescent="0.25">
      <c r="A282" s="652" t="s">
        <v>2487</v>
      </c>
      <c r="B282" s="653"/>
      <c r="C282" s="653"/>
      <c r="D282" s="653"/>
      <c r="E282" s="653"/>
      <c r="F282" s="653"/>
      <c r="G282" s="653"/>
      <c r="H282" s="653"/>
      <c r="I282" s="654"/>
      <c r="J282" s="9"/>
    </row>
    <row r="283" spans="1:10" s="5" customFormat="1" x14ac:dyDescent="0.25">
      <c r="A283" s="361" t="s">
        <v>49</v>
      </c>
      <c r="B283" s="175" t="s">
        <v>388</v>
      </c>
      <c r="C283" s="175" t="s">
        <v>2653</v>
      </c>
      <c r="D283" s="175" t="s">
        <v>2654</v>
      </c>
      <c r="E283" s="485"/>
      <c r="F283" s="485"/>
      <c r="G283" s="347">
        <v>1</v>
      </c>
      <c r="H283" s="136">
        <v>0</v>
      </c>
      <c r="I283" s="363">
        <f>ROUND(SUM(G283*H283),2)</f>
        <v>0</v>
      </c>
      <c r="J283" s="9"/>
    </row>
    <row r="284" spans="1:10" s="5" customFormat="1" x14ac:dyDescent="0.25">
      <c r="A284" s="361" t="s">
        <v>50</v>
      </c>
      <c r="B284" s="175" t="s">
        <v>389</v>
      </c>
      <c r="C284" s="175" t="s">
        <v>2655</v>
      </c>
      <c r="D284" s="175" t="s">
        <v>2654</v>
      </c>
      <c r="E284" s="485"/>
      <c r="F284" s="485"/>
      <c r="G284" s="347">
        <v>2</v>
      </c>
      <c r="H284" s="136">
        <v>0</v>
      </c>
      <c r="I284" s="363">
        <f t="shared" ref="I284:I345" si="7">ROUND(SUM(G284*H284),2)</f>
        <v>0</v>
      </c>
      <c r="J284" s="9"/>
    </row>
    <row r="285" spans="1:10" s="5" customFormat="1" x14ac:dyDescent="0.25">
      <c r="A285" s="361" t="s">
        <v>51</v>
      </c>
      <c r="B285" s="175" t="s">
        <v>390</v>
      </c>
      <c r="C285" s="175"/>
      <c r="D285" s="175" t="s">
        <v>2654</v>
      </c>
      <c r="E285" s="485" t="s">
        <v>2654</v>
      </c>
      <c r="F285" s="485" t="s">
        <v>2656</v>
      </c>
      <c r="G285" s="347">
        <v>1</v>
      </c>
      <c r="H285" s="136">
        <v>0</v>
      </c>
      <c r="I285" s="363">
        <f t="shared" si="7"/>
        <v>0</v>
      </c>
      <c r="J285" s="9"/>
    </row>
    <row r="286" spans="1:10" s="5" customFormat="1" x14ac:dyDescent="0.25">
      <c r="A286" s="361" t="s">
        <v>382</v>
      </c>
      <c r="B286" s="175" t="s">
        <v>391</v>
      </c>
      <c r="C286" s="175" t="s">
        <v>2657</v>
      </c>
      <c r="D286" s="175" t="s">
        <v>2658</v>
      </c>
      <c r="E286" s="485" t="s">
        <v>2659</v>
      </c>
      <c r="F286" s="485"/>
      <c r="G286" s="347">
        <v>2</v>
      </c>
      <c r="H286" s="136">
        <v>0</v>
      </c>
      <c r="I286" s="363">
        <f t="shared" si="7"/>
        <v>0</v>
      </c>
      <c r="J286" s="9"/>
    </row>
    <row r="287" spans="1:10" s="5" customFormat="1" x14ac:dyDescent="0.25">
      <c r="A287" s="361" t="s">
        <v>2804</v>
      </c>
      <c r="B287" s="175" t="s">
        <v>392</v>
      </c>
      <c r="C287" s="175" t="s">
        <v>2660</v>
      </c>
      <c r="D287" s="175" t="s">
        <v>2654</v>
      </c>
      <c r="E287" s="485"/>
      <c r="F287" s="485"/>
      <c r="G287" s="347">
        <v>5</v>
      </c>
      <c r="H287" s="136">
        <v>0</v>
      </c>
      <c r="I287" s="363">
        <f t="shared" si="7"/>
        <v>0</v>
      </c>
      <c r="J287" s="9"/>
    </row>
    <row r="288" spans="1:10" s="5" customFormat="1" x14ac:dyDescent="0.25">
      <c r="A288" s="361" t="s">
        <v>2805</v>
      </c>
      <c r="B288" s="175" t="s">
        <v>905</v>
      </c>
      <c r="C288" s="175"/>
      <c r="D288" s="175" t="s">
        <v>2654</v>
      </c>
      <c r="E288" s="485"/>
      <c r="F288" s="485"/>
      <c r="G288" s="347">
        <v>1</v>
      </c>
      <c r="H288" s="136">
        <v>0</v>
      </c>
      <c r="I288" s="363">
        <f t="shared" si="7"/>
        <v>0</v>
      </c>
      <c r="J288" s="9"/>
    </row>
    <row r="289" spans="1:10" s="5" customFormat="1" x14ac:dyDescent="0.25">
      <c r="A289" s="361" t="s">
        <v>2806</v>
      </c>
      <c r="B289" s="175" t="s">
        <v>393</v>
      </c>
      <c r="C289" s="175" t="s">
        <v>2661</v>
      </c>
      <c r="D289" s="175" t="s">
        <v>2654</v>
      </c>
      <c r="E289" s="485"/>
      <c r="F289" s="485"/>
      <c r="G289" s="347">
        <v>1</v>
      </c>
      <c r="H289" s="136">
        <v>0</v>
      </c>
      <c r="I289" s="363">
        <f t="shared" si="7"/>
        <v>0</v>
      </c>
      <c r="J289" s="9"/>
    </row>
    <row r="290" spans="1:10" s="5" customFormat="1" x14ac:dyDescent="0.25">
      <c r="A290" s="361" t="s">
        <v>2807</v>
      </c>
      <c r="B290" s="175" t="s">
        <v>394</v>
      </c>
      <c r="C290" s="175" t="s">
        <v>2662</v>
      </c>
      <c r="D290" s="175" t="s">
        <v>2654</v>
      </c>
      <c r="E290" s="485"/>
      <c r="F290" s="485"/>
      <c r="G290" s="347">
        <v>1</v>
      </c>
      <c r="H290" s="136">
        <v>0</v>
      </c>
      <c r="I290" s="363">
        <f t="shared" si="7"/>
        <v>0</v>
      </c>
      <c r="J290" s="9"/>
    </row>
    <row r="291" spans="1:10" s="5" customFormat="1" ht="25.5" x14ac:dyDescent="0.25">
      <c r="A291" s="361" t="s">
        <v>2808</v>
      </c>
      <c r="B291" s="175" t="s">
        <v>873</v>
      </c>
      <c r="C291" s="175" t="s">
        <v>2663</v>
      </c>
      <c r="D291" s="175" t="s">
        <v>2654</v>
      </c>
      <c r="E291" s="485"/>
      <c r="F291" s="485"/>
      <c r="G291" s="347">
        <v>3</v>
      </c>
      <c r="H291" s="136">
        <v>0</v>
      </c>
      <c r="I291" s="363">
        <f t="shared" si="7"/>
        <v>0</v>
      </c>
      <c r="J291" s="9"/>
    </row>
    <row r="292" spans="1:10" s="5" customFormat="1" x14ac:dyDescent="0.25">
      <c r="A292" s="361" t="s">
        <v>2809</v>
      </c>
      <c r="B292" s="175" t="s">
        <v>383</v>
      </c>
      <c r="C292" s="175"/>
      <c r="D292" s="175"/>
      <c r="E292" s="485"/>
      <c r="F292" s="485"/>
      <c r="G292" s="347">
        <v>1</v>
      </c>
      <c r="H292" s="136">
        <v>0</v>
      </c>
      <c r="I292" s="363">
        <f t="shared" si="7"/>
        <v>0</v>
      </c>
      <c r="J292" s="9"/>
    </row>
    <row r="293" spans="1:10" s="5" customFormat="1" x14ac:dyDescent="0.25">
      <c r="A293" s="361" t="s">
        <v>2810</v>
      </c>
      <c r="B293" s="175" t="s">
        <v>395</v>
      </c>
      <c r="C293" s="175"/>
      <c r="D293" s="175"/>
      <c r="E293" s="485"/>
      <c r="F293" s="485"/>
      <c r="G293" s="347">
        <v>1</v>
      </c>
      <c r="H293" s="136">
        <v>0</v>
      </c>
      <c r="I293" s="363">
        <f t="shared" si="7"/>
        <v>0</v>
      </c>
      <c r="J293" s="9"/>
    </row>
    <row r="294" spans="1:10" s="5" customFormat="1" x14ac:dyDescent="0.25">
      <c r="A294" s="361" t="s">
        <v>2811</v>
      </c>
      <c r="B294" s="175" t="s">
        <v>679</v>
      </c>
      <c r="C294" s="175"/>
      <c r="D294" s="175"/>
      <c r="E294" s="485"/>
      <c r="F294" s="485"/>
      <c r="G294" s="347">
        <v>1</v>
      </c>
      <c r="H294" s="136">
        <v>0</v>
      </c>
      <c r="I294" s="363">
        <f t="shared" si="7"/>
        <v>0</v>
      </c>
      <c r="J294" s="9"/>
    </row>
    <row r="295" spans="1:10" s="5" customFormat="1" x14ac:dyDescent="0.25">
      <c r="A295" s="361" t="s">
        <v>2812</v>
      </c>
      <c r="B295" s="175" t="s">
        <v>863</v>
      </c>
      <c r="C295" s="175" t="s">
        <v>2664</v>
      </c>
      <c r="D295" s="175" t="s">
        <v>2654</v>
      </c>
      <c r="E295" s="485"/>
      <c r="F295" s="485"/>
      <c r="G295" s="347">
        <v>5</v>
      </c>
      <c r="H295" s="136">
        <v>0</v>
      </c>
      <c r="I295" s="363">
        <f t="shared" si="7"/>
        <v>0</v>
      </c>
      <c r="J295" s="9"/>
    </row>
    <row r="296" spans="1:10" s="5" customFormat="1" x14ac:dyDescent="0.25">
      <c r="A296" s="361" t="s">
        <v>2813</v>
      </c>
      <c r="B296" s="175" t="s">
        <v>864</v>
      </c>
      <c r="C296" s="175" t="s">
        <v>2665</v>
      </c>
      <c r="D296" s="175" t="s">
        <v>2654</v>
      </c>
      <c r="E296" s="485"/>
      <c r="F296" s="485"/>
      <c r="G296" s="347">
        <v>1</v>
      </c>
      <c r="H296" s="136">
        <v>0</v>
      </c>
      <c r="I296" s="363">
        <f t="shared" si="7"/>
        <v>0</v>
      </c>
      <c r="J296" s="9"/>
    </row>
    <row r="297" spans="1:10" s="5" customFormat="1" x14ac:dyDescent="0.25">
      <c r="A297" s="361" t="s">
        <v>2814</v>
      </c>
      <c r="B297" s="175" t="s">
        <v>867</v>
      </c>
      <c r="C297" s="175" t="s">
        <v>2666</v>
      </c>
      <c r="D297" s="175" t="s">
        <v>2654</v>
      </c>
      <c r="E297" s="485"/>
      <c r="F297" s="485"/>
      <c r="G297" s="347">
        <v>1</v>
      </c>
      <c r="H297" s="136">
        <v>0</v>
      </c>
      <c r="I297" s="363">
        <f t="shared" si="7"/>
        <v>0</v>
      </c>
      <c r="J297" s="9"/>
    </row>
    <row r="298" spans="1:10" s="5" customFormat="1" x14ac:dyDescent="0.25">
      <c r="A298" s="361" t="s">
        <v>2815</v>
      </c>
      <c r="B298" s="175" t="s">
        <v>868</v>
      </c>
      <c r="C298" s="175"/>
      <c r="D298" s="175" t="s">
        <v>2658</v>
      </c>
      <c r="E298" s="485" t="s">
        <v>2659</v>
      </c>
      <c r="F298" s="485"/>
      <c r="G298" s="347">
        <v>1</v>
      </c>
      <c r="H298" s="136">
        <v>0</v>
      </c>
      <c r="I298" s="363">
        <f t="shared" si="7"/>
        <v>0</v>
      </c>
      <c r="J298" s="9"/>
    </row>
    <row r="299" spans="1:10" s="5" customFormat="1" x14ac:dyDescent="0.25">
      <c r="A299" s="361" t="s">
        <v>2816</v>
      </c>
      <c r="B299" s="175" t="s">
        <v>869</v>
      </c>
      <c r="C299" s="175" t="s">
        <v>2667</v>
      </c>
      <c r="D299" s="175" t="s">
        <v>2654</v>
      </c>
      <c r="E299" s="485"/>
      <c r="F299" s="485"/>
      <c r="G299" s="347">
        <v>1</v>
      </c>
      <c r="H299" s="136">
        <v>0</v>
      </c>
      <c r="I299" s="363">
        <f t="shared" si="7"/>
        <v>0</v>
      </c>
      <c r="J299" s="9"/>
    </row>
    <row r="300" spans="1:10" s="5" customFormat="1" ht="26.25" thickBot="1" x14ac:dyDescent="0.3">
      <c r="A300" s="372" t="s">
        <v>2817</v>
      </c>
      <c r="B300" s="178" t="s">
        <v>872</v>
      </c>
      <c r="C300" s="178"/>
      <c r="D300" s="178"/>
      <c r="E300" s="486"/>
      <c r="F300" s="486"/>
      <c r="G300" s="348">
        <v>1</v>
      </c>
      <c r="H300" s="143">
        <v>0</v>
      </c>
      <c r="I300" s="373">
        <f t="shared" si="7"/>
        <v>0</v>
      </c>
      <c r="J300" s="9"/>
    </row>
    <row r="301" spans="1:10" s="5" customFormat="1" x14ac:dyDescent="0.25">
      <c r="A301" s="652" t="s">
        <v>11</v>
      </c>
      <c r="B301" s="653"/>
      <c r="C301" s="653"/>
      <c r="D301" s="653"/>
      <c r="E301" s="653"/>
      <c r="F301" s="653"/>
      <c r="G301" s="653"/>
      <c r="H301" s="653"/>
      <c r="I301" s="654"/>
      <c r="J301" s="9"/>
    </row>
    <row r="302" spans="1:10" s="5" customFormat="1" x14ac:dyDescent="0.25">
      <c r="A302" s="361" t="s">
        <v>52</v>
      </c>
      <c r="B302" s="175" t="s">
        <v>404</v>
      </c>
      <c r="C302" s="175"/>
      <c r="D302" s="175"/>
      <c r="E302" s="485"/>
      <c r="F302" s="485"/>
      <c r="G302" s="393">
        <v>1</v>
      </c>
      <c r="H302" s="136">
        <v>0</v>
      </c>
      <c r="I302" s="363">
        <f t="shared" si="7"/>
        <v>0</v>
      </c>
      <c r="J302" s="9"/>
    </row>
    <row r="303" spans="1:10" s="5" customFormat="1" x14ac:dyDescent="0.25">
      <c r="A303" s="361" t="s">
        <v>53</v>
      </c>
      <c r="B303" s="175" t="s">
        <v>405</v>
      </c>
      <c r="C303" s="175"/>
      <c r="D303" s="175"/>
      <c r="E303" s="485"/>
      <c r="F303" s="485"/>
      <c r="G303" s="393">
        <v>2</v>
      </c>
      <c r="H303" s="136">
        <v>0</v>
      </c>
      <c r="I303" s="363">
        <f t="shared" si="7"/>
        <v>0</v>
      </c>
      <c r="J303" s="9"/>
    </row>
    <row r="304" spans="1:10" s="5" customFormat="1" x14ac:dyDescent="0.25">
      <c r="A304" s="361" t="s">
        <v>54</v>
      </c>
      <c r="B304" s="175" t="s">
        <v>406</v>
      </c>
      <c r="C304" s="175"/>
      <c r="D304" s="175"/>
      <c r="E304" s="485"/>
      <c r="F304" s="485"/>
      <c r="G304" s="393">
        <v>1</v>
      </c>
      <c r="H304" s="136">
        <v>0</v>
      </c>
      <c r="I304" s="363">
        <f t="shared" si="7"/>
        <v>0</v>
      </c>
      <c r="J304" s="9"/>
    </row>
    <row r="305" spans="1:10" s="5" customFormat="1" x14ac:dyDescent="0.25">
      <c r="A305" s="361" t="s">
        <v>387</v>
      </c>
      <c r="B305" s="175" t="s">
        <v>407</v>
      </c>
      <c r="C305" s="175"/>
      <c r="D305" s="175"/>
      <c r="E305" s="485"/>
      <c r="F305" s="485"/>
      <c r="G305" s="393">
        <v>1</v>
      </c>
      <c r="H305" s="136">
        <v>0</v>
      </c>
      <c r="I305" s="363">
        <f t="shared" si="7"/>
        <v>0</v>
      </c>
      <c r="J305" s="9"/>
    </row>
    <row r="306" spans="1:10" s="5" customFormat="1" ht="23.25" customHeight="1" x14ac:dyDescent="0.25">
      <c r="A306" s="361" t="s">
        <v>1775</v>
      </c>
      <c r="B306" s="175" t="s">
        <v>408</v>
      </c>
      <c r="C306" s="175"/>
      <c r="D306" s="175"/>
      <c r="E306" s="485"/>
      <c r="F306" s="485"/>
      <c r="G306" s="393">
        <v>1</v>
      </c>
      <c r="H306" s="136">
        <v>0</v>
      </c>
      <c r="I306" s="363">
        <f t="shared" si="7"/>
        <v>0</v>
      </c>
      <c r="J306" s="9"/>
    </row>
    <row r="307" spans="1:10" s="5" customFormat="1" x14ac:dyDescent="0.25">
      <c r="A307" s="361" t="s">
        <v>1776</v>
      </c>
      <c r="B307" s="175" t="s">
        <v>745</v>
      </c>
      <c r="C307" s="175"/>
      <c r="D307" s="175"/>
      <c r="E307" s="485"/>
      <c r="F307" s="485"/>
      <c r="G307" s="393">
        <v>1</v>
      </c>
      <c r="H307" s="136">
        <v>0</v>
      </c>
      <c r="I307" s="363">
        <f t="shared" si="7"/>
        <v>0</v>
      </c>
      <c r="J307" s="9"/>
    </row>
    <row r="308" spans="1:10" s="5" customFormat="1" x14ac:dyDescent="0.25">
      <c r="A308" s="361" t="s">
        <v>1777</v>
      </c>
      <c r="B308" s="175" t="s">
        <v>409</v>
      </c>
      <c r="C308" s="175"/>
      <c r="D308" s="175"/>
      <c r="E308" s="485"/>
      <c r="F308" s="485"/>
      <c r="G308" s="393">
        <v>1</v>
      </c>
      <c r="H308" s="136">
        <v>0</v>
      </c>
      <c r="I308" s="363">
        <f t="shared" si="7"/>
        <v>0</v>
      </c>
      <c r="J308" s="9"/>
    </row>
    <row r="309" spans="1:10" s="5" customFormat="1" x14ac:dyDescent="0.25">
      <c r="A309" s="361" t="s">
        <v>1778</v>
      </c>
      <c r="B309" s="175" t="s">
        <v>746</v>
      </c>
      <c r="C309" s="175"/>
      <c r="D309" s="175"/>
      <c r="E309" s="485"/>
      <c r="F309" s="485"/>
      <c r="G309" s="393">
        <v>1</v>
      </c>
      <c r="H309" s="136">
        <v>0</v>
      </c>
      <c r="I309" s="363">
        <f t="shared" si="7"/>
        <v>0</v>
      </c>
      <c r="J309" s="9"/>
    </row>
    <row r="310" spans="1:10" s="5" customFormat="1" x14ac:dyDescent="0.25">
      <c r="A310" s="361" t="s">
        <v>1779</v>
      </c>
      <c r="B310" s="175" t="s">
        <v>747</v>
      </c>
      <c r="C310" s="175"/>
      <c r="D310" s="175"/>
      <c r="E310" s="485"/>
      <c r="F310" s="485"/>
      <c r="G310" s="393">
        <v>2</v>
      </c>
      <c r="H310" s="136">
        <v>0</v>
      </c>
      <c r="I310" s="363">
        <f t="shared" si="7"/>
        <v>0</v>
      </c>
      <c r="J310" s="9"/>
    </row>
    <row r="311" spans="1:10" s="5" customFormat="1" x14ac:dyDescent="0.25">
      <c r="A311" s="361" t="s">
        <v>1780</v>
      </c>
      <c r="B311" s="175" t="s">
        <v>410</v>
      </c>
      <c r="C311" s="175"/>
      <c r="D311" s="175"/>
      <c r="E311" s="485"/>
      <c r="F311" s="485"/>
      <c r="G311" s="393">
        <v>10</v>
      </c>
      <c r="H311" s="136">
        <v>0</v>
      </c>
      <c r="I311" s="363">
        <f t="shared" si="7"/>
        <v>0</v>
      </c>
      <c r="J311" s="9"/>
    </row>
    <row r="312" spans="1:10" s="5" customFormat="1" x14ac:dyDescent="0.25">
      <c r="A312" s="361" t="s">
        <v>1781</v>
      </c>
      <c r="B312" s="175" t="s">
        <v>680</v>
      </c>
      <c r="C312" s="175"/>
      <c r="D312" s="175"/>
      <c r="E312" s="485"/>
      <c r="F312" s="485"/>
      <c r="G312" s="393">
        <v>1</v>
      </c>
      <c r="H312" s="136">
        <v>0</v>
      </c>
      <c r="I312" s="363">
        <f t="shared" si="7"/>
        <v>0</v>
      </c>
      <c r="J312" s="9"/>
    </row>
    <row r="313" spans="1:10" s="5" customFormat="1" x14ac:dyDescent="0.25">
      <c r="A313" s="361" t="s">
        <v>1782</v>
      </c>
      <c r="B313" s="175" t="s">
        <v>681</v>
      </c>
      <c r="C313" s="175"/>
      <c r="D313" s="175"/>
      <c r="E313" s="485"/>
      <c r="F313" s="485"/>
      <c r="G313" s="393">
        <v>2</v>
      </c>
      <c r="H313" s="136">
        <v>0</v>
      </c>
      <c r="I313" s="363">
        <f t="shared" si="7"/>
        <v>0</v>
      </c>
      <c r="J313" s="9"/>
    </row>
    <row r="314" spans="1:10" s="5" customFormat="1" x14ac:dyDescent="0.25">
      <c r="A314" s="361" t="s">
        <v>1783</v>
      </c>
      <c r="B314" s="175" t="s">
        <v>411</v>
      </c>
      <c r="C314" s="175"/>
      <c r="D314" s="175"/>
      <c r="E314" s="485"/>
      <c r="F314" s="485"/>
      <c r="G314" s="393">
        <v>1</v>
      </c>
      <c r="H314" s="136">
        <v>0</v>
      </c>
      <c r="I314" s="363">
        <f t="shared" si="7"/>
        <v>0</v>
      </c>
      <c r="J314" s="9"/>
    </row>
    <row r="315" spans="1:10" s="5" customFormat="1" x14ac:dyDescent="0.25">
      <c r="A315" s="361" t="s">
        <v>1784</v>
      </c>
      <c r="B315" s="175" t="s">
        <v>412</v>
      </c>
      <c r="C315" s="175"/>
      <c r="D315" s="175"/>
      <c r="E315" s="485"/>
      <c r="F315" s="485"/>
      <c r="G315" s="393">
        <v>1</v>
      </c>
      <c r="H315" s="136">
        <v>0</v>
      </c>
      <c r="I315" s="363">
        <f t="shared" si="7"/>
        <v>0</v>
      </c>
      <c r="J315" s="9"/>
    </row>
    <row r="316" spans="1:10" s="5" customFormat="1" x14ac:dyDescent="0.25">
      <c r="A316" s="361" t="s">
        <v>1785</v>
      </c>
      <c r="B316" s="175" t="s">
        <v>413</v>
      </c>
      <c r="C316" s="175"/>
      <c r="D316" s="175"/>
      <c r="E316" s="485"/>
      <c r="F316" s="485"/>
      <c r="G316" s="393">
        <v>1</v>
      </c>
      <c r="H316" s="136">
        <v>0</v>
      </c>
      <c r="I316" s="363">
        <f t="shared" si="7"/>
        <v>0</v>
      </c>
      <c r="J316" s="9"/>
    </row>
    <row r="317" spans="1:10" s="5" customFormat="1" x14ac:dyDescent="0.25">
      <c r="A317" s="361" t="s">
        <v>1786</v>
      </c>
      <c r="B317" s="175" t="s">
        <v>414</v>
      </c>
      <c r="C317" s="175"/>
      <c r="D317" s="175"/>
      <c r="E317" s="485"/>
      <c r="F317" s="485"/>
      <c r="G317" s="393">
        <v>1</v>
      </c>
      <c r="H317" s="136">
        <v>0</v>
      </c>
      <c r="I317" s="363">
        <f t="shared" si="7"/>
        <v>0</v>
      </c>
      <c r="J317" s="9"/>
    </row>
    <row r="318" spans="1:10" s="5" customFormat="1" x14ac:dyDescent="0.25">
      <c r="A318" s="361" t="s">
        <v>1787</v>
      </c>
      <c r="B318" s="175" t="s">
        <v>415</v>
      </c>
      <c r="C318" s="175"/>
      <c r="D318" s="175"/>
      <c r="E318" s="485"/>
      <c r="F318" s="485"/>
      <c r="G318" s="393">
        <v>4</v>
      </c>
      <c r="H318" s="136">
        <v>0</v>
      </c>
      <c r="I318" s="363">
        <f t="shared" si="7"/>
        <v>0</v>
      </c>
      <c r="J318" s="9"/>
    </row>
    <row r="319" spans="1:10" s="5" customFormat="1" x14ac:dyDescent="0.25">
      <c r="A319" s="361" t="s">
        <v>1788</v>
      </c>
      <c r="B319" s="175" t="s">
        <v>416</v>
      </c>
      <c r="C319" s="175"/>
      <c r="D319" s="175"/>
      <c r="E319" s="485"/>
      <c r="F319" s="485"/>
      <c r="G319" s="393">
        <v>1</v>
      </c>
      <c r="H319" s="136">
        <v>0</v>
      </c>
      <c r="I319" s="363">
        <f t="shared" si="7"/>
        <v>0</v>
      </c>
      <c r="J319" s="9"/>
    </row>
    <row r="320" spans="1:10" s="5" customFormat="1" x14ac:dyDescent="0.25">
      <c r="A320" s="361" t="s">
        <v>2818</v>
      </c>
      <c r="B320" s="175" t="s">
        <v>417</v>
      </c>
      <c r="C320" s="175"/>
      <c r="D320" s="175"/>
      <c r="E320" s="485"/>
      <c r="F320" s="485"/>
      <c r="G320" s="393">
        <v>1</v>
      </c>
      <c r="H320" s="136">
        <v>0</v>
      </c>
      <c r="I320" s="363">
        <f t="shared" si="7"/>
        <v>0</v>
      </c>
      <c r="J320" s="9"/>
    </row>
    <row r="321" spans="1:10" s="5" customFormat="1" x14ac:dyDescent="0.25">
      <c r="A321" s="361" t="s">
        <v>2819</v>
      </c>
      <c r="B321" s="175" t="s">
        <v>418</v>
      </c>
      <c r="C321" s="175"/>
      <c r="D321" s="175"/>
      <c r="E321" s="485"/>
      <c r="F321" s="485"/>
      <c r="G321" s="393">
        <v>2</v>
      </c>
      <c r="H321" s="136">
        <v>0</v>
      </c>
      <c r="I321" s="363">
        <f t="shared" si="7"/>
        <v>0</v>
      </c>
      <c r="J321" s="9"/>
    </row>
    <row r="322" spans="1:10" s="5" customFormat="1" x14ac:dyDescent="0.25">
      <c r="A322" s="361" t="s">
        <v>2820</v>
      </c>
      <c r="B322" s="175" t="s">
        <v>419</v>
      </c>
      <c r="C322" s="175"/>
      <c r="D322" s="175"/>
      <c r="E322" s="485"/>
      <c r="F322" s="485"/>
      <c r="G322" s="393">
        <v>1</v>
      </c>
      <c r="H322" s="136">
        <v>0</v>
      </c>
      <c r="I322" s="363">
        <f t="shared" si="7"/>
        <v>0</v>
      </c>
      <c r="J322" s="9"/>
    </row>
    <row r="323" spans="1:10" s="5" customFormat="1" ht="25.5" x14ac:dyDescent="0.25">
      <c r="A323" s="361" t="s">
        <v>2821</v>
      </c>
      <c r="B323" s="175" t="s">
        <v>420</v>
      </c>
      <c r="C323" s="175"/>
      <c r="D323" s="175"/>
      <c r="E323" s="485"/>
      <c r="F323" s="485"/>
      <c r="G323" s="393">
        <v>4</v>
      </c>
      <c r="H323" s="136">
        <v>0</v>
      </c>
      <c r="I323" s="363">
        <f t="shared" si="7"/>
        <v>0</v>
      </c>
      <c r="J323" s="9"/>
    </row>
    <row r="324" spans="1:10" s="5" customFormat="1" x14ac:dyDescent="0.25">
      <c r="A324" s="361" t="s">
        <v>2822</v>
      </c>
      <c r="B324" s="175" t="s">
        <v>421</v>
      </c>
      <c r="C324" s="175"/>
      <c r="D324" s="175"/>
      <c r="E324" s="485"/>
      <c r="F324" s="485"/>
      <c r="G324" s="393">
        <v>10</v>
      </c>
      <c r="H324" s="136">
        <v>0</v>
      </c>
      <c r="I324" s="363">
        <f t="shared" si="7"/>
        <v>0</v>
      </c>
      <c r="J324" s="9"/>
    </row>
    <row r="325" spans="1:10" s="5" customFormat="1" x14ac:dyDescent="0.25">
      <c r="A325" s="361" t="s">
        <v>2823</v>
      </c>
      <c r="B325" s="175" t="s">
        <v>682</v>
      </c>
      <c r="C325" s="175"/>
      <c r="D325" s="175"/>
      <c r="E325" s="485"/>
      <c r="F325" s="485"/>
      <c r="G325" s="393">
        <v>1</v>
      </c>
      <c r="H325" s="136">
        <v>0</v>
      </c>
      <c r="I325" s="363">
        <f t="shared" si="7"/>
        <v>0</v>
      </c>
      <c r="J325" s="9"/>
    </row>
    <row r="326" spans="1:10" s="5" customFormat="1" x14ac:dyDescent="0.25">
      <c r="A326" s="361" t="s">
        <v>2824</v>
      </c>
      <c r="B326" s="175" t="s">
        <v>422</v>
      </c>
      <c r="C326" s="175"/>
      <c r="D326" s="175"/>
      <c r="E326" s="485"/>
      <c r="F326" s="485"/>
      <c r="G326" s="393">
        <v>1</v>
      </c>
      <c r="H326" s="136">
        <v>0</v>
      </c>
      <c r="I326" s="363">
        <f t="shared" si="7"/>
        <v>0</v>
      </c>
      <c r="J326" s="9"/>
    </row>
    <row r="327" spans="1:10" s="5" customFormat="1" x14ac:dyDescent="0.25">
      <c r="A327" s="361" t="s">
        <v>2825</v>
      </c>
      <c r="B327" s="175" t="s">
        <v>683</v>
      </c>
      <c r="C327" s="175"/>
      <c r="D327" s="175"/>
      <c r="E327" s="485"/>
      <c r="F327" s="485"/>
      <c r="G327" s="393">
        <v>1</v>
      </c>
      <c r="H327" s="136">
        <v>0</v>
      </c>
      <c r="I327" s="363">
        <f t="shared" si="7"/>
        <v>0</v>
      </c>
      <c r="J327" s="9"/>
    </row>
    <row r="328" spans="1:10" s="5" customFormat="1" x14ac:dyDescent="0.25">
      <c r="A328" s="361" t="s">
        <v>2826</v>
      </c>
      <c r="B328" s="175" t="s">
        <v>423</v>
      </c>
      <c r="C328" s="175"/>
      <c r="D328" s="175"/>
      <c r="E328" s="485"/>
      <c r="F328" s="485"/>
      <c r="G328" s="393">
        <v>1</v>
      </c>
      <c r="H328" s="136">
        <v>0</v>
      </c>
      <c r="I328" s="363">
        <f t="shared" si="7"/>
        <v>0</v>
      </c>
      <c r="J328" s="9"/>
    </row>
    <row r="329" spans="1:10" s="5" customFormat="1" x14ac:dyDescent="0.25">
      <c r="A329" s="361" t="s">
        <v>2827</v>
      </c>
      <c r="B329" s="175" t="s">
        <v>424</v>
      </c>
      <c r="C329" s="175"/>
      <c r="D329" s="175"/>
      <c r="E329" s="485"/>
      <c r="F329" s="485"/>
      <c r="G329" s="393">
        <v>2</v>
      </c>
      <c r="H329" s="136">
        <v>0</v>
      </c>
      <c r="I329" s="363">
        <f t="shared" si="7"/>
        <v>0</v>
      </c>
      <c r="J329" s="9"/>
    </row>
    <row r="330" spans="1:10" s="5" customFormat="1" x14ac:dyDescent="0.25">
      <c r="A330" s="361" t="s">
        <v>2828</v>
      </c>
      <c r="B330" s="175" t="s">
        <v>425</v>
      </c>
      <c r="C330" s="175"/>
      <c r="D330" s="175"/>
      <c r="E330" s="485"/>
      <c r="F330" s="485"/>
      <c r="G330" s="393">
        <v>4</v>
      </c>
      <c r="H330" s="136">
        <v>0</v>
      </c>
      <c r="I330" s="363">
        <f t="shared" si="7"/>
        <v>0</v>
      </c>
      <c r="J330" s="9"/>
    </row>
    <row r="331" spans="1:10" s="5" customFormat="1" x14ac:dyDescent="0.25">
      <c r="A331" s="361" t="s">
        <v>2829</v>
      </c>
      <c r="B331" s="175" t="s">
        <v>426</v>
      </c>
      <c r="C331" s="175"/>
      <c r="D331" s="175"/>
      <c r="E331" s="485"/>
      <c r="F331" s="485"/>
      <c r="G331" s="393">
        <v>2</v>
      </c>
      <c r="H331" s="136">
        <v>0</v>
      </c>
      <c r="I331" s="363">
        <f t="shared" si="7"/>
        <v>0</v>
      </c>
      <c r="J331" s="9"/>
    </row>
    <row r="332" spans="1:10" s="5" customFormat="1" x14ac:dyDescent="0.25">
      <c r="A332" s="361" t="s">
        <v>2830</v>
      </c>
      <c r="B332" s="175" t="s">
        <v>684</v>
      </c>
      <c r="C332" s="175"/>
      <c r="D332" s="175"/>
      <c r="E332" s="485"/>
      <c r="F332" s="485"/>
      <c r="G332" s="393">
        <v>2</v>
      </c>
      <c r="H332" s="136">
        <v>0</v>
      </c>
      <c r="I332" s="363">
        <f t="shared" si="7"/>
        <v>0</v>
      </c>
      <c r="J332" s="9"/>
    </row>
    <row r="333" spans="1:10" s="5" customFormat="1" x14ac:dyDescent="0.25">
      <c r="A333" s="361" t="s">
        <v>2831</v>
      </c>
      <c r="B333" s="175" t="s">
        <v>685</v>
      </c>
      <c r="C333" s="175"/>
      <c r="D333" s="175"/>
      <c r="E333" s="485"/>
      <c r="F333" s="485"/>
      <c r="G333" s="393">
        <v>2</v>
      </c>
      <c r="H333" s="136">
        <v>0</v>
      </c>
      <c r="I333" s="363">
        <f t="shared" si="7"/>
        <v>0</v>
      </c>
      <c r="J333" s="9"/>
    </row>
    <row r="334" spans="1:10" s="5" customFormat="1" x14ac:dyDescent="0.25">
      <c r="A334" s="361" t="s">
        <v>2832</v>
      </c>
      <c r="B334" s="175" t="s">
        <v>427</v>
      </c>
      <c r="C334" s="175"/>
      <c r="D334" s="175"/>
      <c r="E334" s="485"/>
      <c r="F334" s="485"/>
      <c r="G334" s="393">
        <v>2</v>
      </c>
      <c r="H334" s="136">
        <v>0</v>
      </c>
      <c r="I334" s="363">
        <f t="shared" si="7"/>
        <v>0</v>
      </c>
      <c r="J334" s="9"/>
    </row>
    <row r="335" spans="1:10" s="5" customFormat="1" x14ac:dyDescent="0.25">
      <c r="A335" s="361" t="s">
        <v>2833</v>
      </c>
      <c r="B335" s="175" t="s">
        <v>428</v>
      </c>
      <c r="C335" s="175"/>
      <c r="D335" s="175"/>
      <c r="E335" s="485"/>
      <c r="F335" s="485"/>
      <c r="G335" s="393">
        <v>1</v>
      </c>
      <c r="H335" s="136">
        <v>0</v>
      </c>
      <c r="I335" s="363">
        <f t="shared" si="7"/>
        <v>0</v>
      </c>
      <c r="J335" s="9"/>
    </row>
    <row r="336" spans="1:10" s="5" customFormat="1" x14ac:dyDescent="0.25">
      <c r="A336" s="361" t="s">
        <v>2834</v>
      </c>
      <c r="B336" s="175" t="s">
        <v>429</v>
      </c>
      <c r="C336" s="175"/>
      <c r="D336" s="175"/>
      <c r="E336" s="485"/>
      <c r="F336" s="485"/>
      <c r="G336" s="393">
        <v>1</v>
      </c>
      <c r="H336" s="136">
        <v>0</v>
      </c>
      <c r="I336" s="363">
        <f t="shared" si="7"/>
        <v>0</v>
      </c>
      <c r="J336" s="9"/>
    </row>
    <row r="337" spans="1:10" s="5" customFormat="1" ht="25.5" x14ac:dyDescent="0.25">
      <c r="A337" s="361" t="s">
        <v>2835</v>
      </c>
      <c r="B337" s="175" t="s">
        <v>430</v>
      </c>
      <c r="C337" s="175"/>
      <c r="D337" s="175"/>
      <c r="E337" s="485"/>
      <c r="F337" s="485"/>
      <c r="G337" s="393">
        <v>1</v>
      </c>
      <c r="H337" s="136">
        <v>0</v>
      </c>
      <c r="I337" s="363">
        <f t="shared" si="7"/>
        <v>0</v>
      </c>
      <c r="J337" s="9"/>
    </row>
    <row r="338" spans="1:10" s="5" customFormat="1" x14ac:dyDescent="0.25">
      <c r="A338" s="361" t="s">
        <v>2836</v>
      </c>
      <c r="B338" s="175" t="s">
        <v>431</v>
      </c>
      <c r="C338" s="175"/>
      <c r="D338" s="175"/>
      <c r="E338" s="485"/>
      <c r="F338" s="485"/>
      <c r="G338" s="393">
        <v>2</v>
      </c>
      <c r="H338" s="136">
        <v>0</v>
      </c>
      <c r="I338" s="363">
        <f t="shared" si="7"/>
        <v>0</v>
      </c>
      <c r="J338" s="9"/>
    </row>
    <row r="339" spans="1:10" s="5" customFormat="1" x14ac:dyDescent="0.25">
      <c r="A339" s="361" t="s">
        <v>2837</v>
      </c>
      <c r="B339" s="175" t="s">
        <v>432</v>
      </c>
      <c r="C339" s="175"/>
      <c r="D339" s="175"/>
      <c r="E339" s="485"/>
      <c r="F339" s="485"/>
      <c r="G339" s="393">
        <v>2</v>
      </c>
      <c r="H339" s="136">
        <v>0</v>
      </c>
      <c r="I339" s="363">
        <f t="shared" si="7"/>
        <v>0</v>
      </c>
      <c r="J339" s="9"/>
    </row>
    <row r="340" spans="1:10" s="5" customFormat="1" x14ac:dyDescent="0.25">
      <c r="A340" s="361" t="s">
        <v>2838</v>
      </c>
      <c r="B340" s="175" t="s">
        <v>433</v>
      </c>
      <c r="C340" s="175"/>
      <c r="D340" s="175"/>
      <c r="E340" s="485"/>
      <c r="F340" s="485"/>
      <c r="G340" s="393">
        <v>5</v>
      </c>
      <c r="H340" s="136">
        <v>0</v>
      </c>
      <c r="I340" s="363">
        <f t="shared" si="7"/>
        <v>0</v>
      </c>
      <c r="J340" s="9"/>
    </row>
    <row r="341" spans="1:10" s="5" customFormat="1" ht="25.5" x14ac:dyDescent="0.25">
      <c r="A341" s="361" t="s">
        <v>2839</v>
      </c>
      <c r="B341" s="175" t="s">
        <v>748</v>
      </c>
      <c r="C341" s="175"/>
      <c r="D341" s="175"/>
      <c r="E341" s="485"/>
      <c r="F341" s="485"/>
      <c r="G341" s="393">
        <v>1</v>
      </c>
      <c r="H341" s="136">
        <v>0</v>
      </c>
      <c r="I341" s="363">
        <f t="shared" si="7"/>
        <v>0</v>
      </c>
      <c r="J341" s="9"/>
    </row>
    <row r="342" spans="1:10" s="5" customFormat="1" ht="25.5" x14ac:dyDescent="0.25">
      <c r="A342" s="361" t="s">
        <v>2840</v>
      </c>
      <c r="B342" s="175" t="s">
        <v>749</v>
      </c>
      <c r="C342" s="175"/>
      <c r="D342" s="175"/>
      <c r="E342" s="485"/>
      <c r="F342" s="485"/>
      <c r="G342" s="393">
        <v>3</v>
      </c>
      <c r="H342" s="136">
        <v>0</v>
      </c>
      <c r="I342" s="363">
        <f t="shared" si="7"/>
        <v>0</v>
      </c>
      <c r="J342" s="9"/>
    </row>
    <row r="343" spans="1:10" s="5" customFormat="1" x14ac:dyDescent="0.25">
      <c r="A343" s="361" t="s">
        <v>2841</v>
      </c>
      <c r="B343" s="175" t="s">
        <v>750</v>
      </c>
      <c r="C343" s="175"/>
      <c r="D343" s="175"/>
      <c r="E343" s="485"/>
      <c r="F343" s="485"/>
      <c r="G343" s="393">
        <v>3</v>
      </c>
      <c r="H343" s="136">
        <v>0</v>
      </c>
      <c r="I343" s="363">
        <f t="shared" si="7"/>
        <v>0</v>
      </c>
      <c r="J343" s="9"/>
    </row>
    <row r="344" spans="1:10" s="5" customFormat="1" ht="25.5" x14ac:dyDescent="0.25">
      <c r="A344" s="361" t="s">
        <v>2842</v>
      </c>
      <c r="B344" s="175" t="s">
        <v>751</v>
      </c>
      <c r="C344" s="175"/>
      <c r="D344" s="175"/>
      <c r="E344" s="485"/>
      <c r="F344" s="485"/>
      <c r="G344" s="393">
        <v>3</v>
      </c>
      <c r="H344" s="136">
        <v>0</v>
      </c>
      <c r="I344" s="363">
        <f t="shared" si="7"/>
        <v>0</v>
      </c>
      <c r="J344" s="9"/>
    </row>
    <row r="345" spans="1:10" s="5" customFormat="1" x14ac:dyDescent="0.25">
      <c r="A345" s="361" t="s">
        <v>2843</v>
      </c>
      <c r="B345" s="175" t="s">
        <v>752</v>
      </c>
      <c r="C345" s="175"/>
      <c r="D345" s="175"/>
      <c r="E345" s="485"/>
      <c r="F345" s="485"/>
      <c r="G345" s="393">
        <v>1</v>
      </c>
      <c r="H345" s="136">
        <v>0</v>
      </c>
      <c r="I345" s="363">
        <f t="shared" si="7"/>
        <v>0</v>
      </c>
      <c r="J345" s="9"/>
    </row>
    <row r="346" spans="1:10" s="5" customFormat="1" x14ac:dyDescent="0.25">
      <c r="A346" s="361" t="s">
        <v>2844</v>
      </c>
      <c r="B346" s="175" t="s">
        <v>434</v>
      </c>
      <c r="C346" s="175"/>
      <c r="D346" s="175"/>
      <c r="E346" s="485"/>
      <c r="F346" s="485"/>
      <c r="G346" s="393">
        <v>1</v>
      </c>
      <c r="H346" s="136">
        <v>0</v>
      </c>
      <c r="I346" s="363">
        <f t="shared" ref="I346:I417" si="8">ROUND(SUM(G346*H346),2)</f>
        <v>0</v>
      </c>
      <c r="J346" s="9"/>
    </row>
    <row r="347" spans="1:10" s="5" customFormat="1" x14ac:dyDescent="0.25">
      <c r="A347" s="361" t="s">
        <v>2845</v>
      </c>
      <c r="B347" s="175" t="s">
        <v>435</v>
      </c>
      <c r="C347" s="175"/>
      <c r="D347" s="175"/>
      <c r="E347" s="485"/>
      <c r="F347" s="485"/>
      <c r="G347" s="393">
        <v>1</v>
      </c>
      <c r="H347" s="136">
        <v>0</v>
      </c>
      <c r="I347" s="363">
        <f t="shared" si="8"/>
        <v>0</v>
      </c>
      <c r="J347" s="9"/>
    </row>
    <row r="348" spans="1:10" s="5" customFormat="1" x14ac:dyDescent="0.25">
      <c r="A348" s="361" t="s">
        <v>2846</v>
      </c>
      <c r="B348" s="175" t="s">
        <v>753</v>
      </c>
      <c r="C348" s="175"/>
      <c r="D348" s="175"/>
      <c r="E348" s="485"/>
      <c r="F348" s="485"/>
      <c r="G348" s="393">
        <v>1</v>
      </c>
      <c r="H348" s="136">
        <v>0</v>
      </c>
      <c r="I348" s="363">
        <f t="shared" si="8"/>
        <v>0</v>
      </c>
      <c r="J348" s="9"/>
    </row>
    <row r="349" spans="1:10" s="5" customFormat="1" x14ac:dyDescent="0.25">
      <c r="A349" s="361" t="s">
        <v>2847</v>
      </c>
      <c r="B349" s="175" t="s">
        <v>436</v>
      </c>
      <c r="C349" s="175"/>
      <c r="D349" s="175"/>
      <c r="E349" s="485"/>
      <c r="F349" s="485"/>
      <c r="G349" s="393">
        <v>1</v>
      </c>
      <c r="H349" s="136">
        <v>0</v>
      </c>
      <c r="I349" s="363">
        <f t="shared" si="8"/>
        <v>0</v>
      </c>
      <c r="J349" s="9"/>
    </row>
    <row r="350" spans="1:10" s="5" customFormat="1" x14ac:dyDescent="0.25">
      <c r="A350" s="361" t="s">
        <v>2848</v>
      </c>
      <c r="B350" s="175" t="s">
        <v>437</v>
      </c>
      <c r="C350" s="175"/>
      <c r="D350" s="175"/>
      <c r="E350" s="485"/>
      <c r="F350" s="485"/>
      <c r="G350" s="393">
        <v>1</v>
      </c>
      <c r="H350" s="136">
        <v>0</v>
      </c>
      <c r="I350" s="363">
        <f t="shared" si="8"/>
        <v>0</v>
      </c>
      <c r="J350" s="9"/>
    </row>
    <row r="351" spans="1:10" s="5" customFormat="1" x14ac:dyDescent="0.25">
      <c r="A351" s="361" t="s">
        <v>2849</v>
      </c>
      <c r="B351" s="175" t="s">
        <v>438</v>
      </c>
      <c r="C351" s="175"/>
      <c r="D351" s="175"/>
      <c r="E351" s="485"/>
      <c r="F351" s="485"/>
      <c r="G351" s="393">
        <v>1</v>
      </c>
      <c r="H351" s="136">
        <v>0</v>
      </c>
      <c r="I351" s="363">
        <f t="shared" si="8"/>
        <v>0</v>
      </c>
      <c r="J351" s="9"/>
    </row>
    <row r="352" spans="1:10" s="5" customFormat="1" ht="25.5" x14ac:dyDescent="0.25">
      <c r="A352" s="361" t="s">
        <v>2850</v>
      </c>
      <c r="B352" s="175" t="s">
        <v>439</v>
      </c>
      <c r="C352" s="175"/>
      <c r="D352" s="175"/>
      <c r="E352" s="485"/>
      <c r="F352" s="485"/>
      <c r="G352" s="393">
        <v>2</v>
      </c>
      <c r="H352" s="136">
        <v>0</v>
      </c>
      <c r="I352" s="363">
        <f t="shared" si="8"/>
        <v>0</v>
      </c>
      <c r="J352" s="9"/>
    </row>
    <row r="353" spans="1:10" s="5" customFormat="1" x14ac:dyDescent="0.25">
      <c r="A353" s="361" t="s">
        <v>2851</v>
      </c>
      <c r="B353" s="175" t="s">
        <v>440</v>
      </c>
      <c r="C353" s="175"/>
      <c r="D353" s="175"/>
      <c r="E353" s="485"/>
      <c r="F353" s="485"/>
      <c r="G353" s="393">
        <v>1</v>
      </c>
      <c r="H353" s="136">
        <v>0</v>
      </c>
      <c r="I353" s="363">
        <f t="shared" si="8"/>
        <v>0</v>
      </c>
      <c r="J353" s="9"/>
    </row>
    <row r="354" spans="1:10" s="5" customFormat="1" x14ac:dyDescent="0.25">
      <c r="A354" s="361" t="s">
        <v>2852</v>
      </c>
      <c r="B354" s="175" t="s">
        <v>441</v>
      </c>
      <c r="C354" s="175"/>
      <c r="D354" s="175"/>
      <c r="E354" s="485"/>
      <c r="F354" s="485"/>
      <c r="G354" s="393">
        <v>2</v>
      </c>
      <c r="H354" s="136">
        <v>0</v>
      </c>
      <c r="I354" s="363">
        <f t="shared" si="8"/>
        <v>0</v>
      </c>
      <c r="J354" s="9"/>
    </row>
    <row r="355" spans="1:10" s="5" customFormat="1" x14ac:dyDescent="0.25">
      <c r="A355" s="361" t="s">
        <v>2853</v>
      </c>
      <c r="B355" s="175" t="s">
        <v>442</v>
      </c>
      <c r="C355" s="175"/>
      <c r="D355" s="175"/>
      <c r="E355" s="485"/>
      <c r="F355" s="485"/>
      <c r="G355" s="393">
        <v>2</v>
      </c>
      <c r="H355" s="136">
        <v>0</v>
      </c>
      <c r="I355" s="363">
        <f t="shared" si="8"/>
        <v>0</v>
      </c>
      <c r="J355" s="9"/>
    </row>
    <row r="356" spans="1:10" s="5" customFormat="1" x14ac:dyDescent="0.25">
      <c r="A356" s="361" t="s">
        <v>2854</v>
      </c>
      <c r="B356" s="175" t="s">
        <v>443</v>
      </c>
      <c r="C356" s="175"/>
      <c r="D356" s="175"/>
      <c r="E356" s="485"/>
      <c r="F356" s="485"/>
      <c r="G356" s="393">
        <v>5</v>
      </c>
      <c r="H356" s="136">
        <v>0</v>
      </c>
      <c r="I356" s="363">
        <f t="shared" si="8"/>
        <v>0</v>
      </c>
      <c r="J356" s="9"/>
    </row>
    <row r="357" spans="1:10" s="5" customFormat="1" x14ac:dyDescent="0.25">
      <c r="A357" s="361" t="s">
        <v>2855</v>
      </c>
      <c r="B357" s="175" t="s">
        <v>444</v>
      </c>
      <c r="C357" s="175"/>
      <c r="D357" s="175"/>
      <c r="E357" s="485"/>
      <c r="F357" s="485"/>
      <c r="G357" s="393">
        <v>2</v>
      </c>
      <c r="H357" s="136">
        <v>0</v>
      </c>
      <c r="I357" s="363">
        <f t="shared" si="8"/>
        <v>0</v>
      </c>
      <c r="J357" s="9"/>
    </row>
    <row r="358" spans="1:10" s="5" customFormat="1" x14ac:dyDescent="0.25">
      <c r="A358" s="361" t="s">
        <v>2856</v>
      </c>
      <c r="B358" s="175" t="s">
        <v>445</v>
      </c>
      <c r="C358" s="175"/>
      <c r="D358" s="175"/>
      <c r="E358" s="485"/>
      <c r="F358" s="485"/>
      <c r="G358" s="393">
        <v>10</v>
      </c>
      <c r="H358" s="136">
        <v>0</v>
      </c>
      <c r="I358" s="363">
        <f t="shared" si="8"/>
        <v>0</v>
      </c>
      <c r="J358" s="9"/>
    </row>
    <row r="359" spans="1:10" s="5" customFormat="1" x14ac:dyDescent="0.25">
      <c r="A359" s="361" t="s">
        <v>2857</v>
      </c>
      <c r="B359" s="175" t="s">
        <v>727</v>
      </c>
      <c r="C359" s="175"/>
      <c r="D359" s="175"/>
      <c r="E359" s="485"/>
      <c r="F359" s="485"/>
      <c r="G359" s="393">
        <v>2</v>
      </c>
      <c r="H359" s="136">
        <v>0</v>
      </c>
      <c r="I359" s="363">
        <f t="shared" si="8"/>
        <v>0</v>
      </c>
      <c r="J359" s="9"/>
    </row>
    <row r="360" spans="1:10" s="5" customFormat="1" x14ac:dyDescent="0.25">
      <c r="A360" s="361" t="s">
        <v>2858</v>
      </c>
      <c r="B360" s="175" t="s">
        <v>728</v>
      </c>
      <c r="C360" s="175"/>
      <c r="D360" s="175"/>
      <c r="E360" s="485"/>
      <c r="F360" s="485"/>
      <c r="G360" s="393">
        <v>2</v>
      </c>
      <c r="H360" s="136">
        <v>0</v>
      </c>
      <c r="I360" s="363">
        <f t="shared" si="8"/>
        <v>0</v>
      </c>
      <c r="J360" s="9"/>
    </row>
    <row r="361" spans="1:10" s="5" customFormat="1" x14ac:dyDescent="0.25">
      <c r="A361" s="361" t="s">
        <v>2859</v>
      </c>
      <c r="B361" s="175" t="s">
        <v>729</v>
      </c>
      <c r="C361" s="175"/>
      <c r="D361" s="175"/>
      <c r="E361" s="485"/>
      <c r="F361" s="485"/>
      <c r="G361" s="393">
        <v>1</v>
      </c>
      <c r="H361" s="136">
        <v>0</v>
      </c>
      <c r="I361" s="363">
        <f t="shared" si="8"/>
        <v>0</v>
      </c>
      <c r="J361" s="9"/>
    </row>
    <row r="362" spans="1:10" s="5" customFormat="1" x14ac:dyDescent="0.25">
      <c r="A362" s="361" t="s">
        <v>2860</v>
      </c>
      <c r="B362" s="175" t="s">
        <v>446</v>
      </c>
      <c r="C362" s="175"/>
      <c r="D362" s="175"/>
      <c r="E362" s="485"/>
      <c r="F362" s="485"/>
      <c r="G362" s="393">
        <v>1</v>
      </c>
      <c r="H362" s="136">
        <v>0</v>
      </c>
      <c r="I362" s="363">
        <f t="shared" si="8"/>
        <v>0</v>
      </c>
      <c r="J362" s="9"/>
    </row>
    <row r="363" spans="1:10" s="5" customFormat="1" x14ac:dyDescent="0.25">
      <c r="A363" s="361" t="s">
        <v>2861</v>
      </c>
      <c r="B363" s="175" t="s">
        <v>730</v>
      </c>
      <c r="C363" s="175"/>
      <c r="D363" s="175"/>
      <c r="E363" s="485"/>
      <c r="F363" s="485"/>
      <c r="G363" s="393">
        <v>1</v>
      </c>
      <c r="H363" s="136">
        <v>0</v>
      </c>
      <c r="I363" s="363">
        <f t="shared" si="8"/>
        <v>0</v>
      </c>
      <c r="J363" s="9"/>
    </row>
    <row r="364" spans="1:10" s="5" customFormat="1" x14ac:dyDescent="0.25">
      <c r="A364" s="361" t="s">
        <v>2862</v>
      </c>
      <c r="B364" s="175" t="s">
        <v>447</v>
      </c>
      <c r="C364" s="175"/>
      <c r="D364" s="175"/>
      <c r="E364" s="485"/>
      <c r="F364" s="485"/>
      <c r="G364" s="393">
        <v>1</v>
      </c>
      <c r="H364" s="136">
        <v>0</v>
      </c>
      <c r="I364" s="363">
        <f t="shared" si="8"/>
        <v>0</v>
      </c>
      <c r="J364" s="9"/>
    </row>
    <row r="365" spans="1:10" s="5" customFormat="1" x14ac:dyDescent="0.25">
      <c r="A365" s="361" t="s">
        <v>2863</v>
      </c>
      <c r="B365" s="175" t="s">
        <v>448</v>
      </c>
      <c r="C365" s="175"/>
      <c r="D365" s="175"/>
      <c r="E365" s="485"/>
      <c r="F365" s="485"/>
      <c r="G365" s="393">
        <v>1</v>
      </c>
      <c r="H365" s="136">
        <v>0</v>
      </c>
      <c r="I365" s="363">
        <f t="shared" si="8"/>
        <v>0</v>
      </c>
      <c r="J365" s="9"/>
    </row>
    <row r="366" spans="1:10" s="5" customFormat="1" x14ac:dyDescent="0.25">
      <c r="A366" s="361" t="s">
        <v>2864</v>
      </c>
      <c r="B366" s="175" t="s">
        <v>449</v>
      </c>
      <c r="C366" s="175"/>
      <c r="D366" s="175"/>
      <c r="E366" s="485"/>
      <c r="F366" s="485"/>
      <c r="G366" s="393">
        <v>1</v>
      </c>
      <c r="H366" s="136">
        <v>0</v>
      </c>
      <c r="I366" s="363">
        <f t="shared" si="8"/>
        <v>0</v>
      </c>
      <c r="J366" s="9"/>
    </row>
    <row r="367" spans="1:10" s="5" customFormat="1" x14ac:dyDescent="0.25">
      <c r="A367" s="361" t="s">
        <v>2865</v>
      </c>
      <c r="B367" s="175" t="s">
        <v>686</v>
      </c>
      <c r="C367" s="175"/>
      <c r="D367" s="175"/>
      <c r="E367" s="485"/>
      <c r="F367" s="485"/>
      <c r="G367" s="393">
        <v>1</v>
      </c>
      <c r="H367" s="136">
        <v>0</v>
      </c>
      <c r="I367" s="363">
        <f t="shared" si="8"/>
        <v>0</v>
      </c>
      <c r="J367" s="9"/>
    </row>
    <row r="368" spans="1:10" s="5" customFormat="1" x14ac:dyDescent="0.25">
      <c r="A368" s="361" t="s">
        <v>2866</v>
      </c>
      <c r="B368" s="175" t="s">
        <v>450</v>
      </c>
      <c r="C368" s="175"/>
      <c r="D368" s="175"/>
      <c r="E368" s="485"/>
      <c r="F368" s="485"/>
      <c r="G368" s="393">
        <v>1</v>
      </c>
      <c r="H368" s="136">
        <v>0</v>
      </c>
      <c r="I368" s="363">
        <f t="shared" si="8"/>
        <v>0</v>
      </c>
      <c r="J368" s="9"/>
    </row>
    <row r="369" spans="1:10" s="5" customFormat="1" x14ac:dyDescent="0.25">
      <c r="A369" s="361" t="s">
        <v>2867</v>
      </c>
      <c r="B369" s="175" t="s">
        <v>451</v>
      </c>
      <c r="C369" s="175"/>
      <c r="D369" s="175"/>
      <c r="E369" s="485"/>
      <c r="F369" s="485"/>
      <c r="G369" s="393">
        <v>1</v>
      </c>
      <c r="H369" s="136">
        <v>0</v>
      </c>
      <c r="I369" s="363">
        <f t="shared" si="8"/>
        <v>0</v>
      </c>
      <c r="J369" s="9"/>
    </row>
    <row r="370" spans="1:10" s="5" customFormat="1" x14ac:dyDescent="0.25">
      <c r="A370" s="361" t="s">
        <v>2868</v>
      </c>
      <c r="B370" s="175" t="s">
        <v>687</v>
      </c>
      <c r="C370" s="175"/>
      <c r="D370" s="175"/>
      <c r="E370" s="485"/>
      <c r="F370" s="485"/>
      <c r="G370" s="393">
        <v>1</v>
      </c>
      <c r="H370" s="136">
        <v>0</v>
      </c>
      <c r="I370" s="363">
        <f t="shared" si="8"/>
        <v>0</v>
      </c>
      <c r="J370" s="9"/>
    </row>
    <row r="371" spans="1:10" s="5" customFormat="1" x14ac:dyDescent="0.25">
      <c r="A371" s="361" t="s">
        <v>2869</v>
      </c>
      <c r="B371" s="175" t="s">
        <v>906</v>
      </c>
      <c r="C371" s="175"/>
      <c r="D371" s="175"/>
      <c r="E371" s="485"/>
      <c r="F371" s="485"/>
      <c r="G371" s="393">
        <v>1</v>
      </c>
      <c r="H371" s="136">
        <v>0</v>
      </c>
      <c r="I371" s="363">
        <f t="shared" si="8"/>
        <v>0</v>
      </c>
      <c r="J371" s="9"/>
    </row>
    <row r="372" spans="1:10" s="5" customFormat="1" ht="15.75" thickBot="1" x14ac:dyDescent="0.3">
      <c r="A372" s="372" t="s">
        <v>2870</v>
      </c>
      <c r="B372" s="178" t="s">
        <v>907</v>
      </c>
      <c r="C372" s="178"/>
      <c r="D372" s="178"/>
      <c r="E372" s="486"/>
      <c r="F372" s="486"/>
      <c r="G372" s="394">
        <v>1</v>
      </c>
      <c r="H372" s="143">
        <v>0</v>
      </c>
      <c r="I372" s="373">
        <f t="shared" si="8"/>
        <v>0</v>
      </c>
      <c r="J372" s="9"/>
    </row>
    <row r="373" spans="1:10" s="5" customFormat="1" x14ac:dyDescent="0.25">
      <c r="A373" s="652" t="s">
        <v>12</v>
      </c>
      <c r="B373" s="653"/>
      <c r="C373" s="653"/>
      <c r="D373" s="653"/>
      <c r="E373" s="653"/>
      <c r="F373" s="653"/>
      <c r="G373" s="653"/>
      <c r="H373" s="653"/>
      <c r="I373" s="654"/>
      <c r="J373" s="9"/>
    </row>
    <row r="374" spans="1:10" s="5" customFormat="1" x14ac:dyDescent="0.25">
      <c r="A374" s="361" t="s">
        <v>55</v>
      </c>
      <c r="B374" s="175" t="s">
        <v>473</v>
      </c>
      <c r="C374" s="175"/>
      <c r="D374" s="175"/>
      <c r="E374" s="485"/>
      <c r="F374" s="485"/>
      <c r="G374" s="393">
        <v>2</v>
      </c>
      <c r="H374" s="136">
        <v>0</v>
      </c>
      <c r="I374" s="363">
        <f t="shared" si="8"/>
        <v>0</v>
      </c>
      <c r="J374" s="9"/>
    </row>
    <row r="375" spans="1:10" s="5" customFormat="1" x14ac:dyDescent="0.25">
      <c r="A375" s="361" t="s">
        <v>56</v>
      </c>
      <c r="B375" s="175" t="s">
        <v>474</v>
      </c>
      <c r="C375" s="175"/>
      <c r="D375" s="175"/>
      <c r="E375" s="485"/>
      <c r="F375" s="485"/>
      <c r="G375" s="393">
        <v>2</v>
      </c>
      <c r="H375" s="136">
        <v>0</v>
      </c>
      <c r="I375" s="363">
        <f t="shared" si="8"/>
        <v>0</v>
      </c>
      <c r="J375" s="9"/>
    </row>
    <row r="376" spans="1:10" s="5" customFormat="1" x14ac:dyDescent="0.25">
      <c r="A376" s="361" t="s">
        <v>57</v>
      </c>
      <c r="B376" s="175" t="s">
        <v>475</v>
      </c>
      <c r="C376" s="175"/>
      <c r="D376" s="175"/>
      <c r="E376" s="485"/>
      <c r="F376" s="485"/>
      <c r="G376" s="393">
        <v>2</v>
      </c>
      <c r="H376" s="136">
        <v>0</v>
      </c>
      <c r="I376" s="363">
        <f t="shared" si="8"/>
        <v>0</v>
      </c>
      <c r="J376" s="9"/>
    </row>
    <row r="377" spans="1:10" s="5" customFormat="1" x14ac:dyDescent="0.25">
      <c r="A377" s="361" t="s">
        <v>396</v>
      </c>
      <c r="B377" s="175" t="s">
        <v>476</v>
      </c>
      <c r="C377" s="175"/>
      <c r="D377" s="175"/>
      <c r="E377" s="485"/>
      <c r="F377" s="485"/>
      <c r="G377" s="393">
        <v>2</v>
      </c>
      <c r="H377" s="136">
        <v>0</v>
      </c>
      <c r="I377" s="363">
        <f t="shared" si="8"/>
        <v>0</v>
      </c>
      <c r="J377" s="9"/>
    </row>
    <row r="378" spans="1:10" s="5" customFormat="1" x14ac:dyDescent="0.25">
      <c r="A378" s="361" t="s">
        <v>397</v>
      </c>
      <c r="B378" s="175" t="s">
        <v>477</v>
      </c>
      <c r="C378" s="175"/>
      <c r="D378" s="175"/>
      <c r="E378" s="485"/>
      <c r="F378" s="485"/>
      <c r="G378" s="393">
        <v>4</v>
      </c>
      <c r="H378" s="136">
        <v>0</v>
      </c>
      <c r="I378" s="363">
        <f t="shared" si="8"/>
        <v>0</v>
      </c>
      <c r="J378" s="9"/>
    </row>
    <row r="379" spans="1:10" s="5" customFormat="1" x14ac:dyDescent="0.25">
      <c r="A379" s="361" t="s">
        <v>398</v>
      </c>
      <c r="B379" s="175" t="s">
        <v>478</v>
      </c>
      <c r="C379" s="175"/>
      <c r="D379" s="175"/>
      <c r="E379" s="485"/>
      <c r="F379" s="485"/>
      <c r="G379" s="393">
        <v>40</v>
      </c>
      <c r="H379" s="136">
        <v>0</v>
      </c>
      <c r="I379" s="363">
        <f t="shared" si="8"/>
        <v>0</v>
      </c>
      <c r="J379" s="9"/>
    </row>
    <row r="380" spans="1:10" s="5" customFormat="1" x14ac:dyDescent="0.25">
      <c r="A380" s="361" t="s">
        <v>399</v>
      </c>
      <c r="B380" s="175" t="s">
        <v>479</v>
      </c>
      <c r="C380" s="175"/>
      <c r="D380" s="175"/>
      <c r="E380" s="485"/>
      <c r="F380" s="485"/>
      <c r="G380" s="393">
        <v>2</v>
      </c>
      <c r="H380" s="136">
        <v>0</v>
      </c>
      <c r="I380" s="363">
        <f t="shared" si="8"/>
        <v>0</v>
      </c>
      <c r="J380" s="9"/>
    </row>
    <row r="381" spans="1:10" s="5" customFormat="1" x14ac:dyDescent="0.25">
      <c r="A381" s="361" t="s">
        <v>400</v>
      </c>
      <c r="B381" s="175" t="s">
        <v>480</v>
      </c>
      <c r="C381" s="175"/>
      <c r="D381" s="175"/>
      <c r="E381" s="485"/>
      <c r="F381" s="485"/>
      <c r="G381" s="393">
        <v>2</v>
      </c>
      <c r="H381" s="136">
        <v>0</v>
      </c>
      <c r="I381" s="363">
        <f t="shared" si="8"/>
        <v>0</v>
      </c>
      <c r="J381" s="9"/>
    </row>
    <row r="382" spans="1:10" s="5" customFormat="1" x14ac:dyDescent="0.25">
      <c r="A382" s="361" t="s">
        <v>401</v>
      </c>
      <c r="B382" s="175" t="s">
        <v>481</v>
      </c>
      <c r="C382" s="175"/>
      <c r="D382" s="175"/>
      <c r="E382" s="485"/>
      <c r="F382" s="485"/>
      <c r="G382" s="393">
        <v>2</v>
      </c>
      <c r="H382" s="136">
        <v>0</v>
      </c>
      <c r="I382" s="363">
        <f t="shared" si="8"/>
        <v>0</v>
      </c>
      <c r="J382" s="9"/>
    </row>
    <row r="383" spans="1:10" s="5" customFormat="1" ht="25.5" x14ac:dyDescent="0.25">
      <c r="A383" s="361" t="s">
        <v>402</v>
      </c>
      <c r="B383" s="175" t="s">
        <v>482</v>
      </c>
      <c r="C383" s="175"/>
      <c r="D383" s="175"/>
      <c r="E383" s="485"/>
      <c r="F383" s="485"/>
      <c r="G383" s="393">
        <v>4</v>
      </c>
      <c r="H383" s="136">
        <v>0</v>
      </c>
      <c r="I383" s="363">
        <f t="shared" si="8"/>
        <v>0</v>
      </c>
      <c r="J383" s="9"/>
    </row>
    <row r="384" spans="1:10" s="5" customFormat="1" x14ac:dyDescent="0.25">
      <c r="A384" s="361" t="s">
        <v>403</v>
      </c>
      <c r="B384" s="175" t="s">
        <v>483</v>
      </c>
      <c r="C384" s="175"/>
      <c r="D384" s="175"/>
      <c r="E384" s="485"/>
      <c r="F384" s="485"/>
      <c r="G384" s="393">
        <v>2</v>
      </c>
      <c r="H384" s="136">
        <v>0</v>
      </c>
      <c r="I384" s="363">
        <f t="shared" si="8"/>
        <v>0</v>
      </c>
      <c r="J384" s="9"/>
    </row>
    <row r="385" spans="1:10" s="5" customFormat="1" x14ac:dyDescent="0.25">
      <c r="A385" s="361" t="s">
        <v>861</v>
      </c>
      <c r="B385" s="175" t="s">
        <v>484</v>
      </c>
      <c r="C385" s="175"/>
      <c r="D385" s="175"/>
      <c r="E385" s="485"/>
      <c r="F385" s="485"/>
      <c r="G385" s="393">
        <v>2</v>
      </c>
      <c r="H385" s="136">
        <v>0</v>
      </c>
      <c r="I385" s="363">
        <f t="shared" si="8"/>
        <v>0</v>
      </c>
      <c r="J385" s="9"/>
    </row>
    <row r="386" spans="1:10" s="5" customFormat="1" x14ac:dyDescent="0.25">
      <c r="A386" s="361" t="s">
        <v>862</v>
      </c>
      <c r="B386" s="175" t="s">
        <v>485</v>
      </c>
      <c r="C386" s="175"/>
      <c r="D386" s="175"/>
      <c r="E386" s="485"/>
      <c r="F386" s="485"/>
      <c r="G386" s="393">
        <v>2</v>
      </c>
      <c r="H386" s="136">
        <v>0</v>
      </c>
      <c r="I386" s="363">
        <f t="shared" si="8"/>
        <v>0</v>
      </c>
      <c r="J386" s="9"/>
    </row>
    <row r="387" spans="1:10" s="5" customFormat="1" x14ac:dyDescent="0.25">
      <c r="A387" s="361" t="s">
        <v>865</v>
      </c>
      <c r="B387" s="175" t="s">
        <v>486</v>
      </c>
      <c r="C387" s="175"/>
      <c r="D387" s="175"/>
      <c r="E387" s="485"/>
      <c r="F387" s="485"/>
      <c r="G387" s="393">
        <v>2</v>
      </c>
      <c r="H387" s="136">
        <v>0</v>
      </c>
      <c r="I387" s="363">
        <f t="shared" si="8"/>
        <v>0</v>
      </c>
      <c r="J387" s="9"/>
    </row>
    <row r="388" spans="1:10" s="5" customFormat="1" x14ac:dyDescent="0.25">
      <c r="A388" s="361" t="s">
        <v>866</v>
      </c>
      <c r="B388" s="175" t="s">
        <v>487</v>
      </c>
      <c r="C388" s="175"/>
      <c r="D388" s="175"/>
      <c r="E388" s="485"/>
      <c r="F388" s="485"/>
      <c r="G388" s="393">
        <v>3</v>
      </c>
      <c r="H388" s="136">
        <v>0</v>
      </c>
      <c r="I388" s="363">
        <f t="shared" si="8"/>
        <v>0</v>
      </c>
      <c r="J388" s="9"/>
    </row>
    <row r="389" spans="1:10" s="5" customFormat="1" x14ac:dyDescent="0.25">
      <c r="A389" s="361" t="s">
        <v>870</v>
      </c>
      <c r="B389" s="175" t="s">
        <v>488</v>
      </c>
      <c r="C389" s="175"/>
      <c r="D389" s="175"/>
      <c r="E389" s="485"/>
      <c r="F389" s="485"/>
      <c r="G389" s="393">
        <v>1</v>
      </c>
      <c r="H389" s="136">
        <v>0</v>
      </c>
      <c r="I389" s="363">
        <f t="shared" si="8"/>
        <v>0</v>
      </c>
      <c r="J389" s="9"/>
    </row>
    <row r="390" spans="1:10" s="5" customFormat="1" ht="25.5" x14ac:dyDescent="0.25">
      <c r="A390" s="361" t="s">
        <v>871</v>
      </c>
      <c r="B390" s="175" t="s">
        <v>489</v>
      </c>
      <c r="C390" s="175"/>
      <c r="D390" s="175"/>
      <c r="E390" s="485"/>
      <c r="F390" s="485"/>
      <c r="G390" s="393">
        <v>1</v>
      </c>
      <c r="H390" s="136">
        <v>0</v>
      </c>
      <c r="I390" s="363">
        <f t="shared" si="8"/>
        <v>0</v>
      </c>
      <c r="J390" s="9"/>
    </row>
    <row r="391" spans="1:10" s="5" customFormat="1" x14ac:dyDescent="0.25">
      <c r="A391" s="361" t="s">
        <v>903</v>
      </c>
      <c r="B391" s="175" t="s">
        <v>490</v>
      </c>
      <c r="C391" s="175"/>
      <c r="D391" s="175"/>
      <c r="E391" s="485"/>
      <c r="F391" s="485"/>
      <c r="G391" s="393">
        <v>1</v>
      </c>
      <c r="H391" s="136">
        <v>0</v>
      </c>
      <c r="I391" s="363">
        <f t="shared" si="8"/>
        <v>0</v>
      </c>
      <c r="J391" s="9"/>
    </row>
    <row r="392" spans="1:10" s="5" customFormat="1" x14ac:dyDescent="0.25">
      <c r="A392" s="361" t="s">
        <v>1789</v>
      </c>
      <c r="B392" s="175" t="s">
        <v>491</v>
      </c>
      <c r="C392" s="175"/>
      <c r="D392" s="175"/>
      <c r="E392" s="485"/>
      <c r="F392" s="485"/>
      <c r="G392" s="393">
        <v>1</v>
      </c>
      <c r="H392" s="136">
        <v>0</v>
      </c>
      <c r="I392" s="363">
        <f t="shared" si="8"/>
        <v>0</v>
      </c>
      <c r="J392" s="9"/>
    </row>
    <row r="393" spans="1:10" s="5" customFormat="1" x14ac:dyDescent="0.25">
      <c r="A393" s="361" t="s">
        <v>2871</v>
      </c>
      <c r="B393" s="175" t="s">
        <v>492</v>
      </c>
      <c r="C393" s="175"/>
      <c r="D393" s="175"/>
      <c r="E393" s="485"/>
      <c r="F393" s="485">
        <v>2072382</v>
      </c>
      <c r="G393" s="393">
        <v>1</v>
      </c>
      <c r="H393" s="136">
        <v>0</v>
      </c>
      <c r="I393" s="363">
        <f t="shared" si="8"/>
        <v>0</v>
      </c>
      <c r="J393" s="9"/>
    </row>
    <row r="394" spans="1:10" s="5" customFormat="1" x14ac:dyDescent="0.25">
      <c r="A394" s="361" t="s">
        <v>1790</v>
      </c>
      <c r="B394" s="175" t="s">
        <v>493</v>
      </c>
      <c r="C394" s="175"/>
      <c r="D394" s="175"/>
      <c r="E394" s="485"/>
      <c r="F394" s="485">
        <v>2039664</v>
      </c>
      <c r="G394" s="393">
        <v>1</v>
      </c>
      <c r="H394" s="136">
        <v>0</v>
      </c>
      <c r="I394" s="363">
        <f t="shared" si="8"/>
        <v>0</v>
      </c>
      <c r="J394" s="9"/>
    </row>
    <row r="395" spans="1:10" s="5" customFormat="1" x14ac:dyDescent="0.25">
      <c r="A395" s="361" t="s">
        <v>1791</v>
      </c>
      <c r="B395" s="175" t="s">
        <v>494</v>
      </c>
      <c r="C395" s="175"/>
      <c r="D395" s="175"/>
      <c r="E395" s="485"/>
      <c r="F395" s="485"/>
      <c r="G395" s="393">
        <v>1</v>
      </c>
      <c r="H395" s="136">
        <v>0</v>
      </c>
      <c r="I395" s="363">
        <f t="shared" si="8"/>
        <v>0</v>
      </c>
      <c r="J395" s="9"/>
    </row>
    <row r="396" spans="1:10" s="5" customFormat="1" x14ac:dyDescent="0.25">
      <c r="A396" s="361" t="s">
        <v>1792</v>
      </c>
      <c r="B396" s="175" t="s">
        <v>495</v>
      </c>
      <c r="C396" s="175"/>
      <c r="D396" s="175"/>
      <c r="E396" s="485"/>
      <c r="F396" s="485"/>
      <c r="G396" s="393">
        <v>1</v>
      </c>
      <c r="H396" s="136">
        <v>0</v>
      </c>
      <c r="I396" s="363">
        <f t="shared" si="8"/>
        <v>0</v>
      </c>
      <c r="J396" s="9"/>
    </row>
    <row r="397" spans="1:10" s="5" customFormat="1" x14ac:dyDescent="0.25">
      <c r="A397" s="361" t="s">
        <v>1793</v>
      </c>
      <c r="B397" s="399" t="s">
        <v>496</v>
      </c>
      <c r="C397" s="399"/>
      <c r="D397" s="399"/>
      <c r="E397" s="488"/>
      <c r="F397" s="488"/>
      <c r="G397" s="400">
        <v>1</v>
      </c>
      <c r="H397" s="376">
        <v>0</v>
      </c>
      <c r="I397" s="368">
        <f t="shared" si="8"/>
        <v>0</v>
      </c>
      <c r="J397" s="9"/>
    </row>
    <row r="398" spans="1:10" s="5" customFormat="1" x14ac:dyDescent="0.25">
      <c r="A398" s="361" t="s">
        <v>1794</v>
      </c>
      <c r="B398" s="175" t="s">
        <v>1996</v>
      </c>
      <c r="C398" s="175"/>
      <c r="D398" s="175"/>
      <c r="E398" s="485"/>
      <c r="F398" s="485"/>
      <c r="G398" s="393">
        <v>1</v>
      </c>
      <c r="H398" s="136">
        <v>0</v>
      </c>
      <c r="I398" s="363">
        <f t="shared" ref="I398:I407" si="9">ROUND(SUM(G398*H398),2)</f>
        <v>0</v>
      </c>
      <c r="J398" s="9"/>
    </row>
    <row r="399" spans="1:10" s="5" customFormat="1" x14ac:dyDescent="0.25">
      <c r="A399" s="361" t="s">
        <v>1795</v>
      </c>
      <c r="B399" s="175" t="s">
        <v>1997</v>
      </c>
      <c r="C399" s="175"/>
      <c r="D399" s="175"/>
      <c r="E399" s="485"/>
      <c r="F399" s="485"/>
      <c r="G399" s="393">
        <v>1</v>
      </c>
      <c r="H399" s="376">
        <v>0</v>
      </c>
      <c r="I399" s="368">
        <f t="shared" si="9"/>
        <v>0</v>
      </c>
      <c r="J399" s="9"/>
    </row>
    <row r="400" spans="1:10" s="5" customFormat="1" x14ac:dyDescent="0.25">
      <c r="A400" s="361" t="s">
        <v>1796</v>
      </c>
      <c r="B400" s="275" t="s">
        <v>1998</v>
      </c>
      <c r="C400" s="175"/>
      <c r="D400" s="175"/>
      <c r="E400" s="485"/>
      <c r="F400" s="485"/>
      <c r="G400" s="393">
        <v>1</v>
      </c>
      <c r="H400" s="136">
        <v>0</v>
      </c>
      <c r="I400" s="363">
        <f t="shared" si="9"/>
        <v>0</v>
      </c>
      <c r="J400" s="9"/>
    </row>
    <row r="401" spans="1:10" s="5" customFormat="1" x14ac:dyDescent="0.25">
      <c r="A401" s="361" t="s">
        <v>1797</v>
      </c>
      <c r="B401" s="275" t="s">
        <v>1999</v>
      </c>
      <c r="C401" s="175"/>
      <c r="D401" s="175"/>
      <c r="E401" s="485"/>
      <c r="F401" s="485"/>
      <c r="G401" s="393">
        <v>1</v>
      </c>
      <c r="H401" s="376">
        <v>0</v>
      </c>
      <c r="I401" s="368">
        <f t="shared" si="9"/>
        <v>0</v>
      </c>
      <c r="J401" s="9"/>
    </row>
    <row r="402" spans="1:10" s="5" customFormat="1" x14ac:dyDescent="0.25">
      <c r="A402" s="361" t="s">
        <v>1798</v>
      </c>
      <c r="B402" s="275" t="s">
        <v>2000</v>
      </c>
      <c r="C402" s="175"/>
      <c r="D402" s="175"/>
      <c r="E402" s="485"/>
      <c r="F402" s="485"/>
      <c r="G402" s="393">
        <v>1</v>
      </c>
      <c r="H402" s="136">
        <v>0</v>
      </c>
      <c r="I402" s="363">
        <f t="shared" si="9"/>
        <v>0</v>
      </c>
      <c r="J402" s="9"/>
    </row>
    <row r="403" spans="1:10" s="5" customFormat="1" ht="26.25" x14ac:dyDescent="0.25">
      <c r="A403" s="361" t="s">
        <v>1799</v>
      </c>
      <c r="B403" s="18" t="s">
        <v>2001</v>
      </c>
      <c r="C403" s="175"/>
      <c r="D403" s="175"/>
      <c r="E403" s="485"/>
      <c r="F403" s="485"/>
      <c r="G403" s="393">
        <v>1</v>
      </c>
      <c r="H403" s="376">
        <v>0</v>
      </c>
      <c r="I403" s="368">
        <f t="shared" si="9"/>
        <v>0</v>
      </c>
      <c r="J403" s="9"/>
    </row>
    <row r="404" spans="1:10" s="5" customFormat="1" x14ac:dyDescent="0.25">
      <c r="A404" s="361" t="s">
        <v>1800</v>
      </c>
      <c r="B404" s="19" t="s">
        <v>2002</v>
      </c>
      <c r="C404" s="175"/>
      <c r="D404" s="175"/>
      <c r="E404" s="485"/>
      <c r="F404" s="485"/>
      <c r="G404" s="393">
        <v>1</v>
      </c>
      <c r="H404" s="136">
        <v>0</v>
      </c>
      <c r="I404" s="363">
        <f t="shared" si="9"/>
        <v>0</v>
      </c>
      <c r="J404" s="9"/>
    </row>
    <row r="405" spans="1:10" s="5" customFormat="1" x14ac:dyDescent="0.25">
      <c r="A405" s="361" t="s">
        <v>1801</v>
      </c>
      <c r="B405" s="18" t="s">
        <v>2003</v>
      </c>
      <c r="C405" s="175"/>
      <c r="D405" s="175"/>
      <c r="E405" s="485"/>
      <c r="F405" s="485"/>
      <c r="G405" s="393">
        <v>1</v>
      </c>
      <c r="H405" s="376">
        <v>0</v>
      </c>
      <c r="I405" s="368">
        <f t="shared" si="9"/>
        <v>0</v>
      </c>
      <c r="J405" s="9"/>
    </row>
    <row r="406" spans="1:10" s="5" customFormat="1" x14ac:dyDescent="0.25">
      <c r="A406" s="361" t="s">
        <v>1802</v>
      </c>
      <c r="B406" s="20" t="s">
        <v>2004</v>
      </c>
      <c r="C406" s="175"/>
      <c r="D406" s="175"/>
      <c r="E406" s="485"/>
      <c r="F406" s="485"/>
      <c r="G406" s="393">
        <v>1</v>
      </c>
      <c r="H406" s="136">
        <v>0</v>
      </c>
      <c r="I406" s="363">
        <f t="shared" si="9"/>
        <v>0</v>
      </c>
      <c r="J406" s="9"/>
    </row>
    <row r="407" spans="1:10" s="5" customFormat="1" x14ac:dyDescent="0.25">
      <c r="A407" s="361" t="s">
        <v>1803</v>
      </c>
      <c r="B407" s="21" t="s">
        <v>2005</v>
      </c>
      <c r="C407" s="175"/>
      <c r="D407" s="175"/>
      <c r="E407" s="485"/>
      <c r="F407" s="485"/>
      <c r="G407" s="393">
        <v>1</v>
      </c>
      <c r="H407" s="376">
        <v>0</v>
      </c>
      <c r="I407" s="368">
        <f t="shared" si="9"/>
        <v>0</v>
      </c>
      <c r="J407" s="9"/>
    </row>
    <row r="408" spans="1:10" s="5" customFormat="1" ht="15.75" thickBot="1" x14ac:dyDescent="0.3">
      <c r="A408" s="372" t="s">
        <v>1804</v>
      </c>
      <c r="B408" s="22" t="s">
        <v>2006</v>
      </c>
      <c r="C408" s="178"/>
      <c r="D408" s="178"/>
      <c r="E408" s="486"/>
      <c r="F408" s="486"/>
      <c r="G408" s="394">
        <v>1</v>
      </c>
      <c r="H408" s="143">
        <v>0</v>
      </c>
      <c r="I408" s="373">
        <f>ROUND(SUM(G408*H408),2)</f>
        <v>0</v>
      </c>
      <c r="J408" s="9"/>
    </row>
    <row r="409" spans="1:10" s="5" customFormat="1" x14ac:dyDescent="0.25">
      <c r="A409" s="665" t="s">
        <v>13</v>
      </c>
      <c r="B409" s="666"/>
      <c r="C409" s="666"/>
      <c r="D409" s="666"/>
      <c r="E409" s="666"/>
      <c r="F409" s="666"/>
      <c r="G409" s="666"/>
      <c r="H409" s="666"/>
      <c r="I409" s="667"/>
      <c r="J409" s="9"/>
    </row>
    <row r="410" spans="1:10" s="5" customFormat="1" x14ac:dyDescent="0.25">
      <c r="A410" s="361" t="s">
        <v>58</v>
      </c>
      <c r="B410" s="175" t="s">
        <v>497</v>
      </c>
      <c r="C410" s="175"/>
      <c r="D410" s="175"/>
      <c r="E410" s="485"/>
      <c r="F410" s="485"/>
      <c r="G410" s="393">
        <v>58</v>
      </c>
      <c r="H410" s="136">
        <v>0</v>
      </c>
      <c r="I410" s="363">
        <f t="shared" si="8"/>
        <v>0</v>
      </c>
      <c r="J410" s="9"/>
    </row>
    <row r="411" spans="1:10" s="5" customFormat="1" x14ac:dyDescent="0.25">
      <c r="A411" s="361" t="s">
        <v>59</v>
      </c>
      <c r="B411" s="175" t="s">
        <v>498</v>
      </c>
      <c r="C411" s="175"/>
      <c r="D411" s="175"/>
      <c r="E411" s="485"/>
      <c r="F411" s="485"/>
      <c r="G411" s="393">
        <v>40</v>
      </c>
      <c r="H411" s="136">
        <v>0</v>
      </c>
      <c r="I411" s="363">
        <f t="shared" si="8"/>
        <v>0</v>
      </c>
      <c r="J411" s="9"/>
    </row>
    <row r="412" spans="1:10" s="5" customFormat="1" x14ac:dyDescent="0.25">
      <c r="A412" s="361" t="s">
        <v>60</v>
      </c>
      <c r="B412" s="175" t="s">
        <v>499</v>
      </c>
      <c r="C412" s="175"/>
      <c r="D412" s="175"/>
      <c r="E412" s="485"/>
      <c r="F412" s="485"/>
      <c r="G412" s="393">
        <v>17</v>
      </c>
      <c r="H412" s="136">
        <v>0</v>
      </c>
      <c r="I412" s="363">
        <f t="shared" si="8"/>
        <v>0</v>
      </c>
      <c r="J412" s="9"/>
    </row>
    <row r="413" spans="1:10" s="5" customFormat="1" x14ac:dyDescent="0.25">
      <c r="A413" s="361" t="s">
        <v>452</v>
      </c>
      <c r="B413" s="175" t="s">
        <v>500</v>
      </c>
      <c r="C413" s="175"/>
      <c r="D413" s="175"/>
      <c r="E413" s="485"/>
      <c r="F413" s="485"/>
      <c r="G413" s="393">
        <v>6</v>
      </c>
      <c r="H413" s="136">
        <v>0</v>
      </c>
      <c r="I413" s="363">
        <f t="shared" si="8"/>
        <v>0</v>
      </c>
      <c r="J413" s="9"/>
    </row>
    <row r="414" spans="1:10" s="5" customFormat="1" x14ac:dyDescent="0.25">
      <c r="A414" s="361" t="s">
        <v>453</v>
      </c>
      <c r="B414" s="175" t="s">
        <v>501</v>
      </c>
      <c r="C414" s="175"/>
      <c r="D414" s="175"/>
      <c r="E414" s="485"/>
      <c r="F414" s="485"/>
      <c r="G414" s="393">
        <v>17</v>
      </c>
      <c r="H414" s="136">
        <v>0</v>
      </c>
      <c r="I414" s="363">
        <f t="shared" si="8"/>
        <v>0</v>
      </c>
      <c r="J414" s="9"/>
    </row>
    <row r="415" spans="1:10" s="5" customFormat="1" x14ac:dyDescent="0.25">
      <c r="A415" s="361" t="s">
        <v>454</v>
      </c>
      <c r="B415" s="175" t="s">
        <v>502</v>
      </c>
      <c r="C415" s="175"/>
      <c r="D415" s="175"/>
      <c r="E415" s="485"/>
      <c r="F415" s="485"/>
      <c r="G415" s="393">
        <v>26</v>
      </c>
      <c r="H415" s="136">
        <v>0</v>
      </c>
      <c r="I415" s="363">
        <f t="shared" si="8"/>
        <v>0</v>
      </c>
      <c r="J415" s="9"/>
    </row>
    <row r="416" spans="1:10" s="5" customFormat="1" x14ac:dyDescent="0.25">
      <c r="A416" s="361" t="s">
        <v>455</v>
      </c>
      <c r="B416" s="175" t="s">
        <v>503</v>
      </c>
      <c r="C416" s="175"/>
      <c r="D416" s="175"/>
      <c r="E416" s="485"/>
      <c r="F416" s="485"/>
      <c r="G416" s="393">
        <v>34</v>
      </c>
      <c r="H416" s="136">
        <v>0</v>
      </c>
      <c r="I416" s="363">
        <f t="shared" si="8"/>
        <v>0</v>
      </c>
      <c r="J416" s="9"/>
    </row>
    <row r="417" spans="1:10" s="5" customFormat="1" x14ac:dyDescent="0.25">
      <c r="A417" s="361" t="s">
        <v>456</v>
      </c>
      <c r="B417" s="175" t="s">
        <v>504</v>
      </c>
      <c r="C417" s="175"/>
      <c r="D417" s="175"/>
      <c r="E417" s="485"/>
      <c r="F417" s="485"/>
      <c r="G417" s="393">
        <v>9</v>
      </c>
      <c r="H417" s="136">
        <v>0</v>
      </c>
      <c r="I417" s="363">
        <f t="shared" si="8"/>
        <v>0</v>
      </c>
      <c r="J417" s="9"/>
    </row>
    <row r="418" spans="1:10" s="5" customFormat="1" x14ac:dyDescent="0.25">
      <c r="A418" s="361" t="s">
        <v>457</v>
      </c>
      <c r="B418" s="175" t="s">
        <v>505</v>
      </c>
      <c r="C418" s="175"/>
      <c r="D418" s="175"/>
      <c r="E418" s="485"/>
      <c r="F418" s="485"/>
      <c r="G418" s="393">
        <v>18</v>
      </c>
      <c r="H418" s="136">
        <v>0</v>
      </c>
      <c r="I418" s="363">
        <f t="shared" ref="I418:I481" si="10">ROUND(SUM(G418*H418),2)</f>
        <v>0</v>
      </c>
      <c r="J418" s="9"/>
    </row>
    <row r="419" spans="1:10" s="5" customFormat="1" x14ac:dyDescent="0.25">
      <c r="A419" s="361" t="s">
        <v>458</v>
      </c>
      <c r="B419" s="175" t="s">
        <v>506</v>
      </c>
      <c r="C419" s="175"/>
      <c r="D419" s="175"/>
      <c r="E419" s="485"/>
      <c r="F419" s="485"/>
      <c r="G419" s="393">
        <v>1</v>
      </c>
      <c r="H419" s="136">
        <v>0</v>
      </c>
      <c r="I419" s="363">
        <f t="shared" si="10"/>
        <v>0</v>
      </c>
      <c r="J419" s="9"/>
    </row>
    <row r="420" spans="1:10" s="5" customFormat="1" x14ac:dyDescent="0.25">
      <c r="A420" s="361" t="s">
        <v>459</v>
      </c>
      <c r="B420" s="175" t="s">
        <v>507</v>
      </c>
      <c r="C420" s="175"/>
      <c r="D420" s="175"/>
      <c r="E420" s="485"/>
      <c r="F420" s="485"/>
      <c r="G420" s="393">
        <v>5</v>
      </c>
      <c r="H420" s="136">
        <v>0</v>
      </c>
      <c r="I420" s="363">
        <f t="shared" si="10"/>
        <v>0</v>
      </c>
      <c r="J420" s="9"/>
    </row>
    <row r="421" spans="1:10" s="5" customFormat="1" x14ac:dyDescent="0.25">
      <c r="A421" s="361" t="s">
        <v>460</v>
      </c>
      <c r="B421" s="175" t="s">
        <v>508</v>
      </c>
      <c r="C421" s="175"/>
      <c r="D421" s="175"/>
      <c r="E421" s="485"/>
      <c r="F421" s="485"/>
      <c r="G421" s="393">
        <v>15</v>
      </c>
      <c r="H421" s="136">
        <v>0</v>
      </c>
      <c r="I421" s="363">
        <f t="shared" si="10"/>
        <v>0</v>
      </c>
      <c r="J421" s="9"/>
    </row>
    <row r="422" spans="1:10" s="5" customFormat="1" x14ac:dyDescent="0.25">
      <c r="A422" s="361" t="s">
        <v>461</v>
      </c>
      <c r="B422" s="175" t="s">
        <v>509</v>
      </c>
      <c r="C422" s="175"/>
      <c r="D422" s="175"/>
      <c r="E422" s="485"/>
      <c r="F422" s="485"/>
      <c r="G422" s="393">
        <v>25</v>
      </c>
      <c r="H422" s="136">
        <v>0</v>
      </c>
      <c r="I422" s="363">
        <f t="shared" si="10"/>
        <v>0</v>
      </c>
      <c r="J422" s="9"/>
    </row>
    <row r="423" spans="1:10" s="5" customFormat="1" x14ac:dyDescent="0.25">
      <c r="A423" s="361" t="s">
        <v>462</v>
      </c>
      <c r="B423" s="175" t="s">
        <v>510</v>
      </c>
      <c r="C423" s="175"/>
      <c r="D423" s="175"/>
      <c r="E423" s="485"/>
      <c r="F423" s="485"/>
      <c r="G423" s="393">
        <v>1</v>
      </c>
      <c r="H423" s="136">
        <v>0</v>
      </c>
      <c r="I423" s="363">
        <f t="shared" si="10"/>
        <v>0</v>
      </c>
      <c r="J423" s="9"/>
    </row>
    <row r="424" spans="1:10" s="5" customFormat="1" x14ac:dyDescent="0.25">
      <c r="A424" s="361" t="s">
        <v>463</v>
      </c>
      <c r="B424" s="175" t="s">
        <v>511</v>
      </c>
      <c r="C424" s="175"/>
      <c r="D424" s="175"/>
      <c r="E424" s="485"/>
      <c r="F424" s="485"/>
      <c r="G424" s="393">
        <v>1</v>
      </c>
      <c r="H424" s="136">
        <v>0</v>
      </c>
      <c r="I424" s="363">
        <f t="shared" si="10"/>
        <v>0</v>
      </c>
      <c r="J424" s="9"/>
    </row>
    <row r="425" spans="1:10" s="5" customFormat="1" x14ac:dyDescent="0.25">
      <c r="A425" s="361" t="s">
        <v>464</v>
      </c>
      <c r="B425" s="175" t="s">
        <v>512</v>
      </c>
      <c r="C425" s="175"/>
      <c r="D425" s="175"/>
      <c r="E425" s="485"/>
      <c r="F425" s="485"/>
      <c r="G425" s="393">
        <v>2</v>
      </c>
      <c r="H425" s="136">
        <v>0</v>
      </c>
      <c r="I425" s="363">
        <f t="shared" si="10"/>
        <v>0</v>
      </c>
      <c r="J425" s="9"/>
    </row>
    <row r="426" spans="1:10" s="5" customFormat="1" x14ac:dyDescent="0.25">
      <c r="A426" s="361" t="s">
        <v>465</v>
      </c>
      <c r="B426" s="175" t="s">
        <v>513</v>
      </c>
      <c r="C426" s="175"/>
      <c r="D426" s="175"/>
      <c r="E426" s="485"/>
      <c r="F426" s="485"/>
      <c r="G426" s="393">
        <v>1</v>
      </c>
      <c r="H426" s="136">
        <v>0</v>
      </c>
      <c r="I426" s="363">
        <f t="shared" si="10"/>
        <v>0</v>
      </c>
      <c r="J426" s="9"/>
    </row>
    <row r="427" spans="1:10" s="5" customFormat="1" x14ac:dyDescent="0.25">
      <c r="A427" s="361" t="s">
        <v>466</v>
      </c>
      <c r="B427" s="175" t="s">
        <v>514</v>
      </c>
      <c r="C427" s="175"/>
      <c r="D427" s="175"/>
      <c r="E427" s="485"/>
      <c r="F427" s="485"/>
      <c r="G427" s="393">
        <v>1</v>
      </c>
      <c r="H427" s="136">
        <v>0</v>
      </c>
      <c r="I427" s="363">
        <f t="shared" si="10"/>
        <v>0</v>
      </c>
      <c r="J427" s="9"/>
    </row>
    <row r="428" spans="1:10" s="5" customFormat="1" x14ac:dyDescent="0.25">
      <c r="A428" s="361" t="s">
        <v>467</v>
      </c>
      <c r="B428" s="175" t="s">
        <v>515</v>
      </c>
      <c r="C428" s="175"/>
      <c r="D428" s="175"/>
      <c r="E428" s="485"/>
      <c r="F428" s="485"/>
      <c r="G428" s="393">
        <v>3</v>
      </c>
      <c r="H428" s="136">
        <v>0</v>
      </c>
      <c r="I428" s="363">
        <f t="shared" si="10"/>
        <v>0</v>
      </c>
      <c r="J428" s="9"/>
    </row>
    <row r="429" spans="1:10" s="5" customFormat="1" x14ac:dyDescent="0.25">
      <c r="A429" s="361" t="s">
        <v>468</v>
      </c>
      <c r="B429" s="175" t="s">
        <v>516</v>
      </c>
      <c r="C429" s="175"/>
      <c r="D429" s="175"/>
      <c r="E429" s="485"/>
      <c r="F429" s="485"/>
      <c r="G429" s="393">
        <v>3</v>
      </c>
      <c r="H429" s="136">
        <v>0</v>
      </c>
      <c r="I429" s="363">
        <f t="shared" si="10"/>
        <v>0</v>
      </c>
      <c r="J429" s="9"/>
    </row>
    <row r="430" spans="1:10" s="5" customFormat="1" x14ac:dyDescent="0.25">
      <c r="A430" s="361" t="s">
        <v>469</v>
      </c>
      <c r="B430" s="175" t="s">
        <v>517</v>
      </c>
      <c r="C430" s="175"/>
      <c r="D430" s="175"/>
      <c r="E430" s="485"/>
      <c r="F430" s="485"/>
      <c r="G430" s="393">
        <v>3</v>
      </c>
      <c r="H430" s="136">
        <v>0</v>
      </c>
      <c r="I430" s="363">
        <f t="shared" si="10"/>
        <v>0</v>
      </c>
      <c r="J430" s="9"/>
    </row>
    <row r="431" spans="1:10" s="5" customFormat="1" x14ac:dyDescent="0.25">
      <c r="A431" s="361" t="s">
        <v>470</v>
      </c>
      <c r="B431" s="175" t="s">
        <v>518</v>
      </c>
      <c r="C431" s="175"/>
      <c r="D431" s="175"/>
      <c r="E431" s="485"/>
      <c r="F431" s="485"/>
      <c r="G431" s="393">
        <v>3</v>
      </c>
      <c r="H431" s="136">
        <v>0</v>
      </c>
      <c r="I431" s="363">
        <f t="shared" si="10"/>
        <v>0</v>
      </c>
      <c r="J431" s="9"/>
    </row>
    <row r="432" spans="1:10" s="5" customFormat="1" x14ac:dyDescent="0.25">
      <c r="A432" s="361" t="s">
        <v>471</v>
      </c>
      <c r="B432" s="175" t="s">
        <v>519</v>
      </c>
      <c r="C432" s="175"/>
      <c r="D432" s="175"/>
      <c r="E432" s="485"/>
      <c r="F432" s="485"/>
      <c r="G432" s="393">
        <v>3</v>
      </c>
      <c r="H432" s="136">
        <v>0</v>
      </c>
      <c r="I432" s="363">
        <f t="shared" si="10"/>
        <v>0</v>
      </c>
      <c r="J432" s="9"/>
    </row>
    <row r="433" spans="1:10" s="5" customFormat="1" x14ac:dyDescent="0.25">
      <c r="A433" s="361" t="s">
        <v>472</v>
      </c>
      <c r="B433" s="175" t="s">
        <v>520</v>
      </c>
      <c r="C433" s="175"/>
      <c r="D433" s="175"/>
      <c r="E433" s="485"/>
      <c r="F433" s="485"/>
      <c r="G433" s="393">
        <v>3</v>
      </c>
      <c r="H433" s="136">
        <v>0</v>
      </c>
      <c r="I433" s="363">
        <f t="shared" si="10"/>
        <v>0</v>
      </c>
      <c r="J433" s="9"/>
    </row>
    <row r="434" spans="1:10" s="5" customFormat="1" x14ac:dyDescent="0.25">
      <c r="A434" s="361" t="s">
        <v>2007</v>
      </c>
      <c r="B434" s="175" t="s">
        <v>521</v>
      </c>
      <c r="C434" s="175"/>
      <c r="D434" s="175"/>
      <c r="E434" s="485"/>
      <c r="F434" s="485"/>
      <c r="G434" s="393">
        <v>3</v>
      </c>
      <c r="H434" s="136">
        <v>0</v>
      </c>
      <c r="I434" s="363">
        <f t="shared" si="10"/>
        <v>0</v>
      </c>
      <c r="J434" s="9"/>
    </row>
    <row r="435" spans="1:10" s="5" customFormat="1" x14ac:dyDescent="0.25">
      <c r="A435" s="361" t="s">
        <v>2008</v>
      </c>
      <c r="B435" s="175" t="s">
        <v>522</v>
      </c>
      <c r="C435" s="175"/>
      <c r="D435" s="175"/>
      <c r="E435" s="485"/>
      <c r="F435" s="485"/>
      <c r="G435" s="393">
        <v>10</v>
      </c>
      <c r="H435" s="136">
        <v>0</v>
      </c>
      <c r="I435" s="363">
        <f t="shared" si="10"/>
        <v>0</v>
      </c>
      <c r="J435" s="9"/>
    </row>
    <row r="436" spans="1:10" s="5" customFormat="1" x14ac:dyDescent="0.25">
      <c r="A436" s="361" t="s">
        <v>2009</v>
      </c>
      <c r="B436" s="175" t="s">
        <v>523</v>
      </c>
      <c r="C436" s="175"/>
      <c r="D436" s="175"/>
      <c r="E436" s="485"/>
      <c r="F436" s="485"/>
      <c r="G436" s="393">
        <v>10</v>
      </c>
      <c r="H436" s="136">
        <v>0</v>
      </c>
      <c r="I436" s="363">
        <f t="shared" si="10"/>
        <v>0</v>
      </c>
      <c r="J436" s="9"/>
    </row>
    <row r="437" spans="1:10" s="5" customFormat="1" x14ac:dyDescent="0.25">
      <c r="A437" s="361" t="s">
        <v>2010</v>
      </c>
      <c r="B437" s="175" t="s">
        <v>524</v>
      </c>
      <c r="C437" s="175"/>
      <c r="D437" s="175"/>
      <c r="E437" s="485"/>
      <c r="F437" s="485"/>
      <c r="G437" s="393">
        <v>3</v>
      </c>
      <c r="H437" s="136">
        <v>0</v>
      </c>
      <c r="I437" s="363">
        <f t="shared" si="10"/>
        <v>0</v>
      </c>
      <c r="J437" s="9"/>
    </row>
    <row r="438" spans="1:10" s="5" customFormat="1" x14ac:dyDescent="0.25">
      <c r="A438" s="361" t="s">
        <v>2011</v>
      </c>
      <c r="B438" s="175" t="s">
        <v>525</v>
      </c>
      <c r="C438" s="175"/>
      <c r="D438" s="175"/>
      <c r="E438" s="485"/>
      <c r="F438" s="485"/>
      <c r="G438" s="393">
        <v>3</v>
      </c>
      <c r="H438" s="136">
        <v>0</v>
      </c>
      <c r="I438" s="363">
        <f t="shared" si="10"/>
        <v>0</v>
      </c>
      <c r="J438" s="9"/>
    </row>
    <row r="439" spans="1:10" s="5" customFormat="1" x14ac:dyDescent="0.25">
      <c r="A439" s="361" t="s">
        <v>2012</v>
      </c>
      <c r="B439" s="175" t="s">
        <v>526</v>
      </c>
      <c r="C439" s="175"/>
      <c r="D439" s="175"/>
      <c r="E439" s="485"/>
      <c r="F439" s="485"/>
      <c r="G439" s="393">
        <v>3</v>
      </c>
      <c r="H439" s="136">
        <v>0</v>
      </c>
      <c r="I439" s="363">
        <f t="shared" si="10"/>
        <v>0</v>
      </c>
      <c r="J439" s="9"/>
    </row>
    <row r="440" spans="1:10" s="5" customFormat="1" x14ac:dyDescent="0.25">
      <c r="A440" s="361" t="s">
        <v>2013</v>
      </c>
      <c r="B440" s="175" t="s">
        <v>527</v>
      </c>
      <c r="C440" s="175"/>
      <c r="D440" s="175"/>
      <c r="E440" s="485"/>
      <c r="F440" s="485"/>
      <c r="G440" s="393">
        <v>8</v>
      </c>
      <c r="H440" s="136">
        <v>0</v>
      </c>
      <c r="I440" s="363">
        <f t="shared" si="10"/>
        <v>0</v>
      </c>
      <c r="J440" s="9"/>
    </row>
    <row r="441" spans="1:10" s="5" customFormat="1" x14ac:dyDescent="0.25">
      <c r="A441" s="361" t="s">
        <v>2014</v>
      </c>
      <c r="B441" s="175" t="s">
        <v>528</v>
      </c>
      <c r="C441" s="175"/>
      <c r="D441" s="175"/>
      <c r="E441" s="485"/>
      <c r="F441" s="485"/>
      <c r="G441" s="393">
        <v>8</v>
      </c>
      <c r="H441" s="136">
        <v>0</v>
      </c>
      <c r="I441" s="363">
        <f t="shared" si="10"/>
        <v>0</v>
      </c>
      <c r="J441" s="9"/>
    </row>
    <row r="442" spans="1:10" s="5" customFormat="1" x14ac:dyDescent="0.25">
      <c r="A442" s="361" t="s">
        <v>2015</v>
      </c>
      <c r="B442" s="175" t="s">
        <v>529</v>
      </c>
      <c r="C442" s="175"/>
      <c r="D442" s="175"/>
      <c r="E442" s="485"/>
      <c r="F442" s="485"/>
      <c r="G442" s="393">
        <v>8</v>
      </c>
      <c r="H442" s="136">
        <v>0</v>
      </c>
      <c r="I442" s="363">
        <f t="shared" si="10"/>
        <v>0</v>
      </c>
      <c r="J442" s="9"/>
    </row>
    <row r="443" spans="1:10" s="5" customFormat="1" x14ac:dyDescent="0.25">
      <c r="A443" s="361" t="s">
        <v>2016</v>
      </c>
      <c r="B443" s="175" t="s">
        <v>530</v>
      </c>
      <c r="C443" s="175"/>
      <c r="D443" s="175"/>
      <c r="E443" s="485"/>
      <c r="F443" s="485"/>
      <c r="G443" s="393">
        <v>8</v>
      </c>
      <c r="H443" s="136">
        <v>0</v>
      </c>
      <c r="I443" s="363">
        <f t="shared" si="10"/>
        <v>0</v>
      </c>
      <c r="J443" s="9"/>
    </row>
    <row r="444" spans="1:10" s="5" customFormat="1" x14ac:dyDescent="0.25">
      <c r="A444" s="361" t="s">
        <v>2017</v>
      </c>
      <c r="B444" s="175" t="s">
        <v>531</v>
      </c>
      <c r="C444" s="175"/>
      <c r="D444" s="175"/>
      <c r="E444" s="485"/>
      <c r="F444" s="485"/>
      <c r="G444" s="393">
        <v>8</v>
      </c>
      <c r="H444" s="136">
        <v>0</v>
      </c>
      <c r="I444" s="363">
        <f t="shared" si="10"/>
        <v>0</v>
      </c>
      <c r="J444" s="9"/>
    </row>
    <row r="445" spans="1:10" s="5" customFormat="1" ht="24.75" customHeight="1" x14ac:dyDescent="0.25">
      <c r="A445" s="361" t="s">
        <v>2872</v>
      </c>
      <c r="B445" s="175" t="s">
        <v>532</v>
      </c>
      <c r="C445" s="175"/>
      <c r="D445" s="175"/>
      <c r="E445" s="485"/>
      <c r="F445" s="485"/>
      <c r="G445" s="393">
        <v>8</v>
      </c>
      <c r="H445" s="136">
        <v>0</v>
      </c>
      <c r="I445" s="363">
        <f t="shared" si="10"/>
        <v>0</v>
      </c>
      <c r="J445" s="9"/>
    </row>
    <row r="446" spans="1:10" s="5" customFormat="1" ht="24.75" customHeight="1" x14ac:dyDescent="0.25">
      <c r="A446" s="361" t="s">
        <v>2873</v>
      </c>
      <c r="B446" s="175" t="s">
        <v>533</v>
      </c>
      <c r="C446" s="175"/>
      <c r="D446" s="175"/>
      <c r="E446" s="485"/>
      <c r="F446" s="485"/>
      <c r="G446" s="393">
        <v>8</v>
      </c>
      <c r="H446" s="136">
        <v>0</v>
      </c>
      <c r="I446" s="363">
        <f t="shared" si="10"/>
        <v>0</v>
      </c>
      <c r="J446" s="9"/>
    </row>
    <row r="447" spans="1:10" s="5" customFormat="1" ht="24.75" customHeight="1" x14ac:dyDescent="0.25">
      <c r="A447" s="361" t="s">
        <v>2874</v>
      </c>
      <c r="B447" s="175" t="s">
        <v>534</v>
      </c>
      <c r="C447" s="175"/>
      <c r="D447" s="175"/>
      <c r="E447" s="485"/>
      <c r="F447" s="485"/>
      <c r="G447" s="393">
        <v>8</v>
      </c>
      <c r="H447" s="136">
        <v>0</v>
      </c>
      <c r="I447" s="363">
        <f t="shared" si="10"/>
        <v>0</v>
      </c>
      <c r="J447" s="9"/>
    </row>
    <row r="448" spans="1:10" s="5" customFormat="1" ht="24.75" customHeight="1" x14ac:dyDescent="0.25">
      <c r="A448" s="361" t="s">
        <v>2875</v>
      </c>
      <c r="B448" s="175" t="s">
        <v>535</v>
      </c>
      <c r="C448" s="175"/>
      <c r="D448" s="175"/>
      <c r="E448" s="485"/>
      <c r="F448" s="485"/>
      <c r="G448" s="393">
        <v>8</v>
      </c>
      <c r="H448" s="136">
        <v>0</v>
      </c>
      <c r="I448" s="363">
        <f t="shared" si="10"/>
        <v>0</v>
      </c>
      <c r="J448" s="9"/>
    </row>
    <row r="449" spans="1:10" s="5" customFormat="1" ht="24.75" customHeight="1" x14ac:dyDescent="0.25">
      <c r="A449" s="361" t="s">
        <v>2876</v>
      </c>
      <c r="B449" s="175" t="s">
        <v>536</v>
      </c>
      <c r="C449" s="175"/>
      <c r="D449" s="175"/>
      <c r="E449" s="485"/>
      <c r="F449" s="485"/>
      <c r="G449" s="393">
        <v>8</v>
      </c>
      <c r="H449" s="136">
        <v>0</v>
      </c>
      <c r="I449" s="363">
        <f t="shared" si="10"/>
        <v>0</v>
      </c>
      <c r="J449" s="9"/>
    </row>
    <row r="450" spans="1:10" s="5" customFormat="1" x14ac:dyDescent="0.25">
      <c r="A450" s="361" t="s">
        <v>2877</v>
      </c>
      <c r="B450" s="175" t="s">
        <v>537</v>
      </c>
      <c r="C450" s="175"/>
      <c r="D450" s="175"/>
      <c r="E450" s="485"/>
      <c r="F450" s="485"/>
      <c r="G450" s="393">
        <v>3</v>
      </c>
      <c r="H450" s="136">
        <v>0</v>
      </c>
      <c r="I450" s="363">
        <f t="shared" si="10"/>
        <v>0</v>
      </c>
      <c r="J450" s="9"/>
    </row>
    <row r="451" spans="1:10" s="5" customFormat="1" x14ac:dyDescent="0.25">
      <c r="A451" s="361" t="s">
        <v>2878</v>
      </c>
      <c r="B451" s="175" t="s">
        <v>538</v>
      </c>
      <c r="C451" s="175"/>
      <c r="D451" s="175"/>
      <c r="E451" s="485"/>
      <c r="F451" s="485"/>
      <c r="G451" s="393">
        <v>3</v>
      </c>
      <c r="H451" s="136">
        <v>0</v>
      </c>
      <c r="I451" s="363">
        <f t="shared" si="10"/>
        <v>0</v>
      </c>
      <c r="J451" s="9"/>
    </row>
    <row r="452" spans="1:10" s="5" customFormat="1" x14ac:dyDescent="0.25">
      <c r="A452" s="361" t="s">
        <v>2879</v>
      </c>
      <c r="B452" s="175" t="s">
        <v>539</v>
      </c>
      <c r="C452" s="175"/>
      <c r="D452" s="175"/>
      <c r="E452" s="485"/>
      <c r="F452" s="485"/>
      <c r="G452" s="393">
        <v>3</v>
      </c>
      <c r="H452" s="136">
        <v>0</v>
      </c>
      <c r="I452" s="363">
        <f t="shared" si="10"/>
        <v>0</v>
      </c>
      <c r="J452" s="9"/>
    </row>
    <row r="453" spans="1:10" s="5" customFormat="1" x14ac:dyDescent="0.25">
      <c r="A453" s="361" t="s">
        <v>2880</v>
      </c>
      <c r="B453" s="175" t="s">
        <v>540</v>
      </c>
      <c r="C453" s="175"/>
      <c r="D453" s="175"/>
      <c r="E453" s="485"/>
      <c r="F453" s="485"/>
      <c r="G453" s="393">
        <v>3</v>
      </c>
      <c r="H453" s="136">
        <v>0</v>
      </c>
      <c r="I453" s="363">
        <f t="shared" si="10"/>
        <v>0</v>
      </c>
      <c r="J453" s="9"/>
    </row>
    <row r="454" spans="1:10" s="5" customFormat="1" x14ac:dyDescent="0.25">
      <c r="A454" s="361" t="s">
        <v>2881</v>
      </c>
      <c r="B454" s="175" t="s">
        <v>541</v>
      </c>
      <c r="C454" s="175"/>
      <c r="D454" s="175"/>
      <c r="E454" s="485"/>
      <c r="F454" s="485"/>
      <c r="G454" s="393">
        <v>3</v>
      </c>
      <c r="H454" s="136">
        <v>0</v>
      </c>
      <c r="I454" s="363">
        <f t="shared" si="10"/>
        <v>0</v>
      </c>
      <c r="J454" s="9"/>
    </row>
    <row r="455" spans="1:10" s="5" customFormat="1" x14ac:dyDescent="0.25">
      <c r="A455" s="361" t="s">
        <v>2882</v>
      </c>
      <c r="B455" s="175" t="s">
        <v>542</v>
      </c>
      <c r="C455" s="175"/>
      <c r="D455" s="175"/>
      <c r="E455" s="485"/>
      <c r="F455" s="485"/>
      <c r="G455" s="393">
        <v>5</v>
      </c>
      <c r="H455" s="136">
        <v>0</v>
      </c>
      <c r="I455" s="363">
        <f t="shared" si="10"/>
        <v>0</v>
      </c>
      <c r="J455" s="9"/>
    </row>
    <row r="456" spans="1:10" s="5" customFormat="1" x14ac:dyDescent="0.25">
      <c r="A456" s="361" t="s">
        <v>2883</v>
      </c>
      <c r="B456" s="175" t="s">
        <v>543</v>
      </c>
      <c r="C456" s="175"/>
      <c r="D456" s="175"/>
      <c r="E456" s="485"/>
      <c r="F456" s="485"/>
      <c r="G456" s="393">
        <v>5</v>
      </c>
      <c r="H456" s="136">
        <v>0</v>
      </c>
      <c r="I456" s="363">
        <f t="shared" si="10"/>
        <v>0</v>
      </c>
      <c r="J456" s="9"/>
    </row>
    <row r="457" spans="1:10" s="5" customFormat="1" x14ac:dyDescent="0.25">
      <c r="A457" s="361" t="s">
        <v>2884</v>
      </c>
      <c r="B457" s="175" t="s">
        <v>544</v>
      </c>
      <c r="C457" s="175"/>
      <c r="D457" s="175"/>
      <c r="E457" s="485"/>
      <c r="F457" s="485"/>
      <c r="G457" s="393">
        <v>5</v>
      </c>
      <c r="H457" s="136">
        <v>0</v>
      </c>
      <c r="I457" s="363">
        <f t="shared" si="10"/>
        <v>0</v>
      </c>
      <c r="J457" s="9"/>
    </row>
    <row r="458" spans="1:10" s="5" customFormat="1" x14ac:dyDescent="0.25">
      <c r="A458" s="361" t="s">
        <v>2885</v>
      </c>
      <c r="B458" s="175" t="s">
        <v>545</v>
      </c>
      <c r="C458" s="175"/>
      <c r="D458" s="175"/>
      <c r="E458" s="485"/>
      <c r="F458" s="485"/>
      <c r="G458" s="393">
        <v>5</v>
      </c>
      <c r="H458" s="136">
        <v>0</v>
      </c>
      <c r="I458" s="363">
        <f t="shared" si="10"/>
        <v>0</v>
      </c>
      <c r="J458" s="9"/>
    </row>
    <row r="459" spans="1:10" s="5" customFormat="1" x14ac:dyDescent="0.25">
      <c r="A459" s="361" t="s">
        <v>2886</v>
      </c>
      <c r="B459" s="175" t="s">
        <v>546</v>
      </c>
      <c r="C459" s="175"/>
      <c r="D459" s="175"/>
      <c r="E459" s="485"/>
      <c r="F459" s="485"/>
      <c r="G459" s="393">
        <v>1</v>
      </c>
      <c r="H459" s="136">
        <v>0</v>
      </c>
      <c r="I459" s="363">
        <f t="shared" si="10"/>
        <v>0</v>
      </c>
      <c r="J459" s="9"/>
    </row>
    <row r="460" spans="1:10" s="5" customFormat="1" x14ac:dyDescent="0.25">
      <c r="A460" s="361" t="s">
        <v>2887</v>
      </c>
      <c r="B460" s="175" t="s">
        <v>547</v>
      </c>
      <c r="C460" s="175"/>
      <c r="D460" s="175"/>
      <c r="E460" s="485"/>
      <c r="F460" s="485"/>
      <c r="G460" s="393">
        <v>10</v>
      </c>
      <c r="H460" s="136">
        <v>0</v>
      </c>
      <c r="I460" s="363">
        <f t="shared" si="10"/>
        <v>0</v>
      </c>
      <c r="J460" s="9"/>
    </row>
    <row r="461" spans="1:10" s="5" customFormat="1" x14ac:dyDescent="0.25">
      <c r="A461" s="361" t="s">
        <v>2888</v>
      </c>
      <c r="B461" s="175" t="s">
        <v>548</v>
      </c>
      <c r="C461" s="175"/>
      <c r="D461" s="175"/>
      <c r="E461" s="485"/>
      <c r="F461" s="485"/>
      <c r="G461" s="393">
        <v>10</v>
      </c>
      <c r="H461" s="136">
        <v>0</v>
      </c>
      <c r="I461" s="363">
        <f t="shared" si="10"/>
        <v>0</v>
      </c>
      <c r="J461" s="9"/>
    </row>
    <row r="462" spans="1:10" s="5" customFormat="1" x14ac:dyDescent="0.25">
      <c r="A462" s="361" t="s">
        <v>2889</v>
      </c>
      <c r="B462" s="175" t="s">
        <v>549</v>
      </c>
      <c r="C462" s="175"/>
      <c r="D462" s="175"/>
      <c r="E462" s="485"/>
      <c r="F462" s="485"/>
      <c r="G462" s="393">
        <v>1</v>
      </c>
      <c r="H462" s="136">
        <v>0</v>
      </c>
      <c r="I462" s="363">
        <f t="shared" si="10"/>
        <v>0</v>
      </c>
      <c r="J462" s="9"/>
    </row>
    <row r="463" spans="1:10" s="5" customFormat="1" x14ac:dyDescent="0.25">
      <c r="A463" s="361" t="s">
        <v>2890</v>
      </c>
      <c r="B463" s="175" t="s">
        <v>550</v>
      </c>
      <c r="C463" s="175"/>
      <c r="D463" s="175"/>
      <c r="E463" s="485"/>
      <c r="F463" s="485"/>
      <c r="G463" s="393">
        <v>5</v>
      </c>
      <c r="H463" s="136">
        <v>0</v>
      </c>
      <c r="I463" s="363">
        <f t="shared" si="10"/>
        <v>0</v>
      </c>
      <c r="J463" s="9"/>
    </row>
    <row r="464" spans="1:10" s="5" customFormat="1" x14ac:dyDescent="0.25">
      <c r="A464" s="361" t="s">
        <v>2891</v>
      </c>
      <c r="B464" s="175" t="s">
        <v>551</v>
      </c>
      <c r="C464" s="175"/>
      <c r="D464" s="175"/>
      <c r="E464" s="485"/>
      <c r="F464" s="485"/>
      <c r="G464" s="393">
        <v>3</v>
      </c>
      <c r="H464" s="136">
        <v>0</v>
      </c>
      <c r="I464" s="363">
        <f t="shared" si="10"/>
        <v>0</v>
      </c>
      <c r="J464" s="9"/>
    </row>
    <row r="465" spans="1:10" s="5" customFormat="1" x14ac:dyDescent="0.25">
      <c r="A465" s="361" t="s">
        <v>2892</v>
      </c>
      <c r="B465" s="175" t="s">
        <v>552</v>
      </c>
      <c r="C465" s="175"/>
      <c r="D465" s="175"/>
      <c r="E465" s="485"/>
      <c r="F465" s="485"/>
      <c r="G465" s="393">
        <v>3</v>
      </c>
      <c r="H465" s="136">
        <v>0</v>
      </c>
      <c r="I465" s="363">
        <f t="shared" si="10"/>
        <v>0</v>
      </c>
      <c r="J465" s="9"/>
    </row>
    <row r="466" spans="1:10" s="5" customFormat="1" x14ac:dyDescent="0.25">
      <c r="A466" s="361" t="s">
        <v>2893</v>
      </c>
      <c r="B466" s="175" t="s">
        <v>553</v>
      </c>
      <c r="C466" s="175"/>
      <c r="D466" s="175"/>
      <c r="E466" s="485"/>
      <c r="F466" s="485"/>
      <c r="G466" s="393">
        <v>3</v>
      </c>
      <c r="H466" s="136">
        <v>0</v>
      </c>
      <c r="I466" s="363">
        <f t="shared" si="10"/>
        <v>0</v>
      </c>
      <c r="J466" s="9"/>
    </row>
    <row r="467" spans="1:10" s="5" customFormat="1" x14ac:dyDescent="0.25">
      <c r="A467" s="361" t="s">
        <v>2894</v>
      </c>
      <c r="B467" s="175" t="s">
        <v>554</v>
      </c>
      <c r="C467" s="175"/>
      <c r="D467" s="175"/>
      <c r="E467" s="485"/>
      <c r="F467" s="485"/>
      <c r="G467" s="393">
        <v>3</v>
      </c>
      <c r="H467" s="136">
        <v>0</v>
      </c>
      <c r="I467" s="363">
        <f t="shared" si="10"/>
        <v>0</v>
      </c>
      <c r="J467" s="9"/>
    </row>
    <row r="468" spans="1:10" s="5" customFormat="1" x14ac:dyDescent="0.25">
      <c r="A468" s="361" t="s">
        <v>2895</v>
      </c>
      <c r="B468" s="175" t="s">
        <v>555</v>
      </c>
      <c r="C468" s="175"/>
      <c r="D468" s="175"/>
      <c r="E468" s="485"/>
      <c r="F468" s="485"/>
      <c r="G468" s="393">
        <v>3</v>
      </c>
      <c r="H468" s="136">
        <v>0</v>
      </c>
      <c r="I468" s="363">
        <f t="shared" si="10"/>
        <v>0</v>
      </c>
      <c r="J468" s="9"/>
    </row>
    <row r="469" spans="1:10" s="5" customFormat="1" x14ac:dyDescent="0.25">
      <c r="A469" s="361" t="s">
        <v>2896</v>
      </c>
      <c r="B469" s="175" t="s">
        <v>556</v>
      </c>
      <c r="C469" s="175"/>
      <c r="D469" s="175"/>
      <c r="E469" s="485"/>
      <c r="F469" s="485"/>
      <c r="G469" s="393">
        <v>3</v>
      </c>
      <c r="H469" s="136">
        <v>0</v>
      </c>
      <c r="I469" s="363">
        <f t="shared" si="10"/>
        <v>0</v>
      </c>
      <c r="J469" s="9"/>
    </row>
    <row r="470" spans="1:10" s="5" customFormat="1" x14ac:dyDescent="0.25">
      <c r="A470" s="361" t="s">
        <v>2897</v>
      </c>
      <c r="B470" s="175" t="s">
        <v>557</v>
      </c>
      <c r="C470" s="175"/>
      <c r="D470" s="175"/>
      <c r="E470" s="485"/>
      <c r="F470" s="485"/>
      <c r="G470" s="393">
        <v>3</v>
      </c>
      <c r="H470" s="136">
        <v>0</v>
      </c>
      <c r="I470" s="363">
        <f t="shared" si="10"/>
        <v>0</v>
      </c>
      <c r="J470" s="9"/>
    </row>
    <row r="471" spans="1:10" s="5" customFormat="1" x14ac:dyDescent="0.25">
      <c r="A471" s="361" t="s">
        <v>2898</v>
      </c>
      <c r="B471" s="175" t="s">
        <v>558</v>
      </c>
      <c r="C471" s="175"/>
      <c r="D471" s="175"/>
      <c r="E471" s="485"/>
      <c r="F471" s="485"/>
      <c r="G471" s="393">
        <v>1</v>
      </c>
      <c r="H471" s="136">
        <v>0</v>
      </c>
      <c r="I471" s="363">
        <f t="shared" si="10"/>
        <v>0</v>
      </c>
      <c r="J471" s="9"/>
    </row>
    <row r="472" spans="1:10" s="5" customFormat="1" x14ac:dyDescent="0.25">
      <c r="A472" s="361" t="s">
        <v>2899</v>
      </c>
      <c r="B472" s="175" t="s">
        <v>559</v>
      </c>
      <c r="C472" s="175"/>
      <c r="D472" s="175"/>
      <c r="E472" s="485"/>
      <c r="F472" s="485"/>
      <c r="G472" s="393">
        <v>1</v>
      </c>
      <c r="H472" s="136">
        <v>0</v>
      </c>
      <c r="I472" s="363">
        <f t="shared" si="10"/>
        <v>0</v>
      </c>
      <c r="J472" s="9"/>
    </row>
    <row r="473" spans="1:10" s="5" customFormat="1" x14ac:dyDescent="0.25">
      <c r="A473" s="361" t="s">
        <v>2900</v>
      </c>
      <c r="B473" s="175" t="s">
        <v>560</v>
      </c>
      <c r="C473" s="175"/>
      <c r="D473" s="175"/>
      <c r="E473" s="485"/>
      <c r="F473" s="485"/>
      <c r="G473" s="393">
        <v>1</v>
      </c>
      <c r="H473" s="136">
        <v>0</v>
      </c>
      <c r="I473" s="363">
        <f t="shared" si="10"/>
        <v>0</v>
      </c>
      <c r="J473" s="9"/>
    </row>
    <row r="474" spans="1:10" s="5" customFormat="1" x14ac:dyDescent="0.25">
      <c r="A474" s="361" t="s">
        <v>2901</v>
      </c>
      <c r="B474" s="175" t="s">
        <v>561</v>
      </c>
      <c r="C474" s="175"/>
      <c r="D474" s="175"/>
      <c r="E474" s="485"/>
      <c r="F474" s="485"/>
      <c r="G474" s="393">
        <v>1</v>
      </c>
      <c r="H474" s="136">
        <v>0</v>
      </c>
      <c r="I474" s="363">
        <f t="shared" si="10"/>
        <v>0</v>
      </c>
      <c r="J474" s="9"/>
    </row>
    <row r="475" spans="1:10" s="5" customFormat="1" x14ac:dyDescent="0.25">
      <c r="A475" s="361" t="s">
        <v>2902</v>
      </c>
      <c r="B475" s="175" t="s">
        <v>688</v>
      </c>
      <c r="C475" s="175"/>
      <c r="D475" s="175"/>
      <c r="E475" s="485"/>
      <c r="F475" s="485"/>
      <c r="G475" s="393">
        <v>5</v>
      </c>
      <c r="H475" s="136">
        <v>0</v>
      </c>
      <c r="I475" s="363">
        <f t="shared" si="10"/>
        <v>0</v>
      </c>
      <c r="J475" s="9"/>
    </row>
    <row r="476" spans="1:10" s="5" customFormat="1" x14ac:dyDescent="0.25">
      <c r="A476" s="361" t="s">
        <v>2903</v>
      </c>
      <c r="B476" s="175" t="s">
        <v>689</v>
      </c>
      <c r="C476" s="175"/>
      <c r="D476" s="175"/>
      <c r="E476" s="485"/>
      <c r="F476" s="485"/>
      <c r="G476" s="393">
        <v>2</v>
      </c>
      <c r="H476" s="136">
        <v>0</v>
      </c>
      <c r="I476" s="363">
        <f t="shared" si="10"/>
        <v>0</v>
      </c>
      <c r="J476" s="9"/>
    </row>
    <row r="477" spans="1:10" s="5" customFormat="1" x14ac:dyDescent="0.25">
      <c r="A477" s="361" t="s">
        <v>2904</v>
      </c>
      <c r="B477" s="175" t="s">
        <v>690</v>
      </c>
      <c r="C477" s="175"/>
      <c r="D477" s="175"/>
      <c r="E477" s="485"/>
      <c r="F477" s="485"/>
      <c r="G477" s="393">
        <v>2</v>
      </c>
      <c r="H477" s="136">
        <v>0</v>
      </c>
      <c r="I477" s="363">
        <f t="shared" si="10"/>
        <v>0</v>
      </c>
      <c r="J477" s="9"/>
    </row>
    <row r="478" spans="1:10" s="5" customFormat="1" x14ac:dyDescent="0.25">
      <c r="A478" s="361" t="s">
        <v>2905</v>
      </c>
      <c r="B478" s="175" t="s">
        <v>691</v>
      </c>
      <c r="C478" s="175"/>
      <c r="D478" s="175"/>
      <c r="E478" s="485"/>
      <c r="F478" s="485"/>
      <c r="G478" s="393">
        <v>2</v>
      </c>
      <c r="H478" s="136">
        <v>0</v>
      </c>
      <c r="I478" s="363">
        <f t="shared" si="10"/>
        <v>0</v>
      </c>
      <c r="J478" s="9"/>
    </row>
    <row r="479" spans="1:10" s="5" customFormat="1" x14ac:dyDescent="0.25">
      <c r="A479" s="361" t="s">
        <v>2906</v>
      </c>
      <c r="B479" s="175" t="s">
        <v>692</v>
      </c>
      <c r="C479" s="175"/>
      <c r="D479" s="175"/>
      <c r="E479" s="485"/>
      <c r="F479" s="485"/>
      <c r="G479" s="393">
        <v>2</v>
      </c>
      <c r="H479" s="136">
        <v>0</v>
      </c>
      <c r="I479" s="363">
        <f t="shared" si="10"/>
        <v>0</v>
      </c>
      <c r="J479" s="9"/>
    </row>
    <row r="480" spans="1:10" s="5" customFormat="1" x14ac:dyDescent="0.25">
      <c r="A480" s="361" t="s">
        <v>2907</v>
      </c>
      <c r="B480" s="175" t="s">
        <v>693</v>
      </c>
      <c r="C480" s="175"/>
      <c r="D480" s="175"/>
      <c r="E480" s="485"/>
      <c r="F480" s="485"/>
      <c r="G480" s="393">
        <v>5</v>
      </c>
      <c r="H480" s="136">
        <v>0</v>
      </c>
      <c r="I480" s="363">
        <f t="shared" si="10"/>
        <v>0</v>
      </c>
      <c r="J480" s="9"/>
    </row>
    <row r="481" spans="1:10" s="5" customFormat="1" x14ac:dyDescent="0.25">
      <c r="A481" s="361" t="s">
        <v>2908</v>
      </c>
      <c r="B481" s="175" t="s">
        <v>694</v>
      </c>
      <c r="C481" s="175"/>
      <c r="D481" s="175"/>
      <c r="E481" s="485"/>
      <c r="F481" s="485"/>
      <c r="G481" s="393">
        <v>5</v>
      </c>
      <c r="H481" s="136">
        <v>0</v>
      </c>
      <c r="I481" s="363">
        <f t="shared" si="10"/>
        <v>0</v>
      </c>
      <c r="J481" s="9"/>
    </row>
    <row r="482" spans="1:10" s="5" customFormat="1" x14ac:dyDescent="0.25">
      <c r="A482" s="361" t="s">
        <v>2909</v>
      </c>
      <c r="B482" s="175" t="s">
        <v>695</v>
      </c>
      <c r="C482" s="175"/>
      <c r="D482" s="175"/>
      <c r="E482" s="485"/>
      <c r="F482" s="485"/>
      <c r="G482" s="393">
        <v>5</v>
      </c>
      <c r="H482" s="136">
        <v>0</v>
      </c>
      <c r="I482" s="363">
        <f t="shared" ref="I482:I534" si="11">ROUND(SUM(G482*H482),2)</f>
        <v>0</v>
      </c>
      <c r="J482" s="9"/>
    </row>
    <row r="483" spans="1:10" s="5" customFormat="1" x14ac:dyDescent="0.25">
      <c r="A483" s="361" t="s">
        <v>2910</v>
      </c>
      <c r="B483" s="175" t="s">
        <v>696</v>
      </c>
      <c r="C483" s="175"/>
      <c r="D483" s="175"/>
      <c r="E483" s="485"/>
      <c r="F483" s="485"/>
      <c r="G483" s="393">
        <v>5</v>
      </c>
      <c r="H483" s="136">
        <v>0</v>
      </c>
      <c r="I483" s="363">
        <f t="shared" si="11"/>
        <v>0</v>
      </c>
      <c r="J483" s="9"/>
    </row>
    <row r="484" spans="1:10" s="5" customFormat="1" x14ac:dyDescent="0.25">
      <c r="A484" s="361" t="s">
        <v>2911</v>
      </c>
      <c r="B484" s="175" t="s">
        <v>697</v>
      </c>
      <c r="C484" s="175"/>
      <c r="D484" s="175"/>
      <c r="E484" s="485"/>
      <c r="F484" s="485"/>
      <c r="G484" s="393">
        <v>10</v>
      </c>
      <c r="H484" s="136">
        <v>0</v>
      </c>
      <c r="I484" s="363">
        <f t="shared" si="11"/>
        <v>0</v>
      </c>
      <c r="J484" s="9"/>
    </row>
    <row r="485" spans="1:10" s="5" customFormat="1" x14ac:dyDescent="0.25">
      <c r="A485" s="361" t="s">
        <v>2912</v>
      </c>
      <c r="B485" s="175" t="s">
        <v>698</v>
      </c>
      <c r="C485" s="175"/>
      <c r="D485" s="175"/>
      <c r="E485" s="485"/>
      <c r="F485" s="485"/>
      <c r="G485" s="393">
        <v>10</v>
      </c>
      <c r="H485" s="136">
        <v>0</v>
      </c>
      <c r="I485" s="363">
        <f t="shared" si="11"/>
        <v>0</v>
      </c>
      <c r="J485" s="9"/>
    </row>
    <row r="486" spans="1:10" s="5" customFormat="1" x14ac:dyDescent="0.25">
      <c r="A486" s="361" t="s">
        <v>2913</v>
      </c>
      <c r="B486" s="175" t="s">
        <v>699</v>
      </c>
      <c r="C486" s="175"/>
      <c r="D486" s="175"/>
      <c r="E486" s="485"/>
      <c r="F486" s="485"/>
      <c r="G486" s="393">
        <v>10</v>
      </c>
      <c r="H486" s="136">
        <v>0</v>
      </c>
      <c r="I486" s="363">
        <f t="shared" si="11"/>
        <v>0</v>
      </c>
      <c r="J486" s="9"/>
    </row>
    <row r="487" spans="1:10" s="5" customFormat="1" x14ac:dyDescent="0.25">
      <c r="A487" s="361" t="s">
        <v>2914</v>
      </c>
      <c r="B487" s="175" t="s">
        <v>700</v>
      </c>
      <c r="C487" s="175"/>
      <c r="D487" s="175"/>
      <c r="E487" s="485"/>
      <c r="F487" s="485"/>
      <c r="G487" s="393">
        <v>10</v>
      </c>
      <c r="H487" s="136">
        <v>0</v>
      </c>
      <c r="I487" s="363">
        <f t="shared" si="11"/>
        <v>0</v>
      </c>
      <c r="J487" s="9"/>
    </row>
    <row r="488" spans="1:10" s="5" customFormat="1" x14ac:dyDescent="0.25">
      <c r="A488" s="361" t="s">
        <v>2915</v>
      </c>
      <c r="B488" s="175" t="s">
        <v>701</v>
      </c>
      <c r="C488" s="175"/>
      <c r="D488" s="175"/>
      <c r="E488" s="485"/>
      <c r="F488" s="485"/>
      <c r="G488" s="393">
        <v>10</v>
      </c>
      <c r="H488" s="136">
        <v>0</v>
      </c>
      <c r="I488" s="363">
        <f t="shared" si="11"/>
        <v>0</v>
      </c>
      <c r="J488" s="9"/>
    </row>
    <row r="489" spans="1:10" s="5" customFormat="1" x14ac:dyDescent="0.25">
      <c r="A489" s="361" t="s">
        <v>2916</v>
      </c>
      <c r="B489" s="175" t="s">
        <v>702</v>
      </c>
      <c r="C489" s="175"/>
      <c r="D489" s="175"/>
      <c r="E489" s="485"/>
      <c r="F489" s="485"/>
      <c r="G489" s="393">
        <v>10</v>
      </c>
      <c r="H489" s="136">
        <v>0</v>
      </c>
      <c r="I489" s="363">
        <f t="shared" si="11"/>
        <v>0</v>
      </c>
      <c r="J489" s="9"/>
    </row>
    <row r="490" spans="1:10" s="5" customFormat="1" x14ac:dyDescent="0.25">
      <c r="A490" s="361" t="s">
        <v>2917</v>
      </c>
      <c r="B490" s="175" t="s">
        <v>703</v>
      </c>
      <c r="C490" s="175"/>
      <c r="D490" s="175"/>
      <c r="E490" s="485"/>
      <c r="F490" s="485"/>
      <c r="G490" s="393">
        <v>10</v>
      </c>
      <c r="H490" s="136">
        <v>0</v>
      </c>
      <c r="I490" s="363">
        <f t="shared" si="11"/>
        <v>0</v>
      </c>
      <c r="J490" s="9"/>
    </row>
    <row r="491" spans="1:10" s="5" customFormat="1" x14ac:dyDescent="0.25">
      <c r="A491" s="361" t="s">
        <v>2918</v>
      </c>
      <c r="B491" s="175" t="s">
        <v>704</v>
      </c>
      <c r="C491" s="175"/>
      <c r="D491" s="175"/>
      <c r="E491" s="485"/>
      <c r="F491" s="485"/>
      <c r="G491" s="393">
        <v>10</v>
      </c>
      <c r="H491" s="136">
        <v>0</v>
      </c>
      <c r="I491" s="363">
        <f t="shared" si="11"/>
        <v>0</v>
      </c>
      <c r="J491" s="9"/>
    </row>
    <row r="492" spans="1:10" s="5" customFormat="1" x14ac:dyDescent="0.25">
      <c r="A492" s="361" t="s">
        <v>2919</v>
      </c>
      <c r="B492" s="175" t="s">
        <v>705</v>
      </c>
      <c r="C492" s="175"/>
      <c r="D492" s="175"/>
      <c r="E492" s="485"/>
      <c r="F492" s="485"/>
      <c r="G492" s="393">
        <v>10</v>
      </c>
      <c r="H492" s="136">
        <v>0</v>
      </c>
      <c r="I492" s="363">
        <f t="shared" si="11"/>
        <v>0</v>
      </c>
      <c r="J492" s="9"/>
    </row>
    <row r="493" spans="1:10" s="5" customFormat="1" x14ac:dyDescent="0.25">
      <c r="A493" s="361" t="s">
        <v>2920</v>
      </c>
      <c r="B493" s="175" t="s">
        <v>706</v>
      </c>
      <c r="C493" s="175"/>
      <c r="D493" s="175"/>
      <c r="E493" s="485"/>
      <c r="F493" s="485"/>
      <c r="G493" s="393">
        <v>10</v>
      </c>
      <c r="H493" s="136">
        <v>0</v>
      </c>
      <c r="I493" s="363">
        <f t="shared" si="11"/>
        <v>0</v>
      </c>
      <c r="J493" s="9"/>
    </row>
    <row r="494" spans="1:10" s="5" customFormat="1" x14ac:dyDescent="0.25">
      <c r="A494" s="361" t="s">
        <v>2921</v>
      </c>
      <c r="B494" s="175" t="s">
        <v>707</v>
      </c>
      <c r="C494" s="175"/>
      <c r="D494" s="175"/>
      <c r="E494" s="485"/>
      <c r="F494" s="485"/>
      <c r="G494" s="393">
        <v>10</v>
      </c>
      <c r="H494" s="136">
        <v>0</v>
      </c>
      <c r="I494" s="363">
        <f t="shared" si="11"/>
        <v>0</v>
      </c>
      <c r="J494" s="9"/>
    </row>
    <row r="495" spans="1:10" s="5" customFormat="1" x14ac:dyDescent="0.25">
      <c r="A495" s="361" t="s">
        <v>2922</v>
      </c>
      <c r="B495" s="175" t="s">
        <v>708</v>
      </c>
      <c r="C495" s="175"/>
      <c r="D495" s="175"/>
      <c r="E495" s="485"/>
      <c r="F495" s="485"/>
      <c r="G495" s="393">
        <v>5</v>
      </c>
      <c r="H495" s="136">
        <v>0</v>
      </c>
      <c r="I495" s="363">
        <f t="shared" si="11"/>
        <v>0</v>
      </c>
      <c r="J495" s="9"/>
    </row>
    <row r="496" spans="1:10" s="5" customFormat="1" x14ac:dyDescent="0.25">
      <c r="A496" s="361" t="s">
        <v>2923</v>
      </c>
      <c r="B496" s="175" t="s">
        <v>709</v>
      </c>
      <c r="C496" s="175"/>
      <c r="D496" s="175"/>
      <c r="E496" s="485"/>
      <c r="F496" s="485"/>
      <c r="G496" s="393">
        <v>5</v>
      </c>
      <c r="H496" s="136">
        <v>0</v>
      </c>
      <c r="I496" s="363">
        <f t="shared" si="11"/>
        <v>0</v>
      </c>
      <c r="J496" s="9"/>
    </row>
    <row r="497" spans="1:10" s="5" customFormat="1" x14ac:dyDescent="0.25">
      <c r="A497" s="361" t="s">
        <v>2924</v>
      </c>
      <c r="B497" s="175" t="s">
        <v>710</v>
      </c>
      <c r="C497" s="175"/>
      <c r="D497" s="175"/>
      <c r="E497" s="485"/>
      <c r="F497" s="485"/>
      <c r="G497" s="393">
        <v>1</v>
      </c>
      <c r="H497" s="136">
        <v>0</v>
      </c>
      <c r="I497" s="363">
        <f t="shared" si="11"/>
        <v>0</v>
      </c>
      <c r="J497" s="9"/>
    </row>
    <row r="498" spans="1:10" s="5" customFormat="1" ht="25.5" x14ac:dyDescent="0.25">
      <c r="A498" s="361" t="s">
        <v>2925</v>
      </c>
      <c r="B498" s="175" t="s">
        <v>711</v>
      </c>
      <c r="C498" s="175"/>
      <c r="D498" s="175"/>
      <c r="E498" s="485"/>
      <c r="F498" s="485"/>
      <c r="G498" s="393">
        <v>2</v>
      </c>
      <c r="H498" s="136">
        <v>0</v>
      </c>
      <c r="I498" s="363">
        <f t="shared" si="11"/>
        <v>0</v>
      </c>
      <c r="J498" s="9"/>
    </row>
    <row r="499" spans="1:10" s="5" customFormat="1" ht="25.5" x14ac:dyDescent="0.25">
      <c r="A499" s="361" t="s">
        <v>2926</v>
      </c>
      <c r="B499" s="175" t="s">
        <v>712</v>
      </c>
      <c r="C499" s="175"/>
      <c r="D499" s="175"/>
      <c r="E499" s="485"/>
      <c r="F499" s="485"/>
      <c r="G499" s="393">
        <v>1</v>
      </c>
      <c r="H499" s="136">
        <v>0</v>
      </c>
      <c r="I499" s="363">
        <f t="shared" si="11"/>
        <v>0</v>
      </c>
      <c r="J499" s="9"/>
    </row>
    <row r="500" spans="1:10" s="5" customFormat="1" x14ac:dyDescent="0.25">
      <c r="A500" s="361" t="s">
        <v>2927</v>
      </c>
      <c r="B500" s="175" t="s">
        <v>754</v>
      </c>
      <c r="C500" s="175"/>
      <c r="D500" s="175"/>
      <c r="E500" s="485"/>
      <c r="F500" s="485"/>
      <c r="G500" s="393">
        <v>3</v>
      </c>
      <c r="H500" s="136">
        <v>0</v>
      </c>
      <c r="I500" s="363">
        <f t="shared" si="11"/>
        <v>0</v>
      </c>
      <c r="J500" s="9"/>
    </row>
    <row r="501" spans="1:10" s="5" customFormat="1" ht="25.5" x14ac:dyDescent="0.25">
      <c r="A501" s="361" t="s">
        <v>2928</v>
      </c>
      <c r="B501" s="175" t="s">
        <v>713</v>
      </c>
      <c r="C501" s="175"/>
      <c r="D501" s="175"/>
      <c r="E501" s="485"/>
      <c r="F501" s="485"/>
      <c r="G501" s="393">
        <v>1</v>
      </c>
      <c r="H501" s="136">
        <v>0</v>
      </c>
      <c r="I501" s="363">
        <f t="shared" si="11"/>
        <v>0</v>
      </c>
      <c r="J501" s="9"/>
    </row>
    <row r="502" spans="1:10" s="5" customFormat="1" x14ac:dyDescent="0.25">
      <c r="A502" s="361" t="s">
        <v>2929</v>
      </c>
      <c r="B502" s="175" t="s">
        <v>714</v>
      </c>
      <c r="C502" s="175"/>
      <c r="D502" s="175"/>
      <c r="E502" s="485"/>
      <c r="F502" s="485"/>
      <c r="G502" s="393">
        <v>1</v>
      </c>
      <c r="H502" s="136">
        <v>0</v>
      </c>
      <c r="I502" s="363">
        <f t="shared" si="11"/>
        <v>0</v>
      </c>
      <c r="J502" s="9"/>
    </row>
    <row r="503" spans="1:10" s="5" customFormat="1" x14ac:dyDescent="0.25">
      <c r="A503" s="361" t="s">
        <v>2930</v>
      </c>
      <c r="B503" s="175" t="s">
        <v>755</v>
      </c>
      <c r="C503" s="175"/>
      <c r="D503" s="175"/>
      <c r="E503" s="485"/>
      <c r="F503" s="485"/>
      <c r="G503" s="393">
        <v>5</v>
      </c>
      <c r="H503" s="136">
        <v>0</v>
      </c>
      <c r="I503" s="363">
        <f t="shared" si="11"/>
        <v>0</v>
      </c>
      <c r="J503" s="9"/>
    </row>
    <row r="504" spans="1:10" s="5" customFormat="1" x14ac:dyDescent="0.25">
      <c r="A504" s="361" t="s">
        <v>2931</v>
      </c>
      <c r="B504" s="175" t="s">
        <v>756</v>
      </c>
      <c r="C504" s="175"/>
      <c r="D504" s="175"/>
      <c r="E504" s="485"/>
      <c r="F504" s="485"/>
      <c r="G504" s="393">
        <v>5</v>
      </c>
      <c r="H504" s="136">
        <v>0</v>
      </c>
      <c r="I504" s="363">
        <f t="shared" si="11"/>
        <v>0</v>
      </c>
      <c r="J504" s="9"/>
    </row>
    <row r="505" spans="1:10" s="5" customFormat="1" x14ac:dyDescent="0.25">
      <c r="A505" s="361" t="s">
        <v>2932</v>
      </c>
      <c r="B505" s="175" t="s">
        <v>877</v>
      </c>
      <c r="C505" s="175"/>
      <c r="D505" s="175"/>
      <c r="E505" s="485"/>
      <c r="F505" s="485"/>
      <c r="G505" s="393">
        <v>8</v>
      </c>
      <c r="H505" s="136">
        <v>0</v>
      </c>
      <c r="I505" s="363">
        <f t="shared" si="11"/>
        <v>0</v>
      </c>
      <c r="J505" s="9"/>
    </row>
    <row r="506" spans="1:10" s="5" customFormat="1" x14ac:dyDescent="0.25">
      <c r="A506" s="361" t="s">
        <v>2933</v>
      </c>
      <c r="B506" s="175" t="s">
        <v>881</v>
      </c>
      <c r="C506" s="175"/>
      <c r="D506" s="175"/>
      <c r="E506" s="485"/>
      <c r="F506" s="485"/>
      <c r="G506" s="393">
        <v>1</v>
      </c>
      <c r="H506" s="136">
        <v>0</v>
      </c>
      <c r="I506" s="363">
        <f t="shared" si="11"/>
        <v>0</v>
      </c>
      <c r="J506" s="9"/>
    </row>
    <row r="507" spans="1:10" s="5" customFormat="1" ht="25.5" x14ac:dyDescent="0.25">
      <c r="A507" s="361" t="s">
        <v>2934</v>
      </c>
      <c r="B507" s="175" t="s">
        <v>895</v>
      </c>
      <c r="C507" s="175"/>
      <c r="D507" s="175"/>
      <c r="E507" s="485"/>
      <c r="F507" s="485"/>
      <c r="G507" s="393">
        <v>2</v>
      </c>
      <c r="H507" s="136">
        <v>0</v>
      </c>
      <c r="I507" s="363">
        <f t="shared" si="11"/>
        <v>0</v>
      </c>
      <c r="J507" s="9"/>
    </row>
    <row r="508" spans="1:10" s="5" customFormat="1" ht="25.5" x14ac:dyDescent="0.25">
      <c r="A508" s="361" t="s">
        <v>2935</v>
      </c>
      <c r="B508" s="175" t="s">
        <v>896</v>
      </c>
      <c r="C508" s="175"/>
      <c r="D508" s="175"/>
      <c r="E508" s="485"/>
      <c r="F508" s="485"/>
      <c r="G508" s="393">
        <v>2</v>
      </c>
      <c r="H508" s="136">
        <v>0</v>
      </c>
      <c r="I508" s="363">
        <f t="shared" si="11"/>
        <v>0</v>
      </c>
      <c r="J508" s="9"/>
    </row>
    <row r="509" spans="1:10" s="5" customFormat="1" x14ac:dyDescent="0.25">
      <c r="A509" s="361" t="s">
        <v>2936</v>
      </c>
      <c r="B509" s="175" t="s">
        <v>897</v>
      </c>
      <c r="C509" s="175"/>
      <c r="D509" s="175"/>
      <c r="E509" s="485"/>
      <c r="F509" s="485"/>
      <c r="G509" s="393">
        <v>1</v>
      </c>
      <c r="H509" s="136">
        <v>0</v>
      </c>
      <c r="I509" s="363">
        <f t="shared" si="11"/>
        <v>0</v>
      </c>
      <c r="J509" s="9"/>
    </row>
    <row r="510" spans="1:10" s="5" customFormat="1" ht="25.5" x14ac:dyDescent="0.25">
      <c r="A510" s="361" t="s">
        <v>2937</v>
      </c>
      <c r="B510" s="175" t="s">
        <v>898</v>
      </c>
      <c r="C510" s="175"/>
      <c r="D510" s="175"/>
      <c r="E510" s="485"/>
      <c r="F510" s="485"/>
      <c r="G510" s="393">
        <v>2</v>
      </c>
      <c r="H510" s="136">
        <v>0</v>
      </c>
      <c r="I510" s="363">
        <f t="shared" si="11"/>
        <v>0</v>
      </c>
      <c r="J510" s="9"/>
    </row>
    <row r="511" spans="1:10" s="5" customFormat="1" ht="25.5" x14ac:dyDescent="0.25">
      <c r="A511" s="361" t="s">
        <v>2938</v>
      </c>
      <c r="B511" s="175" t="s">
        <v>899</v>
      </c>
      <c r="C511" s="175"/>
      <c r="D511" s="175"/>
      <c r="E511" s="485"/>
      <c r="F511" s="485"/>
      <c r="G511" s="393">
        <v>2</v>
      </c>
      <c r="H511" s="136">
        <v>0</v>
      </c>
      <c r="I511" s="363">
        <f t="shared" si="11"/>
        <v>0</v>
      </c>
      <c r="J511" s="9"/>
    </row>
    <row r="512" spans="1:10" s="5" customFormat="1" x14ac:dyDescent="0.25">
      <c r="A512" s="361" t="s">
        <v>2939</v>
      </c>
      <c r="B512" s="175" t="s">
        <v>900</v>
      </c>
      <c r="C512" s="175"/>
      <c r="D512" s="175"/>
      <c r="E512" s="485"/>
      <c r="F512" s="485"/>
      <c r="G512" s="393">
        <v>3</v>
      </c>
      <c r="H512" s="136">
        <v>0</v>
      </c>
      <c r="I512" s="363">
        <f t="shared" si="11"/>
        <v>0</v>
      </c>
      <c r="J512" s="9"/>
    </row>
    <row r="513" spans="1:10" s="5" customFormat="1" x14ac:dyDescent="0.25">
      <c r="A513" s="361" t="s">
        <v>2940</v>
      </c>
      <c r="B513" s="175" t="s">
        <v>901</v>
      </c>
      <c r="C513" s="175"/>
      <c r="D513" s="175"/>
      <c r="E513" s="485"/>
      <c r="F513" s="485"/>
      <c r="G513" s="393">
        <v>3</v>
      </c>
      <c r="H513" s="136">
        <v>0</v>
      </c>
      <c r="I513" s="363">
        <f t="shared" si="11"/>
        <v>0</v>
      </c>
      <c r="J513" s="9"/>
    </row>
    <row r="514" spans="1:10" s="5" customFormat="1" ht="15.75" thickBot="1" x14ac:dyDescent="0.3">
      <c r="A514" s="372" t="s">
        <v>2941</v>
      </c>
      <c r="B514" s="178" t="s">
        <v>902</v>
      </c>
      <c r="C514" s="178"/>
      <c r="D514" s="178"/>
      <c r="E514" s="486"/>
      <c r="F514" s="486"/>
      <c r="G514" s="394">
        <v>3</v>
      </c>
      <c r="H514" s="143">
        <v>0</v>
      </c>
      <c r="I514" s="373">
        <f t="shared" si="11"/>
        <v>0</v>
      </c>
      <c r="J514" s="9"/>
    </row>
    <row r="515" spans="1:10" s="5" customFormat="1" ht="15" customHeight="1" x14ac:dyDescent="0.25">
      <c r="A515" s="668" t="s">
        <v>14</v>
      </c>
      <c r="B515" s="669"/>
      <c r="C515" s="669"/>
      <c r="D515" s="669"/>
      <c r="E515" s="669"/>
      <c r="F515" s="669"/>
      <c r="G515" s="669"/>
      <c r="H515" s="669"/>
      <c r="I515" s="670"/>
      <c r="J515" s="9"/>
    </row>
    <row r="516" spans="1:10" s="5" customFormat="1" x14ac:dyDescent="0.25">
      <c r="A516" s="361" t="s">
        <v>61</v>
      </c>
      <c r="B516" s="175" t="s">
        <v>715</v>
      </c>
      <c r="C516" s="175"/>
      <c r="D516" s="175"/>
      <c r="E516" s="485"/>
      <c r="F516" s="485"/>
      <c r="G516" s="393">
        <v>1</v>
      </c>
      <c r="H516" s="136">
        <v>0</v>
      </c>
      <c r="I516" s="363">
        <f t="shared" si="11"/>
        <v>0</v>
      </c>
      <c r="J516" s="9"/>
    </row>
    <row r="517" spans="1:10" s="5" customFormat="1" ht="15.75" thickBot="1" x14ac:dyDescent="0.3">
      <c r="A517" s="361" t="s">
        <v>62</v>
      </c>
      <c r="B517" s="175" t="s">
        <v>716</v>
      </c>
      <c r="C517" s="175"/>
      <c r="D517" s="175"/>
      <c r="E517" s="485"/>
      <c r="F517" s="485"/>
      <c r="G517" s="393">
        <v>1</v>
      </c>
      <c r="H517" s="136">
        <v>0</v>
      </c>
      <c r="I517" s="363">
        <f t="shared" si="11"/>
        <v>0</v>
      </c>
      <c r="J517" s="9"/>
    </row>
    <row r="518" spans="1:10" s="5" customFormat="1" x14ac:dyDescent="0.25">
      <c r="A518" s="652" t="s">
        <v>15</v>
      </c>
      <c r="B518" s="653"/>
      <c r="C518" s="653"/>
      <c r="D518" s="653"/>
      <c r="E518" s="653"/>
      <c r="F518" s="653"/>
      <c r="G518" s="653"/>
      <c r="H518" s="653"/>
      <c r="I518" s="654"/>
      <c r="J518" s="9"/>
    </row>
    <row r="519" spans="1:10" s="5" customFormat="1" x14ac:dyDescent="0.25">
      <c r="A519" s="361" t="s">
        <v>63</v>
      </c>
      <c r="B519" s="175" t="s">
        <v>577</v>
      </c>
      <c r="C519" s="175" t="s">
        <v>2668</v>
      </c>
      <c r="D519" s="175"/>
      <c r="E519" s="485"/>
      <c r="F519" s="485"/>
      <c r="G519" s="347">
        <v>1</v>
      </c>
      <c r="H519" s="136">
        <v>0</v>
      </c>
      <c r="I519" s="363">
        <f t="shared" si="11"/>
        <v>0</v>
      </c>
      <c r="J519" s="9"/>
    </row>
    <row r="520" spans="1:10" s="5" customFormat="1" x14ac:dyDescent="0.25">
      <c r="A520" s="361" t="s">
        <v>64</v>
      </c>
      <c r="B520" s="175" t="s">
        <v>578</v>
      </c>
      <c r="C520" s="175" t="s">
        <v>2669</v>
      </c>
      <c r="D520" s="175"/>
      <c r="E520" s="485"/>
      <c r="F520" s="485"/>
      <c r="G520" s="347">
        <v>2</v>
      </c>
      <c r="H520" s="136">
        <v>0</v>
      </c>
      <c r="I520" s="363">
        <f t="shared" si="11"/>
        <v>0</v>
      </c>
      <c r="J520" s="9"/>
    </row>
    <row r="521" spans="1:10" s="5" customFormat="1" x14ac:dyDescent="0.25">
      <c r="A521" s="361" t="s">
        <v>65</v>
      </c>
      <c r="B521" s="175" t="s">
        <v>579</v>
      </c>
      <c r="C521" s="175" t="s">
        <v>2670</v>
      </c>
      <c r="D521" s="175"/>
      <c r="E521" s="485"/>
      <c r="F521" s="485"/>
      <c r="G521" s="347">
        <v>1</v>
      </c>
      <c r="H521" s="136">
        <v>0</v>
      </c>
      <c r="I521" s="363">
        <f t="shared" si="11"/>
        <v>0</v>
      </c>
      <c r="J521" s="9"/>
    </row>
    <row r="522" spans="1:10" s="5" customFormat="1" x14ac:dyDescent="0.25">
      <c r="A522" s="361" t="s">
        <v>562</v>
      </c>
      <c r="B522" s="175" t="s">
        <v>580</v>
      </c>
      <c r="C522" s="175" t="s">
        <v>2671</v>
      </c>
      <c r="D522" s="175"/>
      <c r="E522" s="485"/>
      <c r="F522" s="485"/>
      <c r="G522" s="347">
        <v>4</v>
      </c>
      <c r="H522" s="136">
        <v>0</v>
      </c>
      <c r="I522" s="363">
        <f t="shared" si="11"/>
        <v>0</v>
      </c>
      <c r="J522" s="9"/>
    </row>
    <row r="523" spans="1:10" s="5" customFormat="1" x14ac:dyDescent="0.25">
      <c r="A523" s="361" t="s">
        <v>563</v>
      </c>
      <c r="B523" s="175" t="s">
        <v>581</v>
      </c>
      <c r="C523" s="175" t="s">
        <v>2672</v>
      </c>
      <c r="D523" s="175"/>
      <c r="E523" s="485"/>
      <c r="F523" s="485"/>
      <c r="G523" s="347">
        <v>4</v>
      </c>
      <c r="H523" s="136">
        <v>0</v>
      </c>
      <c r="I523" s="363">
        <f t="shared" si="11"/>
        <v>0</v>
      </c>
      <c r="J523" s="9"/>
    </row>
    <row r="524" spans="1:10" s="5" customFormat="1" x14ac:dyDescent="0.25">
      <c r="A524" s="361" t="s">
        <v>564</v>
      </c>
      <c r="B524" s="175" t="s">
        <v>582</v>
      </c>
      <c r="C524" s="175" t="s">
        <v>2673</v>
      </c>
      <c r="D524" s="175"/>
      <c r="E524" s="485"/>
      <c r="F524" s="485"/>
      <c r="G524" s="347">
        <v>4</v>
      </c>
      <c r="H524" s="136">
        <v>0</v>
      </c>
      <c r="I524" s="363">
        <f t="shared" si="11"/>
        <v>0</v>
      </c>
      <c r="J524" s="9"/>
    </row>
    <row r="525" spans="1:10" s="5" customFormat="1" x14ac:dyDescent="0.25">
      <c r="A525" s="361" t="s">
        <v>565</v>
      </c>
      <c r="B525" s="175" t="s">
        <v>583</v>
      </c>
      <c r="C525" s="175" t="s">
        <v>2674</v>
      </c>
      <c r="D525" s="175"/>
      <c r="E525" s="485"/>
      <c r="F525" s="485"/>
      <c r="G525" s="347">
        <v>6</v>
      </c>
      <c r="H525" s="136">
        <v>0</v>
      </c>
      <c r="I525" s="363">
        <f t="shared" si="11"/>
        <v>0</v>
      </c>
      <c r="J525" s="9"/>
    </row>
    <row r="526" spans="1:10" s="5" customFormat="1" x14ac:dyDescent="0.25">
      <c r="A526" s="361" t="s">
        <v>566</v>
      </c>
      <c r="B526" s="175" t="s">
        <v>584</v>
      </c>
      <c r="C526" s="175" t="s">
        <v>2675</v>
      </c>
      <c r="D526" s="175"/>
      <c r="E526" s="485"/>
      <c r="F526" s="485"/>
      <c r="G526" s="347">
        <v>2</v>
      </c>
      <c r="H526" s="136">
        <v>0</v>
      </c>
      <c r="I526" s="363">
        <f t="shared" si="11"/>
        <v>0</v>
      </c>
      <c r="J526" s="9"/>
    </row>
    <row r="527" spans="1:10" s="5" customFormat="1" x14ac:dyDescent="0.25">
      <c r="A527" s="361" t="s">
        <v>567</v>
      </c>
      <c r="B527" s="175" t="s">
        <v>585</v>
      </c>
      <c r="C527" s="175" t="s">
        <v>2676</v>
      </c>
      <c r="D527" s="175"/>
      <c r="E527" s="485"/>
      <c r="F527" s="485"/>
      <c r="G527" s="347">
        <v>2</v>
      </c>
      <c r="H527" s="136">
        <v>0</v>
      </c>
      <c r="I527" s="363">
        <f t="shared" si="11"/>
        <v>0</v>
      </c>
      <c r="J527" s="9"/>
    </row>
    <row r="528" spans="1:10" s="5" customFormat="1" x14ac:dyDescent="0.25">
      <c r="A528" s="361" t="s">
        <v>568</v>
      </c>
      <c r="B528" s="175" t="s">
        <v>586</v>
      </c>
      <c r="C528" s="175" t="s">
        <v>2677</v>
      </c>
      <c r="D528" s="175"/>
      <c r="E528" s="485"/>
      <c r="F528" s="485"/>
      <c r="G528" s="347">
        <v>2</v>
      </c>
      <c r="H528" s="136">
        <v>0</v>
      </c>
      <c r="I528" s="363">
        <f t="shared" si="11"/>
        <v>0</v>
      </c>
      <c r="J528" s="9"/>
    </row>
    <row r="529" spans="1:10" s="5" customFormat="1" x14ac:dyDescent="0.25">
      <c r="A529" s="361" t="s">
        <v>569</v>
      </c>
      <c r="B529" s="175" t="s">
        <v>587</v>
      </c>
      <c r="C529" s="175" t="s">
        <v>2678</v>
      </c>
      <c r="D529" s="175"/>
      <c r="E529" s="485"/>
      <c r="F529" s="485"/>
      <c r="G529" s="347">
        <v>8</v>
      </c>
      <c r="H529" s="136">
        <v>0</v>
      </c>
      <c r="I529" s="363">
        <f t="shared" si="11"/>
        <v>0</v>
      </c>
      <c r="J529" s="9"/>
    </row>
    <row r="530" spans="1:10" s="5" customFormat="1" x14ac:dyDescent="0.25">
      <c r="A530" s="361" t="s">
        <v>2942</v>
      </c>
      <c r="B530" s="175" t="s">
        <v>588</v>
      </c>
      <c r="C530" s="175" t="s">
        <v>2679</v>
      </c>
      <c r="D530" s="175"/>
      <c r="E530" s="485"/>
      <c r="F530" s="485"/>
      <c r="G530" s="347">
        <v>4</v>
      </c>
      <c r="H530" s="136">
        <v>0</v>
      </c>
      <c r="I530" s="363">
        <f t="shared" si="11"/>
        <v>0</v>
      </c>
      <c r="J530" s="9"/>
    </row>
    <row r="531" spans="1:10" s="5" customFormat="1" x14ac:dyDescent="0.25">
      <c r="A531" s="361" t="s">
        <v>2943</v>
      </c>
      <c r="B531" s="175" t="s">
        <v>589</v>
      </c>
      <c r="C531" s="175" t="s">
        <v>2680</v>
      </c>
      <c r="D531" s="175"/>
      <c r="E531" s="485"/>
      <c r="F531" s="485"/>
      <c r="G531" s="347">
        <v>2</v>
      </c>
      <c r="H531" s="136">
        <v>0</v>
      </c>
      <c r="I531" s="363">
        <f t="shared" si="11"/>
        <v>0</v>
      </c>
      <c r="J531" s="9"/>
    </row>
    <row r="532" spans="1:10" s="5" customFormat="1" x14ac:dyDescent="0.25">
      <c r="A532" s="361" t="s">
        <v>2944</v>
      </c>
      <c r="B532" s="175" t="s">
        <v>590</v>
      </c>
      <c r="C532" s="175" t="s">
        <v>2681</v>
      </c>
      <c r="D532" s="175"/>
      <c r="E532" s="485"/>
      <c r="F532" s="485"/>
      <c r="G532" s="347">
        <v>4</v>
      </c>
      <c r="H532" s="136">
        <v>0</v>
      </c>
      <c r="I532" s="363">
        <f t="shared" si="11"/>
        <v>0</v>
      </c>
      <c r="J532" s="9"/>
    </row>
    <row r="533" spans="1:10" s="5" customFormat="1" x14ac:dyDescent="0.25">
      <c r="A533" s="361" t="s">
        <v>2945</v>
      </c>
      <c r="B533" s="175" t="s">
        <v>591</v>
      </c>
      <c r="C533" s="175" t="s">
        <v>2682</v>
      </c>
      <c r="D533" s="175"/>
      <c r="E533" s="485"/>
      <c r="F533" s="485"/>
      <c r="G533" s="347">
        <v>5</v>
      </c>
      <c r="H533" s="136">
        <v>0</v>
      </c>
      <c r="I533" s="363">
        <f t="shared" si="11"/>
        <v>0</v>
      </c>
      <c r="J533" s="9"/>
    </row>
    <row r="534" spans="1:10" s="5" customFormat="1" x14ac:dyDescent="0.25">
      <c r="A534" s="361" t="s">
        <v>2946</v>
      </c>
      <c r="B534" s="175" t="s">
        <v>592</v>
      </c>
      <c r="C534" s="175" t="s">
        <v>2683</v>
      </c>
      <c r="D534" s="175"/>
      <c r="E534" s="485"/>
      <c r="F534" s="485"/>
      <c r="G534" s="347">
        <v>2</v>
      </c>
      <c r="H534" s="136">
        <v>0</v>
      </c>
      <c r="I534" s="363">
        <f t="shared" si="11"/>
        <v>0</v>
      </c>
      <c r="J534" s="9"/>
    </row>
    <row r="535" spans="1:10" s="5" customFormat="1" x14ac:dyDescent="0.25">
      <c r="A535" s="361" t="s">
        <v>2947</v>
      </c>
      <c r="B535" s="175" t="s">
        <v>593</v>
      </c>
      <c r="C535" s="175" t="s">
        <v>2684</v>
      </c>
      <c r="D535" s="175"/>
      <c r="E535" s="485"/>
      <c r="F535" s="485"/>
      <c r="G535" s="347">
        <v>2</v>
      </c>
      <c r="H535" s="136">
        <v>0</v>
      </c>
      <c r="I535" s="363">
        <f t="shared" ref="I535:I593" si="12">ROUND(SUM(G535*H535),2)</f>
        <v>0</v>
      </c>
      <c r="J535" s="9"/>
    </row>
    <row r="536" spans="1:10" s="5" customFormat="1" x14ac:dyDescent="0.25">
      <c r="A536" s="361" t="s">
        <v>2948</v>
      </c>
      <c r="B536" s="175" t="s">
        <v>594</v>
      </c>
      <c r="C536" s="175" t="s">
        <v>2685</v>
      </c>
      <c r="D536" s="175"/>
      <c r="E536" s="485"/>
      <c r="F536" s="485"/>
      <c r="G536" s="347">
        <v>2</v>
      </c>
      <c r="H536" s="136">
        <v>0</v>
      </c>
      <c r="I536" s="363">
        <f t="shared" si="12"/>
        <v>0</v>
      </c>
      <c r="J536" s="9"/>
    </row>
    <row r="537" spans="1:10" s="5" customFormat="1" x14ac:dyDescent="0.25">
      <c r="A537" s="361" t="s">
        <v>2949</v>
      </c>
      <c r="B537" s="175" t="s">
        <v>595</v>
      </c>
      <c r="C537" s="175" t="s">
        <v>2686</v>
      </c>
      <c r="D537" s="175"/>
      <c r="E537" s="485"/>
      <c r="F537" s="485"/>
      <c r="G537" s="347">
        <v>2</v>
      </c>
      <c r="H537" s="136">
        <v>0</v>
      </c>
      <c r="I537" s="363">
        <f t="shared" si="12"/>
        <v>0</v>
      </c>
      <c r="J537" s="9"/>
    </row>
    <row r="538" spans="1:10" s="5" customFormat="1" x14ac:dyDescent="0.25">
      <c r="A538" s="361" t="s">
        <v>2950</v>
      </c>
      <c r="B538" s="175" t="s">
        <v>596</v>
      </c>
      <c r="C538" s="175" t="s">
        <v>2687</v>
      </c>
      <c r="D538" s="175"/>
      <c r="E538" s="485"/>
      <c r="F538" s="485"/>
      <c r="G538" s="347">
        <v>2</v>
      </c>
      <c r="H538" s="136">
        <v>0</v>
      </c>
      <c r="I538" s="363">
        <f t="shared" si="12"/>
        <v>0</v>
      </c>
      <c r="J538" s="9"/>
    </row>
    <row r="539" spans="1:10" s="5" customFormat="1" x14ac:dyDescent="0.25">
      <c r="A539" s="361" t="s">
        <v>2951</v>
      </c>
      <c r="B539" s="175" t="s">
        <v>597</v>
      </c>
      <c r="C539" s="175" t="s">
        <v>2688</v>
      </c>
      <c r="D539" s="175"/>
      <c r="E539" s="485"/>
      <c r="F539" s="485"/>
      <c r="G539" s="347">
        <v>6</v>
      </c>
      <c r="H539" s="136">
        <v>0</v>
      </c>
      <c r="I539" s="363">
        <f t="shared" si="12"/>
        <v>0</v>
      </c>
      <c r="J539" s="9"/>
    </row>
    <row r="540" spans="1:10" s="5" customFormat="1" x14ac:dyDescent="0.25">
      <c r="A540" s="361" t="s">
        <v>2952</v>
      </c>
      <c r="B540" s="175" t="s">
        <v>598</v>
      </c>
      <c r="C540" s="175" t="s">
        <v>2689</v>
      </c>
      <c r="D540" s="175"/>
      <c r="E540" s="485"/>
      <c r="F540" s="485"/>
      <c r="G540" s="347">
        <v>6</v>
      </c>
      <c r="H540" s="136">
        <v>0</v>
      </c>
      <c r="I540" s="363">
        <f t="shared" si="12"/>
        <v>0</v>
      </c>
      <c r="J540" s="9"/>
    </row>
    <row r="541" spans="1:10" s="5" customFormat="1" x14ac:dyDescent="0.25">
      <c r="A541" s="361" t="s">
        <v>2953</v>
      </c>
      <c r="B541" s="175" t="s">
        <v>599</v>
      </c>
      <c r="C541" s="175" t="s">
        <v>2690</v>
      </c>
      <c r="D541" s="175"/>
      <c r="E541" s="485"/>
      <c r="F541" s="485"/>
      <c r="G541" s="347">
        <v>6</v>
      </c>
      <c r="H541" s="136">
        <v>0</v>
      </c>
      <c r="I541" s="363">
        <f t="shared" si="12"/>
        <v>0</v>
      </c>
      <c r="J541" s="9"/>
    </row>
    <row r="542" spans="1:10" s="5" customFormat="1" x14ac:dyDescent="0.25">
      <c r="A542" s="361" t="s">
        <v>2954</v>
      </c>
      <c r="B542" s="175" t="s">
        <v>600</v>
      </c>
      <c r="C542" s="175" t="s">
        <v>2691</v>
      </c>
      <c r="D542" s="175"/>
      <c r="E542" s="485"/>
      <c r="F542" s="485"/>
      <c r="G542" s="347">
        <v>2</v>
      </c>
      <c r="H542" s="136">
        <v>0</v>
      </c>
      <c r="I542" s="363">
        <f t="shared" si="12"/>
        <v>0</v>
      </c>
      <c r="J542" s="9"/>
    </row>
    <row r="543" spans="1:10" s="5" customFormat="1" x14ac:dyDescent="0.25">
      <c r="A543" s="361" t="s">
        <v>2955</v>
      </c>
      <c r="B543" s="175" t="s">
        <v>717</v>
      </c>
      <c r="C543" s="175" t="s">
        <v>2692</v>
      </c>
      <c r="D543" s="175"/>
      <c r="E543" s="485"/>
      <c r="F543" s="485"/>
      <c r="G543" s="347">
        <v>2</v>
      </c>
      <c r="H543" s="136">
        <v>0</v>
      </c>
      <c r="I543" s="363">
        <f t="shared" si="12"/>
        <v>0</v>
      </c>
      <c r="J543" s="9"/>
    </row>
    <row r="544" spans="1:10" s="5" customFormat="1" x14ac:dyDescent="0.25">
      <c r="A544" s="361" t="s">
        <v>2956</v>
      </c>
      <c r="B544" s="175" t="s">
        <v>718</v>
      </c>
      <c r="C544" s="175" t="s">
        <v>2693</v>
      </c>
      <c r="D544" s="175"/>
      <c r="E544" s="485"/>
      <c r="F544" s="485"/>
      <c r="G544" s="347">
        <v>1</v>
      </c>
      <c r="H544" s="136">
        <v>0</v>
      </c>
      <c r="I544" s="363">
        <f t="shared" si="12"/>
        <v>0</v>
      </c>
      <c r="J544" s="9"/>
    </row>
    <row r="545" spans="1:10" s="5" customFormat="1" x14ac:dyDescent="0.25">
      <c r="A545" s="361" t="s">
        <v>2957</v>
      </c>
      <c r="B545" s="175" t="s">
        <v>601</v>
      </c>
      <c r="C545" s="175"/>
      <c r="D545" s="175"/>
      <c r="E545" s="485"/>
      <c r="F545" s="485"/>
      <c r="G545" s="347">
        <v>2</v>
      </c>
      <c r="H545" s="136">
        <v>0</v>
      </c>
      <c r="I545" s="363">
        <f t="shared" si="12"/>
        <v>0</v>
      </c>
      <c r="J545" s="9"/>
    </row>
    <row r="546" spans="1:10" s="5" customFormat="1" x14ac:dyDescent="0.25">
      <c r="A546" s="361" t="s">
        <v>2958</v>
      </c>
      <c r="B546" s="175" t="s">
        <v>2694</v>
      </c>
      <c r="C546" s="175"/>
      <c r="D546" s="175"/>
      <c r="E546" s="485"/>
      <c r="F546" s="485"/>
      <c r="G546" s="347">
        <v>1</v>
      </c>
      <c r="H546" s="136">
        <v>0</v>
      </c>
      <c r="I546" s="363">
        <f t="shared" si="12"/>
        <v>0</v>
      </c>
      <c r="J546" s="9"/>
    </row>
    <row r="547" spans="1:10" s="5" customFormat="1" x14ac:dyDescent="0.25">
      <c r="A547" s="361" t="s">
        <v>2959</v>
      </c>
      <c r="B547" s="175" t="s">
        <v>719</v>
      </c>
      <c r="C547" s="175" t="s">
        <v>2695</v>
      </c>
      <c r="D547" s="175"/>
      <c r="E547" s="485"/>
      <c r="F547" s="485"/>
      <c r="G547" s="347">
        <v>1</v>
      </c>
      <c r="H547" s="136">
        <v>0</v>
      </c>
      <c r="I547" s="363">
        <f t="shared" si="12"/>
        <v>0</v>
      </c>
      <c r="J547" s="9"/>
    </row>
    <row r="548" spans="1:10" s="5" customFormat="1" x14ac:dyDescent="0.25">
      <c r="A548" s="361" t="s">
        <v>2960</v>
      </c>
      <c r="B548" s="175" t="s">
        <v>602</v>
      </c>
      <c r="C548" s="175"/>
      <c r="D548" s="175"/>
      <c r="E548" s="485"/>
      <c r="F548" s="485"/>
      <c r="G548" s="347">
        <v>2</v>
      </c>
      <c r="H548" s="136">
        <v>0</v>
      </c>
      <c r="I548" s="363">
        <f t="shared" si="12"/>
        <v>0</v>
      </c>
      <c r="J548" s="9"/>
    </row>
    <row r="549" spans="1:10" s="5" customFormat="1" ht="15.75" thickBot="1" x14ac:dyDescent="0.3">
      <c r="A549" s="372" t="s">
        <v>2961</v>
      </c>
      <c r="B549" s="178" t="s">
        <v>885</v>
      </c>
      <c r="C549" s="178"/>
      <c r="D549" s="178"/>
      <c r="E549" s="486"/>
      <c r="F549" s="486"/>
      <c r="G549" s="348">
        <v>2</v>
      </c>
      <c r="H549" s="143">
        <v>0</v>
      </c>
      <c r="I549" s="373">
        <f t="shared" si="12"/>
        <v>0</v>
      </c>
      <c r="J549" s="9"/>
    </row>
    <row r="550" spans="1:10" s="5" customFormat="1" x14ac:dyDescent="0.25">
      <c r="A550" s="668" t="s">
        <v>16</v>
      </c>
      <c r="B550" s="669"/>
      <c r="C550" s="669"/>
      <c r="D550" s="669"/>
      <c r="E550" s="669"/>
      <c r="F550" s="669"/>
      <c r="G550" s="669"/>
      <c r="H550" s="669"/>
      <c r="I550" s="670"/>
      <c r="J550" s="9"/>
    </row>
    <row r="551" spans="1:10" s="5" customFormat="1" x14ac:dyDescent="0.25">
      <c r="A551" s="361" t="s">
        <v>66</v>
      </c>
      <c r="B551" s="175" t="s">
        <v>609</v>
      </c>
      <c r="C551" s="175"/>
      <c r="D551" s="175"/>
      <c r="E551" s="485"/>
      <c r="F551" s="485"/>
      <c r="G551" s="393">
        <v>3</v>
      </c>
      <c r="H551" s="136">
        <v>0</v>
      </c>
      <c r="I551" s="363">
        <f t="shared" si="12"/>
        <v>0</v>
      </c>
      <c r="J551" s="9"/>
    </row>
    <row r="552" spans="1:10" s="5" customFormat="1" x14ac:dyDescent="0.25">
      <c r="A552" s="361" t="s">
        <v>67</v>
      </c>
      <c r="B552" s="175" t="s">
        <v>610</v>
      </c>
      <c r="C552" s="175"/>
      <c r="D552" s="175"/>
      <c r="E552" s="485"/>
      <c r="F552" s="485"/>
      <c r="G552" s="393">
        <v>37</v>
      </c>
      <c r="H552" s="136">
        <v>0</v>
      </c>
      <c r="I552" s="363">
        <f t="shared" si="12"/>
        <v>0</v>
      </c>
      <c r="J552" s="9"/>
    </row>
    <row r="553" spans="1:10" s="5" customFormat="1" x14ac:dyDescent="0.25">
      <c r="A553" s="361" t="s">
        <v>68</v>
      </c>
      <c r="B553" s="175" t="s">
        <v>611</v>
      </c>
      <c r="C553" s="175"/>
      <c r="D553" s="175"/>
      <c r="E553" s="485"/>
      <c r="F553" s="485"/>
      <c r="G553" s="393">
        <v>5</v>
      </c>
      <c r="H553" s="136">
        <v>0</v>
      </c>
      <c r="I553" s="363">
        <f t="shared" si="12"/>
        <v>0</v>
      </c>
      <c r="J553" s="9"/>
    </row>
    <row r="554" spans="1:10" s="5" customFormat="1" x14ac:dyDescent="0.25">
      <c r="A554" s="361" t="s">
        <v>570</v>
      </c>
      <c r="B554" s="175" t="s">
        <v>612</v>
      </c>
      <c r="C554" s="175"/>
      <c r="D554" s="175"/>
      <c r="E554" s="485"/>
      <c r="F554" s="485"/>
      <c r="G554" s="393">
        <v>16</v>
      </c>
      <c r="H554" s="136">
        <v>0</v>
      </c>
      <c r="I554" s="363">
        <f t="shared" si="12"/>
        <v>0</v>
      </c>
      <c r="J554" s="9"/>
    </row>
    <row r="555" spans="1:10" s="5" customFormat="1" x14ac:dyDescent="0.25">
      <c r="A555" s="361" t="s">
        <v>571</v>
      </c>
      <c r="B555" s="175" t="s">
        <v>613</v>
      </c>
      <c r="C555" s="175"/>
      <c r="D555" s="175"/>
      <c r="E555" s="485"/>
      <c r="F555" s="485"/>
      <c r="G555" s="393">
        <v>1</v>
      </c>
      <c r="H555" s="136">
        <v>0</v>
      </c>
      <c r="I555" s="363">
        <f t="shared" si="12"/>
        <v>0</v>
      </c>
      <c r="J555" s="9"/>
    </row>
    <row r="556" spans="1:10" s="5" customFormat="1" x14ac:dyDescent="0.25">
      <c r="A556" s="361" t="s">
        <v>572</v>
      </c>
      <c r="B556" s="175" t="s">
        <v>614</v>
      </c>
      <c r="C556" s="175"/>
      <c r="D556" s="175"/>
      <c r="E556" s="485"/>
      <c r="F556" s="485"/>
      <c r="G556" s="393">
        <v>1</v>
      </c>
      <c r="H556" s="136">
        <v>0</v>
      </c>
      <c r="I556" s="363">
        <f t="shared" si="12"/>
        <v>0</v>
      </c>
      <c r="J556" s="9"/>
    </row>
    <row r="557" spans="1:10" s="5" customFormat="1" x14ac:dyDescent="0.25">
      <c r="A557" s="361" t="s">
        <v>573</v>
      </c>
      <c r="B557" s="175" t="s">
        <v>615</v>
      </c>
      <c r="C557" s="175"/>
      <c r="D557" s="175"/>
      <c r="E557" s="485"/>
      <c r="F557" s="485"/>
      <c r="G557" s="393">
        <v>1</v>
      </c>
      <c r="H557" s="136">
        <v>0</v>
      </c>
      <c r="I557" s="363">
        <f t="shared" si="12"/>
        <v>0</v>
      </c>
      <c r="J557" s="9"/>
    </row>
    <row r="558" spans="1:10" s="5" customFormat="1" x14ac:dyDescent="0.25">
      <c r="A558" s="361" t="s">
        <v>574</v>
      </c>
      <c r="B558" s="175" t="s">
        <v>616</v>
      </c>
      <c r="C558" s="175"/>
      <c r="D558" s="175"/>
      <c r="E558" s="485"/>
      <c r="F558" s="485"/>
      <c r="G558" s="393">
        <v>1</v>
      </c>
      <c r="H558" s="136">
        <v>0</v>
      </c>
      <c r="I558" s="363">
        <f t="shared" si="12"/>
        <v>0</v>
      </c>
      <c r="J558" s="9"/>
    </row>
    <row r="559" spans="1:10" s="5" customFormat="1" x14ac:dyDescent="0.25">
      <c r="A559" s="361" t="s">
        <v>575</v>
      </c>
      <c r="B559" s="175" t="s">
        <v>617</v>
      </c>
      <c r="C559" s="175"/>
      <c r="D559" s="175"/>
      <c r="E559" s="485"/>
      <c r="F559" s="485"/>
      <c r="G559" s="393">
        <v>1</v>
      </c>
      <c r="H559" s="136">
        <v>0</v>
      </c>
      <c r="I559" s="363">
        <f t="shared" si="12"/>
        <v>0</v>
      </c>
      <c r="J559" s="9"/>
    </row>
    <row r="560" spans="1:10" s="5" customFormat="1" x14ac:dyDescent="0.25">
      <c r="A560" s="361" t="s">
        <v>576</v>
      </c>
      <c r="B560" s="175" t="s">
        <v>618</v>
      </c>
      <c r="C560" s="175"/>
      <c r="D560" s="175"/>
      <c r="E560" s="485"/>
      <c r="F560" s="485"/>
      <c r="G560" s="393">
        <v>1</v>
      </c>
      <c r="H560" s="136">
        <v>0</v>
      </c>
      <c r="I560" s="363">
        <f t="shared" si="12"/>
        <v>0</v>
      </c>
      <c r="J560" s="9"/>
    </row>
    <row r="561" spans="1:10" s="5" customFormat="1" x14ac:dyDescent="0.25">
      <c r="A561" s="361" t="s">
        <v>2962</v>
      </c>
      <c r="B561" s="175" t="s">
        <v>619</v>
      </c>
      <c r="C561" s="175"/>
      <c r="D561" s="175"/>
      <c r="E561" s="485"/>
      <c r="F561" s="485"/>
      <c r="G561" s="393">
        <v>43</v>
      </c>
      <c r="H561" s="136">
        <v>0</v>
      </c>
      <c r="I561" s="363">
        <f t="shared" si="12"/>
        <v>0</v>
      </c>
      <c r="J561" s="9"/>
    </row>
    <row r="562" spans="1:10" s="5" customFormat="1" x14ac:dyDescent="0.25">
      <c r="A562" s="361" t="s">
        <v>1805</v>
      </c>
      <c r="B562" s="175" t="s">
        <v>620</v>
      </c>
      <c r="C562" s="175"/>
      <c r="D562" s="175"/>
      <c r="E562" s="485"/>
      <c r="F562" s="485"/>
      <c r="G562" s="393">
        <v>35</v>
      </c>
      <c r="H562" s="136">
        <v>0</v>
      </c>
      <c r="I562" s="363">
        <f t="shared" si="12"/>
        <v>0</v>
      </c>
      <c r="J562" s="9"/>
    </row>
    <row r="563" spans="1:10" s="5" customFormat="1" x14ac:dyDescent="0.25">
      <c r="A563" s="361" t="s">
        <v>1806</v>
      </c>
      <c r="B563" s="175" t="s">
        <v>621</v>
      </c>
      <c r="C563" s="175"/>
      <c r="D563" s="175"/>
      <c r="E563" s="485"/>
      <c r="F563" s="485"/>
      <c r="G563" s="393">
        <v>43</v>
      </c>
      <c r="H563" s="136">
        <v>0</v>
      </c>
      <c r="I563" s="363">
        <f t="shared" si="12"/>
        <v>0</v>
      </c>
      <c r="J563" s="9"/>
    </row>
    <row r="564" spans="1:10" s="5" customFormat="1" x14ac:dyDescent="0.25">
      <c r="A564" s="361" t="s">
        <v>1807</v>
      </c>
      <c r="B564" s="175" t="s">
        <v>622</v>
      </c>
      <c r="C564" s="175"/>
      <c r="D564" s="175"/>
      <c r="E564" s="485"/>
      <c r="F564" s="485"/>
      <c r="G564" s="393">
        <v>4</v>
      </c>
      <c r="H564" s="136">
        <v>0</v>
      </c>
      <c r="I564" s="363">
        <f t="shared" si="12"/>
        <v>0</v>
      </c>
      <c r="J564" s="9"/>
    </row>
    <row r="565" spans="1:10" s="5" customFormat="1" x14ac:dyDescent="0.25">
      <c r="A565" s="361" t="s">
        <v>1808</v>
      </c>
      <c r="B565" s="175" t="s">
        <v>623</v>
      </c>
      <c r="C565" s="175"/>
      <c r="D565" s="175"/>
      <c r="E565" s="485"/>
      <c r="F565" s="485"/>
      <c r="G565" s="393">
        <v>4</v>
      </c>
      <c r="H565" s="136">
        <v>0</v>
      </c>
      <c r="I565" s="363">
        <f t="shared" si="12"/>
        <v>0</v>
      </c>
      <c r="J565" s="9"/>
    </row>
    <row r="566" spans="1:10" s="5" customFormat="1" x14ac:dyDescent="0.25">
      <c r="A566" s="361" t="s">
        <v>1809</v>
      </c>
      <c r="B566" s="175" t="s">
        <v>624</v>
      </c>
      <c r="C566" s="175"/>
      <c r="D566" s="175"/>
      <c r="E566" s="485"/>
      <c r="F566" s="485"/>
      <c r="G566" s="393">
        <v>5</v>
      </c>
      <c r="H566" s="136">
        <v>0</v>
      </c>
      <c r="I566" s="363">
        <f t="shared" si="12"/>
        <v>0</v>
      </c>
      <c r="J566" s="9"/>
    </row>
    <row r="567" spans="1:10" s="5" customFormat="1" x14ac:dyDescent="0.25">
      <c r="A567" s="361" t="s">
        <v>1810</v>
      </c>
      <c r="B567" s="175" t="s">
        <v>625</v>
      </c>
      <c r="C567" s="175"/>
      <c r="D567" s="175"/>
      <c r="E567" s="485"/>
      <c r="F567" s="485"/>
      <c r="G567" s="393">
        <v>32</v>
      </c>
      <c r="H567" s="136">
        <v>0</v>
      </c>
      <c r="I567" s="363">
        <f t="shared" si="12"/>
        <v>0</v>
      </c>
      <c r="J567" s="9"/>
    </row>
    <row r="568" spans="1:10" s="5" customFormat="1" x14ac:dyDescent="0.25">
      <c r="A568" s="361" t="s">
        <v>1811</v>
      </c>
      <c r="B568" s="175" t="s">
        <v>626</v>
      </c>
      <c r="C568" s="175"/>
      <c r="D568" s="175"/>
      <c r="E568" s="485"/>
      <c r="F568" s="485"/>
      <c r="G568" s="393">
        <v>17</v>
      </c>
      <c r="H568" s="136">
        <v>0</v>
      </c>
      <c r="I568" s="363">
        <f t="shared" si="12"/>
        <v>0</v>
      </c>
      <c r="J568" s="9"/>
    </row>
    <row r="569" spans="1:10" s="5" customFormat="1" x14ac:dyDescent="0.25">
      <c r="A569" s="361" t="s">
        <v>1812</v>
      </c>
      <c r="B569" s="175" t="s">
        <v>627</v>
      </c>
      <c r="C569" s="175"/>
      <c r="D569" s="175"/>
      <c r="E569" s="485"/>
      <c r="F569" s="485"/>
      <c r="G569" s="393">
        <v>1</v>
      </c>
      <c r="H569" s="136">
        <v>0</v>
      </c>
      <c r="I569" s="363">
        <f t="shared" si="12"/>
        <v>0</v>
      </c>
      <c r="J569" s="9"/>
    </row>
    <row r="570" spans="1:10" s="5" customFormat="1" x14ac:dyDescent="0.25">
      <c r="A570" s="361" t="s">
        <v>1813</v>
      </c>
      <c r="B570" s="175" t="s">
        <v>628</v>
      </c>
      <c r="C570" s="175"/>
      <c r="D570" s="175"/>
      <c r="E570" s="485"/>
      <c r="F570" s="485"/>
      <c r="G570" s="393">
        <v>1</v>
      </c>
      <c r="H570" s="136">
        <v>0</v>
      </c>
      <c r="I570" s="363">
        <f t="shared" si="12"/>
        <v>0</v>
      </c>
      <c r="J570" s="9"/>
    </row>
    <row r="571" spans="1:10" s="5" customFormat="1" x14ac:dyDescent="0.25">
      <c r="A571" s="361" t="s">
        <v>1814</v>
      </c>
      <c r="B571" s="175" t="s">
        <v>629</v>
      </c>
      <c r="C571" s="175"/>
      <c r="D571" s="175"/>
      <c r="E571" s="485"/>
      <c r="F571" s="485"/>
      <c r="G571" s="393">
        <v>1</v>
      </c>
      <c r="H571" s="136">
        <v>0</v>
      </c>
      <c r="I571" s="363">
        <f t="shared" si="12"/>
        <v>0</v>
      </c>
      <c r="J571" s="9"/>
    </row>
    <row r="572" spans="1:10" s="5" customFormat="1" x14ac:dyDescent="0.25">
      <c r="A572" s="361" t="s">
        <v>1815</v>
      </c>
      <c r="B572" s="175" t="s">
        <v>630</v>
      </c>
      <c r="C572" s="175"/>
      <c r="D572" s="175"/>
      <c r="E572" s="485"/>
      <c r="F572" s="485"/>
      <c r="G572" s="393">
        <v>1</v>
      </c>
      <c r="H572" s="136">
        <v>0</v>
      </c>
      <c r="I572" s="363">
        <f t="shared" si="12"/>
        <v>0</v>
      </c>
      <c r="J572" s="9"/>
    </row>
    <row r="573" spans="1:10" s="5" customFormat="1" x14ac:dyDescent="0.25">
      <c r="A573" s="361" t="s">
        <v>1816</v>
      </c>
      <c r="B573" s="175" t="s">
        <v>631</v>
      </c>
      <c r="C573" s="175"/>
      <c r="D573" s="175"/>
      <c r="E573" s="485"/>
      <c r="F573" s="485"/>
      <c r="G573" s="393">
        <v>1</v>
      </c>
      <c r="H573" s="136">
        <v>0</v>
      </c>
      <c r="I573" s="363">
        <f t="shared" si="12"/>
        <v>0</v>
      </c>
      <c r="J573" s="9"/>
    </row>
    <row r="574" spans="1:10" s="5" customFormat="1" x14ac:dyDescent="0.25">
      <c r="A574" s="361" t="s">
        <v>1817</v>
      </c>
      <c r="B574" s="175" t="s">
        <v>632</v>
      </c>
      <c r="C574" s="175"/>
      <c r="D574" s="175"/>
      <c r="E574" s="485"/>
      <c r="F574" s="485"/>
      <c r="G574" s="393">
        <v>50</v>
      </c>
      <c r="H574" s="136">
        <v>0</v>
      </c>
      <c r="I574" s="363">
        <f t="shared" si="12"/>
        <v>0</v>
      </c>
      <c r="J574" s="9"/>
    </row>
    <row r="575" spans="1:10" s="5" customFormat="1" x14ac:dyDescent="0.25">
      <c r="A575" s="361" t="s">
        <v>1818</v>
      </c>
      <c r="B575" s="175" t="s">
        <v>633</v>
      </c>
      <c r="C575" s="175"/>
      <c r="D575" s="175"/>
      <c r="E575" s="485"/>
      <c r="F575" s="485"/>
      <c r="G575" s="393">
        <v>50</v>
      </c>
      <c r="H575" s="136">
        <v>0</v>
      </c>
      <c r="I575" s="363">
        <f t="shared" si="12"/>
        <v>0</v>
      </c>
      <c r="J575" s="9"/>
    </row>
    <row r="576" spans="1:10" s="5" customFormat="1" ht="15.75" thickBot="1" x14ac:dyDescent="0.3">
      <c r="A576" s="372" t="s">
        <v>1819</v>
      </c>
      <c r="B576" s="178" t="s">
        <v>634</v>
      </c>
      <c r="C576" s="178"/>
      <c r="D576" s="178"/>
      <c r="E576" s="486"/>
      <c r="F576" s="486"/>
      <c r="G576" s="394">
        <v>1</v>
      </c>
      <c r="H576" s="143">
        <v>0</v>
      </c>
      <c r="I576" s="373">
        <f t="shared" si="12"/>
        <v>0</v>
      </c>
      <c r="J576" s="9"/>
    </row>
    <row r="577" spans="1:10" s="5" customFormat="1" x14ac:dyDescent="0.25">
      <c r="A577" s="652" t="s">
        <v>17</v>
      </c>
      <c r="B577" s="653"/>
      <c r="C577" s="653"/>
      <c r="D577" s="653"/>
      <c r="E577" s="653"/>
      <c r="F577" s="653"/>
      <c r="G577" s="653"/>
      <c r="H577" s="653"/>
      <c r="I577" s="654"/>
      <c r="J577" s="9"/>
    </row>
    <row r="578" spans="1:10" s="5" customFormat="1" x14ac:dyDescent="0.25">
      <c r="A578" s="361" t="s">
        <v>69</v>
      </c>
      <c r="B578" s="175" t="s">
        <v>639</v>
      </c>
      <c r="C578" s="175"/>
      <c r="D578" s="175"/>
      <c r="E578" s="485"/>
      <c r="F578" s="485"/>
      <c r="G578" s="393">
        <v>2</v>
      </c>
      <c r="H578" s="136">
        <v>0</v>
      </c>
      <c r="I578" s="363">
        <f t="shared" si="12"/>
        <v>0</v>
      </c>
      <c r="J578" s="9"/>
    </row>
    <row r="579" spans="1:10" s="5" customFormat="1" x14ac:dyDescent="0.25">
      <c r="A579" s="361" t="s">
        <v>70</v>
      </c>
      <c r="B579" s="175" t="s">
        <v>640</v>
      </c>
      <c r="C579" s="175"/>
      <c r="D579" s="175"/>
      <c r="E579" s="485"/>
      <c r="F579" s="485"/>
      <c r="G579" s="393">
        <v>2</v>
      </c>
      <c r="H579" s="136">
        <v>0</v>
      </c>
      <c r="I579" s="363">
        <f t="shared" si="12"/>
        <v>0</v>
      </c>
      <c r="J579" s="9"/>
    </row>
    <row r="580" spans="1:10" s="5" customFormat="1" x14ac:dyDescent="0.25">
      <c r="A580" s="361" t="s">
        <v>71</v>
      </c>
      <c r="B580" s="175" t="s">
        <v>641</v>
      </c>
      <c r="C580" s="175"/>
      <c r="D580" s="175"/>
      <c r="E580" s="485"/>
      <c r="F580" s="485"/>
      <c r="G580" s="393">
        <v>2</v>
      </c>
      <c r="H580" s="136">
        <v>0</v>
      </c>
      <c r="I580" s="363">
        <f t="shared" si="12"/>
        <v>0</v>
      </c>
      <c r="J580" s="9"/>
    </row>
    <row r="581" spans="1:10" s="5" customFormat="1" x14ac:dyDescent="0.25">
      <c r="A581" s="361" t="s">
        <v>603</v>
      </c>
      <c r="B581" s="175" t="s">
        <v>642</v>
      </c>
      <c r="C581" s="175"/>
      <c r="D581" s="175"/>
      <c r="E581" s="485"/>
      <c r="F581" s="485"/>
      <c r="G581" s="393">
        <v>470</v>
      </c>
      <c r="H581" s="136">
        <v>0</v>
      </c>
      <c r="I581" s="363">
        <f t="shared" si="12"/>
        <v>0</v>
      </c>
      <c r="J581" s="9"/>
    </row>
    <row r="582" spans="1:10" s="5" customFormat="1" x14ac:dyDescent="0.25">
      <c r="A582" s="361" t="s">
        <v>604</v>
      </c>
      <c r="B582" s="175" t="s">
        <v>643</v>
      </c>
      <c r="C582" s="175"/>
      <c r="D582" s="175"/>
      <c r="E582" s="485"/>
      <c r="F582" s="485"/>
      <c r="G582" s="393">
        <v>875</v>
      </c>
      <c r="H582" s="136">
        <v>0</v>
      </c>
      <c r="I582" s="363">
        <f t="shared" si="12"/>
        <v>0</v>
      </c>
      <c r="J582" s="9"/>
    </row>
    <row r="583" spans="1:10" s="5" customFormat="1" x14ac:dyDescent="0.25">
      <c r="A583" s="361" t="s">
        <v>605</v>
      </c>
      <c r="B583" s="175" t="s">
        <v>644</v>
      </c>
      <c r="C583" s="175"/>
      <c r="D583" s="175"/>
      <c r="E583" s="485"/>
      <c r="F583" s="485"/>
      <c r="G583" s="393">
        <v>20</v>
      </c>
      <c r="H583" s="136">
        <v>0</v>
      </c>
      <c r="I583" s="363">
        <f t="shared" si="12"/>
        <v>0</v>
      </c>
      <c r="J583" s="9"/>
    </row>
    <row r="584" spans="1:10" s="5" customFormat="1" x14ac:dyDescent="0.25">
      <c r="A584" s="361" t="s">
        <v>606</v>
      </c>
      <c r="B584" s="175" t="s">
        <v>645</v>
      </c>
      <c r="C584" s="175"/>
      <c r="D584" s="175"/>
      <c r="E584" s="485"/>
      <c r="F584" s="485"/>
      <c r="G584" s="393">
        <v>2</v>
      </c>
      <c r="H584" s="136">
        <v>0</v>
      </c>
      <c r="I584" s="363">
        <f t="shared" si="12"/>
        <v>0</v>
      </c>
      <c r="J584" s="9"/>
    </row>
    <row r="585" spans="1:10" s="5" customFormat="1" x14ac:dyDescent="0.25">
      <c r="A585" s="361" t="s">
        <v>607</v>
      </c>
      <c r="B585" s="175" t="s">
        <v>646</v>
      </c>
      <c r="C585" s="175"/>
      <c r="D585" s="175"/>
      <c r="E585" s="485"/>
      <c r="F585" s="485"/>
      <c r="G585" s="393">
        <v>2500</v>
      </c>
      <c r="H585" s="136">
        <v>0</v>
      </c>
      <c r="I585" s="363">
        <f t="shared" si="12"/>
        <v>0</v>
      </c>
      <c r="J585" s="9"/>
    </row>
    <row r="586" spans="1:10" s="5" customFormat="1" ht="26.25" thickBot="1" x14ac:dyDescent="0.3">
      <c r="A586" s="372" t="s">
        <v>608</v>
      </c>
      <c r="B586" s="178" t="s">
        <v>720</v>
      </c>
      <c r="C586" s="178"/>
      <c r="D586" s="178"/>
      <c r="E586" s="486"/>
      <c r="F586" s="486"/>
      <c r="G586" s="394">
        <v>1</v>
      </c>
      <c r="H586" s="143">
        <v>0</v>
      </c>
      <c r="I586" s="373">
        <f t="shared" si="12"/>
        <v>0</v>
      </c>
      <c r="J586" s="9"/>
    </row>
    <row r="587" spans="1:10" s="5" customFormat="1" x14ac:dyDescent="0.25">
      <c r="A587" s="652" t="s">
        <v>18</v>
      </c>
      <c r="B587" s="653"/>
      <c r="C587" s="653"/>
      <c r="D587" s="653"/>
      <c r="E587" s="653"/>
      <c r="F587" s="653"/>
      <c r="G587" s="653"/>
      <c r="H587" s="653"/>
      <c r="I587" s="654"/>
      <c r="J587" s="9"/>
    </row>
    <row r="588" spans="1:10" s="5" customFormat="1" x14ac:dyDescent="0.25">
      <c r="A588" s="361" t="s">
        <v>72</v>
      </c>
      <c r="B588" s="175" t="s">
        <v>647</v>
      </c>
      <c r="C588" s="175"/>
      <c r="D588" s="175"/>
      <c r="E588" s="485"/>
      <c r="F588" s="485"/>
      <c r="G588" s="393">
        <v>48</v>
      </c>
      <c r="H588" s="136">
        <v>0</v>
      </c>
      <c r="I588" s="363">
        <f t="shared" si="12"/>
        <v>0</v>
      </c>
      <c r="J588" s="9"/>
    </row>
    <row r="589" spans="1:10" s="5" customFormat="1" x14ac:dyDescent="0.25">
      <c r="A589" s="361" t="s">
        <v>73</v>
      </c>
      <c r="B589" s="175" t="s">
        <v>648</v>
      </c>
      <c r="C589" s="175"/>
      <c r="D589" s="175"/>
      <c r="E589" s="485"/>
      <c r="F589" s="485"/>
      <c r="G589" s="393">
        <v>10</v>
      </c>
      <c r="H589" s="136">
        <v>0</v>
      </c>
      <c r="I589" s="363">
        <f t="shared" si="12"/>
        <v>0</v>
      </c>
      <c r="J589" s="9"/>
    </row>
    <row r="590" spans="1:10" s="5" customFormat="1" x14ac:dyDescent="0.25">
      <c r="A590" s="361" t="s">
        <v>74</v>
      </c>
      <c r="B590" s="175" t="s">
        <v>649</v>
      </c>
      <c r="C590" s="175"/>
      <c r="D590" s="175"/>
      <c r="E590" s="485"/>
      <c r="F590" s="485"/>
      <c r="G590" s="393">
        <v>10</v>
      </c>
      <c r="H590" s="136">
        <v>0</v>
      </c>
      <c r="I590" s="363">
        <f t="shared" si="12"/>
        <v>0</v>
      </c>
      <c r="J590" s="9"/>
    </row>
    <row r="591" spans="1:10" s="5" customFormat="1" x14ac:dyDescent="0.25">
      <c r="A591" s="361" t="s">
        <v>635</v>
      </c>
      <c r="B591" s="175" t="s">
        <v>650</v>
      </c>
      <c r="C591" s="175"/>
      <c r="D591" s="175"/>
      <c r="E591" s="485"/>
      <c r="F591" s="485"/>
      <c r="G591" s="393">
        <v>12</v>
      </c>
      <c r="H591" s="136">
        <v>0</v>
      </c>
      <c r="I591" s="363">
        <f t="shared" si="12"/>
        <v>0</v>
      </c>
      <c r="J591" s="9"/>
    </row>
    <row r="592" spans="1:10" s="5" customFormat="1" x14ac:dyDescent="0.25">
      <c r="A592" s="361" t="s">
        <v>636</v>
      </c>
      <c r="B592" s="175" t="s">
        <v>651</v>
      </c>
      <c r="C592" s="175"/>
      <c r="D592" s="175"/>
      <c r="E592" s="485"/>
      <c r="F592" s="485"/>
      <c r="G592" s="393">
        <v>8</v>
      </c>
      <c r="H592" s="136">
        <v>0</v>
      </c>
      <c r="I592" s="363">
        <f t="shared" si="12"/>
        <v>0</v>
      </c>
      <c r="J592" s="9"/>
    </row>
    <row r="593" spans="1:10" s="5" customFormat="1" x14ac:dyDescent="0.25">
      <c r="A593" s="361" t="s">
        <v>637</v>
      </c>
      <c r="B593" s="175" t="s">
        <v>721</v>
      </c>
      <c r="C593" s="175"/>
      <c r="D593" s="175"/>
      <c r="E593" s="485"/>
      <c r="F593" s="485"/>
      <c r="G593" s="393">
        <v>3</v>
      </c>
      <c r="H593" s="136">
        <v>0</v>
      </c>
      <c r="I593" s="363">
        <f t="shared" si="12"/>
        <v>0</v>
      </c>
      <c r="J593" s="9"/>
    </row>
    <row r="594" spans="1:10" s="5" customFormat="1" ht="15.75" thickBot="1" x14ac:dyDescent="0.3">
      <c r="A594" s="372" t="s">
        <v>638</v>
      </c>
      <c r="B594" s="178" t="s">
        <v>652</v>
      </c>
      <c r="C594" s="178"/>
      <c r="D594" s="178"/>
      <c r="E594" s="486"/>
      <c r="F594" s="486"/>
      <c r="G594" s="394">
        <v>10</v>
      </c>
      <c r="H594" s="143">
        <v>0</v>
      </c>
      <c r="I594" s="373">
        <f>ROUND(SUM(G594*H594),2)</f>
        <v>0</v>
      </c>
      <c r="J594" s="9"/>
    </row>
    <row r="595" spans="1:10" s="5" customFormat="1" ht="15.75" thickBot="1" x14ac:dyDescent="0.3">
      <c r="A595" s="403"/>
      <c r="B595" s="416"/>
      <c r="C595" s="404"/>
      <c r="D595" s="404"/>
      <c r="E595" s="405"/>
      <c r="F595" s="405"/>
      <c r="G595" s="406"/>
      <c r="H595" s="407"/>
      <c r="I595" s="408"/>
      <c r="J595" s="9"/>
    </row>
    <row r="596" spans="1:10" s="5" customFormat="1" ht="16.5" customHeight="1" thickBot="1" x14ac:dyDescent="0.3">
      <c r="A596" s="642" t="s">
        <v>2965</v>
      </c>
      <c r="B596" s="643"/>
      <c r="C596" s="643"/>
      <c r="D596" s="643"/>
      <c r="E596" s="643"/>
      <c r="F596" s="643"/>
      <c r="G596" s="643"/>
      <c r="H596" s="644"/>
      <c r="I596" s="375">
        <f>SUM(I588:I594,I578:I586,I551:I576,I519:I549,I516:I517,I410:I514,I374:I408,I302:I372,I283:I300,I278:I281,I260:I276,I213:I258,I204:I211,I176:I202,I149:I174,I118:I147,I22:I116,I18:I20,I9:I16)</f>
        <v>0</v>
      </c>
      <c r="J596" s="9"/>
    </row>
  </sheetData>
  <sheetProtection algorithmName="SHA-512" hashValue="c+sv/pZRBw/VVwq9HzBx3nZoZwhj5Dn5qgHNaETGZwpWdVgS6atFtke5Ahcm+1zmwb0Ohmcs74WeLk52GTR0Yw==" saltValue="4emjoVb3WZK428SPPvmaFA==" spinCount="100000" sheet="1" sort="0" autoFilter="0" pivotTables="0"/>
  <mergeCells count="24">
    <mergeCell ref="A596:H596"/>
    <mergeCell ref="A587:I587"/>
    <mergeCell ref="A301:I301"/>
    <mergeCell ref="A373:I373"/>
    <mergeCell ref="A409:I409"/>
    <mergeCell ref="A518:I518"/>
    <mergeCell ref="A515:I515"/>
    <mergeCell ref="A577:I577"/>
    <mergeCell ref="A550:I550"/>
    <mergeCell ref="A212:I212"/>
    <mergeCell ref="A259:I259"/>
    <mergeCell ref="A277:I277"/>
    <mergeCell ref="A282:I282"/>
    <mergeCell ref="A5:B5"/>
    <mergeCell ref="B7:I7"/>
    <mergeCell ref="A148:I148"/>
    <mergeCell ref="A175:I175"/>
    <mergeCell ref="A203:I203"/>
    <mergeCell ref="A117:I117"/>
    <mergeCell ref="A1:I1"/>
    <mergeCell ref="A2:I2"/>
    <mergeCell ref="A8:I8"/>
    <mergeCell ref="A17:I17"/>
    <mergeCell ref="A21:I21"/>
  </mergeCells>
  <pageMargins left="0.7" right="0.7" top="0.75" bottom="0.75" header="0.3" footer="0.3"/>
  <pageSetup paperSize="9" scale="30" fitToHeight="0" orientation="portrait" horizontalDpi="4294967295" verticalDpi="4294967295" r:id="rId1"/>
  <headerFooter>
    <oddHeader>&amp;R&amp;"Calibri,Normálne"Príloha č. 1 k č. B.2 -  Špecifikácia ceny
(zároveň príloha č. 7  k RD)</oddHeader>
    <oddFooter>&amp;C&amp;P/&amp;N</oddFooter>
  </headerFooter>
  <ignoredErrors>
    <ignoredError sqref="A34:A116 A130:A147 A161:A174 A188:A202 A225:A258 A272:A276 A295:A300 A314:A372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9">
    <pageSetUpPr fitToPage="1"/>
  </sheetPr>
  <dimension ref="A1:B22"/>
  <sheetViews>
    <sheetView showGridLines="0" zoomScale="80" zoomScaleNormal="80" zoomScalePageLayoutView="90" workbookViewId="0">
      <selection activeCell="A2" sqref="A2:B2"/>
    </sheetView>
  </sheetViews>
  <sheetFormatPr defaultRowHeight="15" x14ac:dyDescent="0.25"/>
  <cols>
    <col min="1" max="1" width="66.5" style="1" bestFit="1" customWidth="1"/>
    <col min="2" max="2" width="26.875" style="1" customWidth="1"/>
    <col min="3" max="16384" width="9" style="1"/>
  </cols>
  <sheetData>
    <row r="1" spans="1:2" ht="98.25" customHeight="1" x14ac:dyDescent="0.25">
      <c r="A1" s="510"/>
      <c r="B1" s="510"/>
    </row>
    <row r="2" spans="1:2" ht="33.75" customHeight="1" x14ac:dyDescent="0.25">
      <c r="A2" s="512" t="s">
        <v>2488</v>
      </c>
      <c r="B2" s="512"/>
    </row>
    <row r="3" spans="1:2" s="312" customFormat="1" ht="15" customHeight="1" thickBot="1" x14ac:dyDescent="0.3">
      <c r="A3" s="144" t="s">
        <v>3008</v>
      </c>
      <c r="B3" s="145"/>
    </row>
    <row r="4" spans="1:2" ht="16.5" thickTop="1" thickBot="1" x14ac:dyDescent="0.3">
      <c r="A4" s="146"/>
      <c r="B4" s="146"/>
    </row>
    <row r="5" spans="1:2" ht="15.75" thickBot="1" x14ac:dyDescent="0.3">
      <c r="A5" s="4"/>
      <c r="B5" s="147" t="s">
        <v>785</v>
      </c>
    </row>
    <row r="6" spans="1:2" ht="15.75" thickBot="1" x14ac:dyDescent="0.3">
      <c r="A6" s="640"/>
      <c r="B6" s="641"/>
    </row>
    <row r="7" spans="1:2" x14ac:dyDescent="0.25">
      <c r="A7" s="409" t="s">
        <v>3000</v>
      </c>
      <c r="B7" s="314">
        <f>'Príloha č. 2 - sumár diaľnice'!B30</f>
        <v>0</v>
      </c>
    </row>
    <row r="8" spans="1:2" x14ac:dyDescent="0.25">
      <c r="A8" s="315" t="s">
        <v>3001</v>
      </c>
      <c r="B8" s="316">
        <f>'Príloha č. 4 - sumár Sitina'!B36</f>
        <v>0</v>
      </c>
    </row>
    <row r="9" spans="1:2" x14ac:dyDescent="0.25">
      <c r="A9" s="315" t="s">
        <v>3002</v>
      </c>
      <c r="B9" s="316">
        <f>'Príloha č. 5 - cena za opravy'!B7</f>
        <v>0</v>
      </c>
    </row>
    <row r="10" spans="1:2" x14ac:dyDescent="0.25">
      <c r="A10" s="317" t="s">
        <v>3003</v>
      </c>
      <c r="B10" s="316">
        <f>'Príloha č. 5 - cena za opravy'!B9</f>
        <v>0</v>
      </c>
    </row>
    <row r="11" spans="1:2" x14ac:dyDescent="0.25">
      <c r="A11" s="317" t="s">
        <v>3004</v>
      </c>
      <c r="B11" s="316">
        <f>'Príloha č. 6 - zoznam ND diaľn.'!H342</f>
        <v>0</v>
      </c>
    </row>
    <row r="12" spans="1:2" ht="15.75" thickBot="1" x14ac:dyDescent="0.3">
      <c r="A12" s="318" t="s">
        <v>3005</v>
      </c>
      <c r="B12" s="319">
        <f>'Príloha č. 7 - zoznam ND Sitina'!I596</f>
        <v>0</v>
      </c>
    </row>
    <row r="13" spans="1:2" x14ac:dyDescent="0.25">
      <c r="A13" s="4"/>
      <c r="B13" s="4"/>
    </row>
    <row r="14" spans="1:2" ht="15.75" thickBot="1" x14ac:dyDescent="0.3">
      <c r="A14" s="155"/>
      <c r="B14" s="155"/>
    </row>
    <row r="15" spans="1:2" ht="15.75" thickTop="1" x14ac:dyDescent="0.25">
      <c r="A15" s="4"/>
      <c r="B15" s="4"/>
    </row>
    <row r="16" spans="1:2" ht="15.75" thickBot="1" x14ac:dyDescent="0.3">
      <c r="A16" s="4"/>
      <c r="B16" s="4"/>
    </row>
    <row r="17" spans="1:2" ht="15.75" thickBot="1" x14ac:dyDescent="0.3">
      <c r="A17" s="4"/>
      <c r="B17" s="156" t="s">
        <v>785</v>
      </c>
    </row>
    <row r="18" spans="1:2" ht="15.75" thickBot="1" x14ac:dyDescent="0.3">
      <c r="A18" s="159" t="s">
        <v>855</v>
      </c>
      <c r="B18" s="160">
        <f>SUM(B7:B12)</f>
        <v>0</v>
      </c>
    </row>
    <row r="19" spans="1:2" ht="15.75" thickBot="1" x14ac:dyDescent="0.3">
      <c r="A19" s="4"/>
      <c r="B19" s="4"/>
    </row>
    <row r="20" spans="1:2" ht="15.75" thickBot="1" x14ac:dyDescent="0.3">
      <c r="A20" s="320" t="s">
        <v>786</v>
      </c>
      <c r="B20" s="321">
        <f>SUM(B18*0.2)</f>
        <v>0</v>
      </c>
    </row>
    <row r="21" spans="1:2" ht="15.75" thickBot="1" x14ac:dyDescent="0.3">
      <c r="A21" s="4"/>
      <c r="B21" s="4"/>
    </row>
    <row r="22" spans="1:2" ht="15.75" thickBot="1" x14ac:dyDescent="0.3">
      <c r="A22" s="161" t="s">
        <v>856</v>
      </c>
      <c r="B22" s="158">
        <f>SUM(B18,B20)</f>
        <v>0</v>
      </c>
    </row>
  </sheetData>
  <sheetProtection password="DE7A" sheet="1" sort="0" autoFilter="0" pivotTables="0"/>
  <mergeCells count="3">
    <mergeCell ref="A1:B1"/>
    <mergeCell ref="A2:B2"/>
    <mergeCell ref="A6:B6"/>
  </mergeCells>
  <pageMargins left="0.7" right="0.7" top="0.75" bottom="0.75" header="0.3" footer="0.3"/>
  <pageSetup paperSize="9" scale="86" fitToHeight="0" orientation="portrait" horizontalDpi="4294967295" verticalDpi="4294967295" r:id="rId1"/>
  <headerFooter>
    <oddHeader>&amp;R&amp;"Calibri,Normálne"Príloha č. 8 -  Špecifikácia ceny - sumár
(zároveň príloha č. 8  k RD)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E29"/>
  <sheetViews>
    <sheetView showGridLines="0" zoomScale="80" zoomScaleNormal="80" workbookViewId="0">
      <selection activeCell="A2" sqref="A2:B2"/>
    </sheetView>
  </sheetViews>
  <sheetFormatPr defaultRowHeight="15" x14ac:dyDescent="0.25"/>
  <cols>
    <col min="1" max="1" width="48.75" style="1" customWidth="1"/>
    <col min="2" max="2" width="31.25" style="1" customWidth="1"/>
    <col min="3" max="16384" width="9" style="1"/>
  </cols>
  <sheetData>
    <row r="1" spans="1:5" ht="98.25" customHeight="1" x14ac:dyDescent="0.25">
      <c r="A1" s="510"/>
      <c r="B1" s="510"/>
    </row>
    <row r="2" spans="1:5" ht="33.75" customHeight="1" x14ac:dyDescent="0.25">
      <c r="A2" s="512" t="s">
        <v>2488</v>
      </c>
      <c r="B2" s="512"/>
    </row>
    <row r="3" spans="1:5" ht="15" customHeight="1" thickBot="1" x14ac:dyDescent="0.3">
      <c r="A3" s="324" t="s">
        <v>3009</v>
      </c>
      <c r="B3" s="325"/>
    </row>
    <row r="4" spans="1:5" ht="15.75" thickTop="1" x14ac:dyDescent="0.25">
      <c r="A4" s="146"/>
      <c r="B4" s="146"/>
    </row>
    <row r="5" spans="1:5" ht="15.75" thickBot="1" x14ac:dyDescent="0.3">
      <c r="A5" s="344" t="s">
        <v>838</v>
      </c>
      <c r="B5" s="344"/>
    </row>
    <row r="6" spans="1:5" x14ac:dyDescent="0.25">
      <c r="A6" s="410" t="s">
        <v>839</v>
      </c>
      <c r="B6" s="411" t="s">
        <v>840</v>
      </c>
    </row>
    <row r="7" spans="1:5" ht="12" customHeight="1" thickBot="1" x14ac:dyDescent="0.3">
      <c r="A7" s="671" t="s">
        <v>858</v>
      </c>
      <c r="B7" s="673">
        <f>'Príloha č. 8 - Sumár'!B18</f>
        <v>0</v>
      </c>
    </row>
    <row r="8" spans="1:5" ht="12" customHeight="1" thickTop="1" thickBot="1" x14ac:dyDescent="0.3">
      <c r="A8" s="672"/>
      <c r="B8" s="674"/>
      <c r="D8" s="2"/>
      <c r="E8" s="2"/>
    </row>
    <row r="9" spans="1:5" x14ac:dyDescent="0.25">
      <c r="A9" s="4"/>
      <c r="B9" s="4"/>
    </row>
    <row r="10" spans="1:5" ht="15.75" thickBot="1" x14ac:dyDescent="0.3">
      <c r="A10" s="155"/>
      <c r="B10" s="155"/>
    </row>
    <row r="11" spans="1:5" ht="16.5" thickTop="1" thickBot="1" x14ac:dyDescent="0.3">
      <c r="A11" s="4"/>
      <c r="B11" s="4"/>
    </row>
    <row r="12" spans="1:5" ht="16.5" thickTop="1" thickBot="1" x14ac:dyDescent="0.3">
      <c r="A12" s="335" t="s">
        <v>786</v>
      </c>
      <c r="B12" s="336">
        <f>SUM(B7*0.2)</f>
        <v>0</v>
      </c>
    </row>
    <row r="13" spans="1:5" ht="16.5" thickTop="1" thickBot="1" x14ac:dyDescent="0.3">
      <c r="A13" s="4"/>
      <c r="B13" s="4"/>
    </row>
    <row r="14" spans="1:5" ht="16.5" thickTop="1" thickBot="1" x14ac:dyDescent="0.3">
      <c r="A14" s="337" t="s">
        <v>856</v>
      </c>
      <c r="B14" s="338">
        <f>SUM(B7,B12)</f>
        <v>0</v>
      </c>
    </row>
    <row r="15" spans="1:5" s="3" customFormat="1" ht="15.75" thickTop="1" x14ac:dyDescent="0.25">
      <c r="A15" s="412"/>
      <c r="B15" s="413"/>
    </row>
    <row r="16" spans="1:5" s="3" customFormat="1" x14ac:dyDescent="0.25">
      <c r="A16" s="414"/>
    </row>
    <row r="17" spans="1:2" ht="15.75" thickBot="1" x14ac:dyDescent="0.3">
      <c r="A17" s="4"/>
      <c r="B17" s="4"/>
    </row>
    <row r="18" spans="1:2" ht="15.75" thickTop="1" x14ac:dyDescent="0.25">
      <c r="A18" s="342" t="s">
        <v>841</v>
      </c>
      <c r="B18" s="146"/>
    </row>
    <row r="19" spans="1:2" x14ac:dyDescent="0.25">
      <c r="A19" s="343"/>
      <c r="B19" s="344"/>
    </row>
    <row r="20" spans="1:2" x14ac:dyDescent="0.25">
      <c r="A20" s="343"/>
      <c r="B20" s="344"/>
    </row>
    <row r="21" spans="1:2" x14ac:dyDescent="0.25">
      <c r="A21" s="343"/>
      <c r="B21" s="344"/>
    </row>
    <row r="22" spans="1:2" x14ac:dyDescent="0.25">
      <c r="A22" s="344"/>
      <c r="B22" s="344"/>
    </row>
    <row r="23" spans="1:2" x14ac:dyDescent="0.25">
      <c r="A23" s="4"/>
      <c r="B23" s="4"/>
    </row>
    <row r="24" spans="1:2" x14ac:dyDescent="0.25">
      <c r="A24" s="4"/>
      <c r="B24" s="4"/>
    </row>
    <row r="25" spans="1:2" x14ac:dyDescent="0.25">
      <c r="A25" s="4"/>
      <c r="B25" s="377" t="s">
        <v>842</v>
      </c>
    </row>
    <row r="26" spans="1:2" ht="30" x14ac:dyDescent="0.25">
      <c r="A26" s="4"/>
      <c r="B26" s="345" t="s">
        <v>843</v>
      </c>
    </row>
    <row r="27" spans="1:2" x14ac:dyDescent="0.25">
      <c r="A27" s="4"/>
      <c r="B27" s="4"/>
    </row>
    <row r="28" spans="1:2" x14ac:dyDescent="0.25">
      <c r="A28" s="4"/>
      <c r="B28" s="4"/>
    </row>
    <row r="29" spans="1:2" x14ac:dyDescent="0.25">
      <c r="A29" s="4"/>
      <c r="B29" s="4"/>
    </row>
  </sheetData>
  <sheetProtection password="DE7A" sheet="1" sort="0" autoFilter="0" pivotTables="0"/>
  <mergeCells count="4">
    <mergeCell ref="A1:B1"/>
    <mergeCell ref="A2:B2"/>
    <mergeCell ref="A7:A8"/>
    <mergeCell ref="B7:B8"/>
  </mergeCells>
  <pageMargins left="0.7" right="0.7" top="0.75" bottom="0.75" header="0.3" footer="0.3"/>
  <pageSetup paperSize="9" fitToHeight="0" orientation="portrait" horizontalDpi="4294967295" verticalDpi="4294967295" r:id="rId1"/>
  <headerFooter>
    <oddHeader>&amp;R&amp;"Calibri,Normálne"Príloha č. 1 k časti A.2 - Návrh na plnenie kritérií
 (zároveň príloha č. 9 k RD)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Príloha č. 1 - servis diaľnice</vt:lpstr>
      <vt:lpstr>Príloha č. 2 - sumár diaľnice</vt:lpstr>
      <vt:lpstr>Príloha č. 3 - servis Sitina</vt:lpstr>
      <vt:lpstr>Príloha č. 4 - sumár Sitina</vt:lpstr>
      <vt:lpstr>Príloha č. 5 - cena za opravy</vt:lpstr>
      <vt:lpstr>Príloha č. 6 - zoznam ND diaľn.</vt:lpstr>
      <vt:lpstr>Príloha č. 7 - zoznam ND Sitina</vt:lpstr>
      <vt:lpstr>Príloha č. 8 - Sumár</vt:lpstr>
      <vt:lpstr>Pr. č. 1 k č. A.2</vt:lpstr>
      <vt:lpstr>'Pr. č. 1 k č. A.2'!Oblasť_tlače</vt:lpstr>
      <vt:lpstr>'Príloha č. 1 - servis diaľnice'!Oblasť_tlače</vt:lpstr>
      <vt:lpstr>'Príloha č. 2 - sumár diaľnice'!Oblasť_tlače</vt:lpstr>
      <vt:lpstr>'Príloha č. 3 - servis Sitina'!Oblasť_tlače</vt:lpstr>
      <vt:lpstr>'Príloha č. 5 - cena za opravy'!Oblasť_tlače</vt:lpstr>
      <vt:lpstr>'Príloha č. 6 - zoznam ND diaľn.'!Oblasť_tlače</vt:lpstr>
      <vt:lpstr>'Príloha č. 7 - zoznam ND Sitina'!Oblasť_tlače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Zoznam ND_tunel Sitina_D1_D2_D4_SSÚD 2 BA</dc:title>
  <dc:creator>pavol.masaryk@ndsas.sk</dc:creator>
  <cp:keywords>PROJ-SIG</cp:keywords>
  <cp:lastModifiedBy>Stašjaková Katarína</cp:lastModifiedBy>
  <cp:lastPrinted>2021-10-19T13:07:55Z</cp:lastPrinted>
  <dcterms:created xsi:type="dcterms:W3CDTF">2017-01-31T06:36:42Z</dcterms:created>
  <dcterms:modified xsi:type="dcterms:W3CDTF">2022-05-10T07:17:42Z</dcterms:modified>
</cp:coreProperties>
</file>