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rzemyslaw.hermann\Desktop\ROZBIÓRKI płotów\Dokumentacja przetargowa\GOTOWE\Załącznik nr 2 - Kosztorys Ofertowy\"/>
    </mc:Choice>
  </mc:AlternateContent>
  <bookViews>
    <workbookView xWindow="-120" yWindow="-120" windowWidth="29040" windowHeight="15840"/>
  </bookViews>
  <sheets>
    <sheet name="Kosztorys ofertowy" sheetId="3" r:id="rId1"/>
    <sheet name="Excelblog.pl - Kwoty słownie" sheetId="4" state="hidden" r:id="rId2"/>
  </sheet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Dziesiatki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Jednosci">{"jeden";"dwa";"trzy";"cztery";"pięć";"sześć";"siedem";"osiem";"dziewięć";"dziesięć";"jedenaście";"dwanaście";"trzynaście";"czternaście";"piętnaście";"szestnaście";"siedemnaście";"osiemnaście";"dziewiętnaście";"dwadzieścia"}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excelblog_Setki">{"sto";"dwieście";"trzysta";"czterysta";"pięćset";"sześćset";"siedemset";"osiemset";"dziewięcset"}</definedName>
    <definedName name="_xlnm.Print_Area" localSheetId="0">'Kosztorys ofertowy'!$B$1:$K$33</definedName>
    <definedName name="slownie">'Excelblog.pl - Kwoty słownie'!$B$8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3" l="1"/>
  <c r="J28" i="3" s="1"/>
  <c r="H29" i="3" l="1"/>
  <c r="O103" i="3" l="1"/>
  <c r="O102" i="3"/>
  <c r="O101" i="3"/>
  <c r="O100" i="3"/>
  <c r="O99" i="3"/>
  <c r="O96" i="3"/>
  <c r="O95" i="3"/>
  <c r="O93" i="3"/>
  <c r="O91" i="3"/>
  <c r="O89" i="3"/>
  <c r="O88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48" i="3"/>
  <c r="O43" i="3"/>
  <c r="O38" i="3"/>
  <c r="O33" i="3"/>
  <c r="O28" i="3"/>
  <c r="N103" i="3"/>
  <c r="N102" i="3"/>
  <c r="N101" i="3"/>
  <c r="N100" i="3"/>
  <c r="N99" i="3"/>
  <c r="N96" i="3"/>
  <c r="N95" i="3"/>
  <c r="N93" i="3"/>
  <c r="N91" i="3"/>
  <c r="N89" i="3"/>
  <c r="N88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48" i="3"/>
  <c r="N43" i="3"/>
  <c r="N38" i="3"/>
  <c r="N33" i="3"/>
  <c r="M28" i="3"/>
  <c r="N28" i="3" s="1"/>
  <c r="K28" i="3" l="1"/>
  <c r="H30" i="3" s="1"/>
  <c r="O104" i="3"/>
  <c r="N104" i="3"/>
  <c r="B3" i="4" l="1"/>
  <c r="H5" i="4" l="1"/>
  <c r="H6" i="4" s="1"/>
  <c r="E5" i="4"/>
  <c r="E6" i="4" s="1"/>
  <c r="D5" i="4"/>
  <c r="D6" i="4" s="1"/>
  <c r="F5" i="4"/>
  <c r="F6" i="4" s="1"/>
  <c r="G5" i="4"/>
  <c r="G6" i="4" s="1"/>
  <c r="C6" i="4"/>
  <c r="B8" i="4" l="1"/>
  <c r="B32" i="3" s="1"/>
  <c r="B10" i="4"/>
  <c r="B9" i="4"/>
</calcChain>
</file>

<file path=xl/sharedStrings.xml><?xml version="1.0" encoding="utf-8"?>
<sst xmlns="http://schemas.openxmlformats.org/spreadsheetml/2006/main" count="44" uniqueCount="43">
  <si>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</si>
  <si>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</si>
  <si>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</si>
  <si>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</si>
  <si>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</si>
  <si>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</si>
  <si>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</si>
  <si>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</si>
  <si>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</si>
  <si>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</si>
  <si>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Cena łączna netto w PLN</t>
  </si>
  <si>
    <t>Cena łączna brutto w PLN</t>
  </si>
  <si>
    <t>Skarb Państwa</t>
  </si>
  <si>
    <t>Państwowe Gospodarstwo Leśne Lasy Państwowe</t>
  </si>
  <si>
    <t>Nadleśnictwo Lutówko</t>
  </si>
  <si>
    <t>autor: Marcin Egert | www.excelblog.pl</t>
  </si>
  <si>
    <t>Kwota:</t>
  </si>
  <si>
    <t>Grosze 2</t>
  </si>
  <si>
    <t>Grosze</t>
  </si>
  <si>
    <t>Setki</t>
  </si>
  <si>
    <t>Tysiące</t>
  </si>
  <si>
    <t>Miliony</t>
  </si>
  <si>
    <t>Miliardy</t>
  </si>
  <si>
    <t>Wiersz pomocniczy 1</t>
  </si>
  <si>
    <t>Wiersz pomocniczy 2</t>
  </si>
  <si>
    <t>Słownie v.1</t>
  </si>
  <si>
    <t>Słownie v.2</t>
  </si>
  <si>
    <t>Słownie v.3</t>
  </si>
  <si>
    <t>Dostępne na licencji Creative Commons Uznanie autorstwa 2.5 Polska</t>
  </si>
  <si>
    <t xml:space="preserve">UWAGA - TO SĄ ARKUSZE WYLICZAJĄCE KWOTY SŁOWNIE W ARKUSZACH OFERT - PROSZĘ TU NIC NIE MODYFIKOWAĆ </t>
  </si>
  <si>
    <t>- W PRZECIWNYM RAZIE ARKUSZE MOGĄ ŹLE DZIAŁAĆ    !!!!!</t>
  </si>
  <si>
    <t>(Nazwa i adres wykonawcy)</t>
  </si>
  <si>
    <t>Miejscowość</t>
  </si>
  <si>
    <t>Data</t>
  </si>
  <si>
    <t>Podpis Oferenta</t>
  </si>
  <si>
    <t>KOSZTORYS OFERTOWY</t>
  </si>
  <si>
    <t>Załącznik nr 1 do SWZ</t>
  </si>
  <si>
    <t xml:space="preserve">Lutówko 18, 89-407 Lutówko                    </t>
  </si>
  <si>
    <t>147</t>
  </si>
  <si>
    <t>GRODZ-DEM</t>
  </si>
  <si>
    <t>Demontaż (likwidacja) ogrodzeń</t>
  </si>
  <si>
    <t>HM</t>
  </si>
  <si>
    <r>
      <t xml:space="preserve">Odpowiadając na ogłoszenie o postępowaniu prowadzonym w trybie podstawowym bez negocjacji (wariant I) na „Demontaż grodzeń na terenie Nadleśnictwa Lutówko" składamy niniejszym ofertę na </t>
    </r>
    <r>
      <rPr>
        <b/>
        <sz val="12"/>
        <color rgb="FF333333"/>
        <rFont val="Arial"/>
        <family val="2"/>
        <charset val="238"/>
      </rPr>
      <t>pakiet 2</t>
    </r>
    <r>
      <rPr>
        <sz val="12"/>
        <color rgb="FF333333"/>
        <rFont val="Arial"/>
        <family val="2"/>
        <charset val="238"/>
      </rPr>
      <t xml:space="preserve"> tego zamówienia i oferujemy następującą cenę
jednostkową za usługę wchodzącą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</si>
</sst>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&quot; &quot;??/16"/>
  </numFmts>
  <fonts count="26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0"/>
      <name val="Times New Roman"/>
      <family val="1"/>
      <charset val="238"/>
    </font>
    <font>
      <sz val="12"/>
      <color rgb="FF333333"/>
      <name val="Times New Roman"/>
      <family val="1"/>
      <charset val="238"/>
    </font>
    <font>
      <b/>
      <sz val="14"/>
      <color rgb="FF333333"/>
      <name val="Times New Roman"/>
      <family val="1"/>
      <charset val="238"/>
    </font>
    <font>
      <b/>
      <sz val="10"/>
      <color rgb="FF333333"/>
      <name val="Arial"/>
      <family val="2"/>
      <charset val="238"/>
    </font>
    <font>
      <sz val="22"/>
      <color rgb="FFFF0000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Tahom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8"/>
      <name val="Arial"/>
      <family val="2"/>
      <charset val="238"/>
    </font>
    <font>
      <b/>
      <sz val="16"/>
      <color rgb="FF333333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15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/>
    <xf numFmtId="4" fontId="9" fillId="2" borderId="4" xfId="0" applyNumberFormat="1" applyFont="1" applyFill="1" applyBorder="1" applyAlignment="1" applyProtection="1">
      <alignment vertical="center"/>
    </xf>
    <xf numFmtId="4" fontId="11" fillId="2" borderId="0" xfId="1" applyNumberFormat="1" applyFont="1" applyFill="1" applyBorder="1" applyAlignment="1" applyProtection="1">
      <alignment vertical="center"/>
    </xf>
    <xf numFmtId="0" fontId="16" fillId="4" borderId="0" xfId="2" applyFont="1" applyFill="1" applyAlignment="1" applyProtection="1">
      <alignment vertical="center"/>
    </xf>
    <xf numFmtId="0" fontId="15" fillId="4" borderId="0" xfId="2" applyFill="1" applyAlignment="1" applyProtection="1">
      <alignment vertical="center"/>
    </xf>
    <xf numFmtId="0" fontId="15" fillId="0" borderId="0" xfId="2" applyAlignment="1" applyProtection="1">
      <alignment vertical="center"/>
    </xf>
    <xf numFmtId="0" fontId="15" fillId="5" borderId="0" xfId="2" applyFill="1" applyProtection="1"/>
    <xf numFmtId="0" fontId="17" fillId="5" borderId="0" xfId="2" applyFont="1" applyFill="1" applyProtection="1"/>
    <xf numFmtId="0" fontId="15" fillId="5" borderId="0" xfId="2" applyFill="1" applyBorder="1" applyProtection="1"/>
    <xf numFmtId="0" fontId="15" fillId="0" borderId="0" xfId="2" applyProtection="1"/>
    <xf numFmtId="0" fontId="17" fillId="0" borderId="0" xfId="2" applyFont="1" applyProtection="1"/>
    <xf numFmtId="4" fontId="15" fillId="6" borderId="4" xfId="2" applyNumberFormat="1" applyFill="1" applyBorder="1" applyProtection="1">
      <protection locked="0"/>
    </xf>
    <xf numFmtId="4" fontId="15" fillId="5" borderId="0" xfId="2" applyNumberFormat="1" applyFill="1" applyProtection="1"/>
    <xf numFmtId="4" fontId="17" fillId="5" borderId="0" xfId="2" applyNumberFormat="1" applyFont="1" applyFill="1" applyAlignment="1" applyProtection="1">
      <alignment horizontal="center"/>
    </xf>
    <xf numFmtId="0" fontId="17" fillId="5" borderId="0" xfId="2" applyFont="1" applyFill="1" applyBorder="1" applyAlignment="1" applyProtection="1">
      <alignment horizontal="center"/>
    </xf>
    <xf numFmtId="164" fontId="15" fillId="5" borderId="0" xfId="2" applyNumberFormat="1" applyFill="1" applyAlignment="1" applyProtection="1">
      <alignment horizontal="center"/>
    </xf>
    <xf numFmtId="0" fontId="15" fillId="5" borderId="0" xfId="2" applyFill="1" applyBorder="1" applyAlignment="1" applyProtection="1">
      <alignment horizontal="center"/>
    </xf>
    <xf numFmtId="0" fontId="18" fillId="5" borderId="0" xfId="2" applyFont="1" applyFill="1" applyProtection="1"/>
    <xf numFmtId="0" fontId="18" fillId="5" borderId="0" xfId="2" applyFont="1" applyFill="1" applyBorder="1" applyProtection="1"/>
    <xf numFmtId="0" fontId="15" fillId="6" borderId="6" xfId="2" applyFill="1" applyBorder="1" applyProtection="1">
      <protection locked="0"/>
    </xf>
    <xf numFmtId="0" fontId="15" fillId="6" borderId="17" xfId="2" applyFill="1" applyBorder="1" applyProtection="1">
      <protection locked="0"/>
    </xf>
    <xf numFmtId="0" fontId="15" fillId="6" borderId="18" xfId="2" applyFill="1" applyBorder="1" applyProtection="1">
      <protection locked="0"/>
    </xf>
    <xf numFmtId="0" fontId="15" fillId="4" borderId="0" xfId="2" applyFont="1" applyFill="1" applyAlignment="1" applyProtection="1">
      <alignment vertical="center"/>
    </xf>
    <xf numFmtId="0" fontId="15" fillId="4" borderId="0" xfId="2" applyFont="1" applyFill="1" applyBorder="1" applyAlignment="1" applyProtection="1">
      <alignment vertical="center"/>
    </xf>
    <xf numFmtId="0" fontId="20" fillId="4" borderId="0" xfId="3" applyFont="1" applyFill="1" applyAlignment="1" applyProtection="1">
      <alignment horizontal="right" vertical="center"/>
    </xf>
    <xf numFmtId="0" fontId="15" fillId="0" borderId="0" xfId="2" applyFont="1" applyAlignment="1" applyProtection="1">
      <alignment vertical="center"/>
    </xf>
    <xf numFmtId="0" fontId="15" fillId="0" borderId="0" xfId="2" applyFont="1" applyProtection="1">
      <protection locked="0"/>
    </xf>
    <xf numFmtId="0" fontId="15" fillId="0" borderId="0" xfId="2" applyProtection="1">
      <protection locked="0"/>
    </xf>
    <xf numFmtId="0" fontId="15" fillId="0" borderId="0" xfId="2" quotePrefix="1" applyFont="1" applyProtection="1">
      <protection locked="0"/>
    </xf>
    <xf numFmtId="4" fontId="25" fillId="2" borderId="6" xfId="0" applyNumberFormat="1" applyFont="1" applyFill="1" applyBorder="1" applyAlignment="1" applyProtection="1">
      <alignment vertical="center"/>
      <protection locked="0"/>
    </xf>
    <xf numFmtId="0" fontId="1" fillId="2" borderId="0" xfId="0" applyFont="1" applyFill="1" applyAlignment="1" applyProtection="1">
      <alignment horizontal="left"/>
    </xf>
    <xf numFmtId="0" fontId="22" fillId="2" borderId="0" xfId="0" applyFont="1" applyFill="1" applyAlignment="1" applyProtection="1">
      <alignment horizontal="center" vertical="center"/>
    </xf>
    <xf numFmtId="0" fontId="1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/>
    </xf>
    <xf numFmtId="49" fontId="7" fillId="2" borderId="0" xfId="0" applyNumberFormat="1" applyFont="1" applyFill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center"/>
    </xf>
    <xf numFmtId="0" fontId="23" fillId="2" borderId="0" xfId="0" applyNumberFormat="1" applyFont="1" applyFill="1" applyAlignment="1" applyProtection="1">
      <alignment vertical="center"/>
    </xf>
    <xf numFmtId="0" fontId="5" fillId="2" borderId="0" xfId="0" applyNumberFormat="1" applyFont="1" applyFill="1" applyAlignment="1" applyProtection="1">
      <alignment vertical="center"/>
    </xf>
    <xf numFmtId="49" fontId="23" fillId="2" borderId="0" xfId="0" applyNumberFormat="1" applyFont="1" applyFill="1" applyAlignment="1" applyProtection="1">
      <alignment horizontal="center" vertical="center"/>
    </xf>
    <xf numFmtId="49" fontId="5" fillId="2" borderId="0" xfId="0" applyNumberFormat="1" applyFont="1" applyFill="1" applyAlignment="1" applyProtection="1">
      <alignment horizontal="center" vertical="center"/>
    </xf>
    <xf numFmtId="49" fontId="7" fillId="2" borderId="0" xfId="0" applyNumberFormat="1" applyFont="1" applyFill="1" applyAlignment="1" applyProtection="1">
      <alignment vertical="center"/>
    </xf>
    <xf numFmtId="0" fontId="2" fillId="3" borderId="4" xfId="0" applyFont="1" applyFill="1" applyBorder="1" applyAlignment="1" applyProtection="1">
      <alignment vertical="center" wrapText="1"/>
    </xf>
    <xf numFmtId="49" fontId="2" fillId="3" borderId="4" xfId="0" applyNumberFormat="1" applyFont="1" applyFill="1" applyBorder="1" applyAlignment="1" applyProtection="1">
      <alignment horizontal="center" vertical="center" wrapText="1"/>
    </xf>
    <xf numFmtId="49" fontId="2" fillId="3" borderId="4" xfId="0" applyNumberFormat="1" applyFont="1" applyFill="1" applyBorder="1" applyAlignment="1" applyProtection="1">
      <alignment vertical="center" wrapText="1"/>
    </xf>
    <xf numFmtId="49" fontId="24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49" fontId="1" fillId="2" borderId="4" xfId="0" applyNumberFormat="1" applyFont="1" applyFill="1" applyBorder="1" applyAlignment="1" applyProtection="1">
      <alignment vertical="center"/>
    </xf>
    <xf numFmtId="39" fontId="1" fillId="2" borderId="4" xfId="0" applyNumberFormat="1" applyFont="1" applyFill="1" applyBorder="1" applyAlignment="1" applyProtection="1">
      <alignment vertical="center"/>
    </xf>
    <xf numFmtId="49" fontId="4" fillId="3" borderId="1" xfId="0" applyNumberFormat="1" applyFont="1" applyFill="1" applyBorder="1" applyAlignment="1" applyProtection="1">
      <alignment vertical="center"/>
    </xf>
    <xf numFmtId="49" fontId="4" fillId="2" borderId="1" xfId="0" applyNumberFormat="1" applyFont="1" applyFill="1" applyBorder="1" applyAlignment="1" applyProtection="1">
      <alignment vertical="center"/>
    </xf>
    <xf numFmtId="49" fontId="17" fillId="2" borderId="1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/>
    <xf numFmtId="0" fontId="22" fillId="2" borderId="1" xfId="0" applyFont="1" applyFill="1" applyBorder="1" applyAlignment="1" applyProtection="1">
      <alignment horizontal="center" vertical="center"/>
    </xf>
    <xf numFmtId="49" fontId="4" fillId="3" borderId="0" xfId="0" applyNumberFormat="1" applyFont="1" applyFill="1" applyBorder="1" applyAlignment="1" applyProtection="1">
      <alignment vertical="center"/>
    </xf>
    <xf numFmtId="0" fontId="13" fillId="0" borderId="0" xfId="0" applyFont="1" applyProtection="1"/>
    <xf numFmtId="0" fontId="1" fillId="2" borderId="0" xfId="0" applyFont="1" applyFill="1" applyBorder="1" applyAlignment="1" applyProtection="1"/>
    <xf numFmtId="0" fontId="22" fillId="2" borderId="0" xfId="0" applyFont="1" applyFill="1" applyBorder="1" applyAlignment="1" applyProtection="1">
      <alignment horizontal="center" vertical="center"/>
    </xf>
    <xf numFmtId="4" fontId="12" fillId="2" borderId="0" xfId="0" applyNumberFormat="1" applyFont="1" applyFill="1" applyBorder="1" applyAlignment="1" applyProtection="1">
      <alignment horizontal="right" vertical="center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5" fillId="2" borderId="0" xfId="0" applyNumberFormat="1" applyFont="1" applyFill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/>
      <protection locked="0"/>
    </xf>
    <xf numFmtId="0" fontId="1" fillId="2" borderId="11" xfId="0" applyFont="1" applyFill="1" applyBorder="1" applyAlignment="1" applyProtection="1">
      <alignment horizontal="center"/>
      <protection locked="0"/>
    </xf>
    <xf numFmtId="0" fontId="1" fillId="2" borderId="12" xfId="0" applyFont="1" applyFill="1" applyBorder="1" applyAlignment="1" applyProtection="1">
      <alignment horizontal="center"/>
      <protection locked="0"/>
    </xf>
    <xf numFmtId="0" fontId="1" fillId="2" borderId="19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20" xfId="0" applyFont="1" applyFill="1" applyBorder="1" applyAlignment="1" applyProtection="1">
      <alignment horizontal="center"/>
      <protection locked="0"/>
    </xf>
    <xf numFmtId="0" fontId="1" fillId="2" borderId="13" xfId="0" applyFont="1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1" fillId="2" borderId="15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center"/>
    </xf>
    <xf numFmtId="49" fontId="14" fillId="2" borderId="3" xfId="0" applyNumberFormat="1" applyFont="1" applyFill="1" applyBorder="1" applyAlignment="1" applyProtection="1">
      <alignment horizontal="center" vertical="center"/>
    </xf>
    <xf numFmtId="0" fontId="21" fillId="2" borderId="10" xfId="0" applyFont="1" applyFill="1" applyBorder="1" applyAlignment="1" applyProtection="1">
      <alignment horizontal="left" vertical="top" wrapText="1"/>
    </xf>
    <xf numFmtId="0" fontId="21" fillId="2" borderId="11" xfId="0" applyFont="1" applyFill="1" applyBorder="1" applyAlignment="1" applyProtection="1">
      <alignment horizontal="left" vertical="top" wrapText="1"/>
    </xf>
    <xf numFmtId="0" fontId="21" fillId="2" borderId="12" xfId="0" applyFont="1" applyFill="1" applyBorder="1" applyAlignment="1" applyProtection="1">
      <alignment horizontal="left" vertical="top" wrapText="1"/>
    </xf>
    <xf numFmtId="0" fontId="21" fillId="2" borderId="13" xfId="0" applyFont="1" applyFill="1" applyBorder="1" applyAlignment="1" applyProtection="1">
      <alignment horizontal="left" vertical="top" wrapText="1"/>
    </xf>
    <xf numFmtId="0" fontId="21" fillId="2" borderId="14" xfId="0" applyFont="1" applyFill="1" applyBorder="1" applyAlignment="1" applyProtection="1">
      <alignment horizontal="left" vertical="top" wrapText="1"/>
    </xf>
    <xf numFmtId="0" fontId="21" fillId="2" borderId="15" xfId="0" applyFont="1" applyFill="1" applyBorder="1" applyAlignment="1" applyProtection="1">
      <alignment horizontal="left" vertical="top" wrapText="1"/>
    </xf>
    <xf numFmtId="49" fontId="6" fillId="2" borderId="0" xfId="0" applyNumberFormat="1" applyFont="1" applyFill="1" applyAlignment="1" applyProtection="1">
      <alignment horizontal="center" vertical="center"/>
    </xf>
    <xf numFmtId="4" fontId="12" fillId="2" borderId="7" xfId="0" applyNumberFormat="1" applyFont="1" applyFill="1" applyBorder="1" applyAlignment="1" applyProtection="1">
      <alignment horizontal="right" vertical="center"/>
    </xf>
    <xf numFmtId="4" fontId="12" fillId="2" borderId="8" xfId="0" applyNumberFormat="1" applyFont="1" applyFill="1" applyBorder="1" applyAlignment="1" applyProtection="1">
      <alignment horizontal="right" vertical="center"/>
    </xf>
    <xf numFmtId="4" fontId="12" fillId="2" borderId="9" xfId="0" applyNumberFormat="1" applyFont="1" applyFill="1" applyBorder="1" applyAlignment="1" applyProtection="1">
      <alignment horizontal="right" vertical="center"/>
    </xf>
    <xf numFmtId="49" fontId="5" fillId="2" borderId="0" xfId="0" applyNumberFormat="1" applyFont="1" applyFill="1" applyAlignment="1" applyProtection="1">
      <alignment horizontal="center" vertical="center" wrapText="1"/>
    </xf>
    <xf numFmtId="49" fontId="1" fillId="2" borderId="4" xfId="0" applyNumberFormat="1" applyFont="1" applyFill="1" applyBorder="1" applyAlignment="1" applyProtection="1">
      <alignment horizontal="center" vertical="center"/>
    </xf>
    <xf numFmtId="49" fontId="3" fillId="2" borderId="4" xfId="0" applyNumberFormat="1" applyFont="1" applyFill="1" applyBorder="1" applyAlignment="1" applyProtection="1">
      <alignment vertical="center" wrapText="1"/>
    </xf>
    <xf numFmtId="4" fontId="12" fillId="2" borderId="16" xfId="0" applyNumberFormat="1" applyFont="1" applyFill="1" applyBorder="1" applyAlignment="1" applyProtection="1">
      <alignment horizontal="center" vertical="center"/>
    </xf>
    <xf numFmtId="4" fontId="12" fillId="2" borderId="2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15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4" fontId="1" fillId="2" borderId="0" xfId="0" applyNumberFormat="1" applyFont="1" applyFill="1" applyAlignment="1" applyProtection="1">
      <alignment horizontal="left"/>
    </xf>
    <xf numFmtId="9" fontId="10" fillId="0" borderId="4" xfId="0" applyNumberFormat="1" applyFont="1" applyFill="1" applyBorder="1" applyAlignment="1" applyProtection="1">
      <alignment vertical="center"/>
      <protection locked="0"/>
    </xf>
  </cellXfs>
  <cellStyles count="4">
    <cellStyle name="Hiperłącze 2" xfId="3"/>
    <cellStyle name="Normalny" xfId="0" builtinId="0"/>
    <cellStyle name="Normalny 2" xfId="2"/>
    <cellStyle name="Walutowy" xfId="1" builtinId="4"/>
  </cellStyles>
  <dxfs count="15"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2.5/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048576"/>
  <sheetViews>
    <sheetView tabSelected="1" zoomScaleNormal="100" workbookViewId="0">
      <selection activeCell="G28" sqref="G28"/>
    </sheetView>
  </sheetViews>
  <sheetFormatPr defaultColWidth="0" defaultRowHeight="12.75" zeroHeight="1" x14ac:dyDescent="0.2"/>
  <cols>
    <col min="1" max="1" width="0.140625" style="90" customWidth="1"/>
    <col min="2" max="2" width="12" style="90" customWidth="1"/>
    <col min="3" max="3" width="11.42578125" style="90" bestFit="1" customWidth="1"/>
    <col min="4" max="4" width="49.85546875" style="90" bestFit="1" customWidth="1"/>
    <col min="5" max="5" width="5.7109375" style="90" bestFit="1" customWidth="1"/>
    <col min="6" max="6" width="9.42578125" style="90" bestFit="1" customWidth="1"/>
    <col min="7" max="7" width="12" style="91" customWidth="1"/>
    <col min="8" max="8" width="18.140625" style="92" customWidth="1"/>
    <col min="9" max="9" width="6.7109375" style="92" bestFit="1" customWidth="1"/>
    <col min="10" max="10" width="14.42578125" style="92" customWidth="1"/>
    <col min="11" max="11" width="17.7109375" style="92" customWidth="1"/>
    <col min="12" max="12" width="1.7109375" style="90" customWidth="1"/>
    <col min="13" max="13" width="22" style="90" customWidth="1"/>
    <col min="14" max="44" width="9.140625" style="90" hidden="1" customWidth="1"/>
    <col min="45" max="45" width="0" style="90" hidden="1" customWidth="1"/>
    <col min="46" max="16384" width="9.140625" style="90" hidden="1"/>
  </cols>
  <sheetData>
    <row r="1" spans="1:20" s="30" customFormat="1" ht="30" customHeight="1" x14ac:dyDescent="0.2">
      <c r="B1" s="64"/>
      <c r="C1" s="65"/>
      <c r="D1" s="66"/>
      <c r="G1" s="31"/>
      <c r="H1" s="32"/>
      <c r="I1" s="32"/>
      <c r="J1" s="33" t="s">
        <v>36</v>
      </c>
    </row>
    <row r="2" spans="1:20" s="30" customFormat="1" ht="17.649999999999999" customHeight="1" x14ac:dyDescent="0.2">
      <c r="A2" s="34"/>
      <c r="B2" s="67"/>
      <c r="C2" s="68"/>
      <c r="D2" s="69"/>
      <c r="G2" s="31"/>
      <c r="H2" s="32"/>
      <c r="I2" s="35"/>
      <c r="J2" s="35"/>
      <c r="K2" s="35"/>
    </row>
    <row r="3" spans="1:20" s="30" customFormat="1" ht="24" customHeight="1" x14ac:dyDescent="0.2">
      <c r="A3" s="34"/>
      <c r="B3" s="67"/>
      <c r="C3" s="68"/>
      <c r="D3" s="69"/>
      <c r="G3" s="31"/>
      <c r="H3" s="32"/>
      <c r="I3" s="32"/>
      <c r="J3" s="32"/>
      <c r="K3" s="32"/>
    </row>
    <row r="4" spans="1:20" s="30" customFormat="1" ht="2.65" customHeight="1" x14ac:dyDescent="0.2">
      <c r="A4" s="34"/>
      <c r="B4" s="67"/>
      <c r="C4" s="68"/>
      <c r="D4" s="69"/>
      <c r="G4" s="31"/>
      <c r="H4" s="32"/>
      <c r="I4" s="32"/>
      <c r="J4" s="32"/>
      <c r="K4" s="32"/>
    </row>
    <row r="5" spans="1:20" s="30" customFormat="1" ht="41.25" customHeight="1" x14ac:dyDescent="0.2">
      <c r="A5" s="34"/>
      <c r="B5" s="70"/>
      <c r="C5" s="71"/>
      <c r="D5" s="72"/>
      <c r="G5" s="31"/>
      <c r="H5" s="62"/>
      <c r="I5" s="62"/>
      <c r="J5" s="62"/>
      <c r="K5" s="61"/>
    </row>
    <row r="6" spans="1:20" s="30" customFormat="1" ht="2.65" customHeight="1" x14ac:dyDescent="0.2">
      <c r="A6" s="34"/>
      <c r="B6" s="36"/>
      <c r="C6" s="36"/>
      <c r="D6" s="36"/>
      <c r="G6" s="31"/>
      <c r="H6" s="32"/>
      <c r="I6" s="32"/>
      <c r="J6" s="32"/>
      <c r="K6" s="32"/>
    </row>
    <row r="7" spans="1:20" s="30" customFormat="1" ht="19.7" customHeight="1" x14ac:dyDescent="0.2">
      <c r="A7" s="34"/>
      <c r="B7" s="73" t="s">
        <v>31</v>
      </c>
      <c r="C7" s="73"/>
      <c r="D7" s="73"/>
      <c r="G7" s="37"/>
      <c r="H7" s="63" t="s">
        <v>32</v>
      </c>
      <c r="I7" s="63"/>
      <c r="J7" s="63"/>
      <c r="K7" s="63" t="s">
        <v>33</v>
      </c>
      <c r="L7" s="63"/>
      <c r="M7" s="38"/>
      <c r="N7" s="38"/>
      <c r="O7" s="38"/>
      <c r="P7" s="38"/>
      <c r="Q7" s="38"/>
      <c r="R7" s="38"/>
      <c r="S7" s="38"/>
      <c r="T7" s="38"/>
    </row>
    <row r="8" spans="1:20" s="30" customFormat="1" ht="10.7" customHeight="1" x14ac:dyDescent="0.2">
      <c r="A8" s="34"/>
      <c r="B8" s="36"/>
      <c r="C8" s="36"/>
      <c r="D8" s="36"/>
      <c r="G8" s="37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0" s="30" customFormat="1" ht="2.65" customHeight="1" x14ac:dyDescent="0.2">
      <c r="A9" s="34"/>
      <c r="B9" s="36"/>
      <c r="C9" s="36"/>
      <c r="D9" s="36"/>
      <c r="G9" s="37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0" s="30" customFormat="1" ht="3.2" customHeight="1" x14ac:dyDescent="0.2">
      <c r="A10" s="34"/>
      <c r="B10" s="36"/>
      <c r="C10" s="36"/>
      <c r="D10" s="36"/>
      <c r="G10" s="37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s="30" customFormat="1" ht="3.75" customHeight="1" x14ac:dyDescent="0.2">
      <c r="A11" s="34"/>
      <c r="B11" s="36"/>
      <c r="C11" s="36"/>
      <c r="D11" s="36"/>
      <c r="G11" s="39"/>
      <c r="H11" s="40"/>
      <c r="I11" s="40"/>
      <c r="J11" s="40"/>
      <c r="K11" s="40"/>
    </row>
    <row r="12" spans="1:20" s="30" customFormat="1" ht="15.95" customHeight="1" x14ac:dyDescent="0.2">
      <c r="A12" s="34"/>
      <c r="B12" s="36"/>
      <c r="C12" s="36"/>
      <c r="D12" s="36"/>
      <c r="G12" s="31"/>
      <c r="H12" s="32"/>
      <c r="I12" s="32"/>
      <c r="J12" s="32"/>
      <c r="K12" s="32"/>
    </row>
    <row r="13" spans="1:20" s="30" customFormat="1" ht="48.6" customHeight="1" x14ac:dyDescent="0.2">
      <c r="G13" s="31"/>
      <c r="H13" s="32"/>
      <c r="I13" s="32"/>
      <c r="J13" s="32"/>
      <c r="K13" s="32"/>
    </row>
    <row r="14" spans="1:20" s="30" customFormat="1" ht="24" customHeight="1" x14ac:dyDescent="0.2">
      <c r="B14" s="81" t="s">
        <v>35</v>
      </c>
      <c r="C14" s="81"/>
      <c r="D14" s="81"/>
      <c r="E14" s="81"/>
      <c r="F14" s="81"/>
      <c r="G14" s="81"/>
      <c r="H14" s="81"/>
      <c r="I14" s="81"/>
      <c r="J14" s="81"/>
      <c r="K14" s="81"/>
    </row>
    <row r="15" spans="1:20" s="30" customFormat="1" ht="57.6" customHeight="1" x14ac:dyDescent="0.2">
      <c r="G15" s="31"/>
      <c r="H15" s="32"/>
      <c r="I15" s="32"/>
      <c r="J15" s="32"/>
      <c r="K15" s="32"/>
    </row>
    <row r="16" spans="1:20" s="30" customFormat="1" ht="20.85" customHeight="1" x14ac:dyDescent="0.2">
      <c r="B16" s="41" t="s">
        <v>12</v>
      </c>
      <c r="C16" s="41"/>
      <c r="D16" s="41"/>
      <c r="G16" s="31"/>
      <c r="H16" s="32"/>
      <c r="I16" s="32"/>
      <c r="J16" s="32"/>
      <c r="K16" s="32"/>
    </row>
    <row r="17" spans="2:15" s="30" customFormat="1" ht="3.2" customHeight="1" x14ac:dyDescent="0.2">
      <c r="G17" s="31"/>
      <c r="H17" s="32"/>
      <c r="I17" s="32"/>
      <c r="J17" s="32"/>
      <c r="K17" s="32"/>
    </row>
    <row r="18" spans="2:15" s="30" customFormat="1" ht="20.85" customHeight="1" x14ac:dyDescent="0.2">
      <c r="B18" s="41" t="s">
        <v>13</v>
      </c>
      <c r="C18" s="41"/>
      <c r="D18" s="41"/>
      <c r="G18" s="31"/>
      <c r="H18" s="32"/>
      <c r="I18" s="32"/>
      <c r="J18" s="32"/>
      <c r="K18" s="32"/>
    </row>
    <row r="19" spans="2:15" s="30" customFormat="1" ht="3.75" customHeight="1" x14ac:dyDescent="0.2">
      <c r="G19" s="31"/>
      <c r="H19" s="32"/>
      <c r="I19" s="32"/>
      <c r="J19" s="32"/>
      <c r="K19" s="32"/>
    </row>
    <row r="20" spans="2:15" s="30" customFormat="1" ht="20.85" customHeight="1" x14ac:dyDescent="0.2">
      <c r="B20" s="41" t="s">
        <v>14</v>
      </c>
      <c r="C20" s="41"/>
      <c r="D20" s="41"/>
      <c r="G20" s="31"/>
      <c r="H20" s="32"/>
      <c r="I20" s="32"/>
      <c r="J20" s="32"/>
      <c r="K20" s="32"/>
    </row>
    <row r="21" spans="2:15" s="30" customFormat="1" ht="2.65" customHeight="1" x14ac:dyDescent="0.2">
      <c r="G21" s="31"/>
      <c r="H21" s="32"/>
      <c r="I21" s="32"/>
      <c r="J21" s="32"/>
      <c r="K21" s="32"/>
    </row>
    <row r="22" spans="2:15" s="30" customFormat="1" ht="20.85" customHeight="1" x14ac:dyDescent="0.2">
      <c r="B22" s="41" t="s">
        <v>37</v>
      </c>
      <c r="C22" s="41"/>
      <c r="D22" s="41"/>
      <c r="G22" s="31"/>
      <c r="H22" s="32"/>
      <c r="I22" s="32"/>
      <c r="J22" s="32"/>
      <c r="K22" s="32"/>
    </row>
    <row r="23" spans="2:15" s="30" customFormat="1" ht="59.65" customHeight="1" x14ac:dyDescent="0.2">
      <c r="G23" s="31"/>
      <c r="H23" s="32"/>
      <c r="I23" s="32"/>
      <c r="J23" s="32"/>
      <c r="K23" s="32"/>
    </row>
    <row r="24" spans="2:15" s="30" customFormat="1" ht="50.1" customHeight="1" x14ac:dyDescent="0.2">
      <c r="B24" s="85" t="s">
        <v>42</v>
      </c>
      <c r="C24" s="85"/>
      <c r="D24" s="85"/>
      <c r="E24" s="85"/>
      <c r="F24" s="85"/>
      <c r="G24" s="85"/>
      <c r="H24" s="85"/>
      <c r="I24" s="85"/>
      <c r="J24" s="85"/>
      <c r="K24" s="85"/>
    </row>
    <row r="25" spans="2:15" s="30" customFormat="1" ht="52.35" customHeight="1" x14ac:dyDescent="0.2">
      <c r="G25" s="31"/>
      <c r="H25" s="32"/>
      <c r="I25" s="32"/>
      <c r="J25" s="32"/>
      <c r="K25" s="32"/>
    </row>
    <row r="26" spans="2:15" s="30" customFormat="1" ht="3.2" customHeight="1" x14ac:dyDescent="0.2">
      <c r="G26" s="31"/>
      <c r="H26" s="32"/>
      <c r="I26" s="32"/>
      <c r="J26" s="32"/>
      <c r="K26" s="32"/>
    </row>
    <row r="27" spans="2:15" s="30" customFormat="1" ht="45.4" customHeight="1" x14ac:dyDescent="0.2">
      <c r="B27" s="42" t="s">
        <v>0</v>
      </c>
      <c r="C27" s="43" t="s">
        <v>1</v>
      </c>
      <c r="D27" s="44" t="s">
        <v>2</v>
      </c>
      <c r="E27" s="44" t="s">
        <v>3</v>
      </c>
      <c r="F27" s="44" t="s">
        <v>4</v>
      </c>
      <c r="G27" s="45" t="s">
        <v>5</v>
      </c>
      <c r="H27" s="46" t="s">
        <v>6</v>
      </c>
      <c r="I27" s="43" t="s">
        <v>7</v>
      </c>
      <c r="J27" s="43" t="s">
        <v>8</v>
      </c>
      <c r="K27" s="47" t="s">
        <v>9</v>
      </c>
    </row>
    <row r="28" spans="2:15" s="30" customFormat="1" ht="29.25" customHeight="1" x14ac:dyDescent="0.2">
      <c r="B28" s="48" t="s">
        <v>38</v>
      </c>
      <c r="C28" s="86" t="s">
        <v>39</v>
      </c>
      <c r="D28" s="87" t="s">
        <v>40</v>
      </c>
      <c r="E28" s="48" t="s">
        <v>41</v>
      </c>
      <c r="F28" s="49">
        <v>57.32</v>
      </c>
      <c r="G28" s="29"/>
      <c r="H28" s="1">
        <f>F28*G28</f>
        <v>0</v>
      </c>
      <c r="I28" s="94">
        <v>0.23</v>
      </c>
      <c r="J28" s="1">
        <f>ROUND(H28*I28,2)</f>
        <v>0</v>
      </c>
      <c r="K28" s="1">
        <f t="shared" ref="K28" si="0">ROUND(H28+J28,2)</f>
        <v>0</v>
      </c>
      <c r="M28" s="2" t="str">
        <f>IF(AND(F28&gt;0,OR(ISBLANK(G28),G28=0)),"podaj stawkę!",IF(AND(ISBLANK(F28),G28&gt;0),"usuń stawkę",""))</f>
        <v>podaj stawkę!</v>
      </c>
      <c r="N28" s="2">
        <f>IF(M28&lt;&gt;"",1,0)</f>
        <v>1</v>
      </c>
      <c r="O28" s="30">
        <f>IF(I28="",1,0)</f>
        <v>0</v>
      </c>
    </row>
    <row r="29" spans="2:15" s="34" customFormat="1" ht="20.25" customHeight="1" x14ac:dyDescent="0.2">
      <c r="B29" s="50" t="s">
        <v>10</v>
      </c>
      <c r="C29" s="50"/>
      <c r="D29" s="50"/>
      <c r="E29" s="51"/>
      <c r="F29" s="51"/>
      <c r="G29" s="52"/>
      <c r="H29" s="82">
        <f>SUM(H28)</f>
        <v>0</v>
      </c>
      <c r="I29" s="83"/>
      <c r="J29" s="84"/>
      <c r="K29" s="53"/>
      <c r="L29" s="30"/>
      <c r="M29" s="30"/>
      <c r="N29" s="2"/>
    </row>
    <row r="30" spans="2:15" s="30" customFormat="1" ht="20.85" customHeight="1" x14ac:dyDescent="0.2">
      <c r="B30" s="50" t="s">
        <v>11</v>
      </c>
      <c r="C30" s="50"/>
      <c r="D30" s="50"/>
      <c r="E30" s="54"/>
      <c r="F30" s="54"/>
      <c r="G30" s="55"/>
      <c r="H30" s="82">
        <f>SUM(K28)</f>
        <v>0</v>
      </c>
      <c r="I30" s="83"/>
      <c r="J30" s="84"/>
      <c r="K30" s="53"/>
    </row>
    <row r="31" spans="2:15" s="30" customFormat="1" ht="10.15" customHeight="1" x14ac:dyDescent="0.35">
      <c r="B31" s="56"/>
      <c r="C31" s="57"/>
      <c r="D31" s="56"/>
      <c r="E31" s="58"/>
      <c r="F31" s="58"/>
      <c r="G31" s="59"/>
      <c r="H31" s="60"/>
      <c r="I31" s="88"/>
      <c r="J31" s="88"/>
      <c r="K31" s="88"/>
    </row>
    <row r="32" spans="2:15" s="30" customFormat="1" ht="45.4" customHeight="1" x14ac:dyDescent="0.2">
      <c r="B32" s="75" t="str">
        <f>"Słownie łączna cena brutto w PLN:                                                                                  "&amp;'Excelblog.pl - Kwoty słownie'!B8</f>
        <v xml:space="preserve">Słownie łączna cena brutto w PLN:                                                                                  </v>
      </c>
      <c r="C32" s="76"/>
      <c r="D32" s="76"/>
      <c r="E32" s="76"/>
      <c r="F32" s="76"/>
      <c r="G32" s="76"/>
      <c r="H32" s="77"/>
      <c r="I32" s="89"/>
      <c r="J32" s="89"/>
      <c r="K32" s="89"/>
    </row>
    <row r="33" spans="2:15" s="30" customFormat="1" ht="19.7" customHeight="1" x14ac:dyDescent="0.2">
      <c r="B33" s="78"/>
      <c r="C33" s="79"/>
      <c r="D33" s="79"/>
      <c r="E33" s="79"/>
      <c r="F33" s="79"/>
      <c r="G33" s="79"/>
      <c r="H33" s="80"/>
      <c r="I33" s="74" t="s">
        <v>34</v>
      </c>
      <c r="J33" s="74"/>
      <c r="K33" s="74"/>
      <c r="N33" s="2" t="e">
        <f>IF(#REF!&lt;&gt;"",1,0)</f>
        <v>#REF!</v>
      </c>
      <c r="O33" s="30" t="e">
        <f>IF(#REF!="",1,0)</f>
        <v>#REF!</v>
      </c>
    </row>
    <row r="34" spans="2:15" s="30" customFormat="1" ht="3.2" customHeight="1" x14ac:dyDescent="0.2">
      <c r="B34" s="90"/>
      <c r="C34" s="90"/>
      <c r="D34" s="90"/>
      <c r="E34" s="90"/>
      <c r="F34" s="90"/>
      <c r="G34" s="91"/>
      <c r="H34" s="92"/>
      <c r="I34" s="92"/>
      <c r="J34" s="92"/>
      <c r="K34" s="92"/>
      <c r="L34" s="90"/>
      <c r="M34" s="90"/>
    </row>
    <row r="35" spans="2:15" s="30" customFormat="1" ht="20.85" customHeight="1" x14ac:dyDescent="0.2">
      <c r="B35" s="90"/>
      <c r="C35" s="90"/>
      <c r="D35" s="90"/>
      <c r="E35" s="90"/>
      <c r="F35" s="90"/>
      <c r="G35" s="91"/>
      <c r="H35" s="92"/>
      <c r="I35" s="92"/>
      <c r="J35" s="92"/>
      <c r="K35" s="92"/>
      <c r="L35" s="90"/>
      <c r="M35" s="90"/>
    </row>
    <row r="36" spans="2:15" s="30" customFormat="1" ht="10.15" customHeight="1" x14ac:dyDescent="0.2">
      <c r="B36" s="90"/>
      <c r="C36" s="90"/>
      <c r="D36" s="90"/>
      <c r="E36" s="90"/>
      <c r="F36" s="90"/>
      <c r="G36" s="91"/>
      <c r="H36" s="92"/>
      <c r="I36" s="92"/>
      <c r="J36" s="92"/>
      <c r="K36" s="92"/>
      <c r="L36" s="90"/>
      <c r="M36" s="90"/>
    </row>
    <row r="37" spans="2:15" s="30" customFormat="1" ht="45.4" customHeight="1" x14ac:dyDescent="0.2">
      <c r="B37" s="90"/>
      <c r="C37" s="90"/>
      <c r="D37" s="90"/>
      <c r="E37" s="90"/>
      <c r="F37" s="90"/>
      <c r="G37" s="91"/>
      <c r="H37" s="92"/>
      <c r="I37" s="92"/>
      <c r="J37" s="92"/>
      <c r="K37" s="92"/>
      <c r="L37" s="90"/>
      <c r="M37" s="90"/>
    </row>
    <row r="38" spans="2:15" s="30" customFormat="1" ht="19.7" customHeight="1" x14ac:dyDescent="0.2">
      <c r="B38" s="90"/>
      <c r="C38" s="90"/>
      <c r="D38" s="90"/>
      <c r="E38" s="90"/>
      <c r="F38" s="90"/>
      <c r="G38" s="91"/>
      <c r="H38" s="92"/>
      <c r="I38" s="92"/>
      <c r="J38" s="92"/>
      <c r="K38" s="92"/>
      <c r="L38" s="90"/>
      <c r="M38" s="90"/>
      <c r="N38" s="2" t="e">
        <f>IF(#REF!&lt;&gt;"",1,0)</f>
        <v>#REF!</v>
      </c>
      <c r="O38" s="30" t="e">
        <f>IF(#REF!="",1,0)</f>
        <v>#REF!</v>
      </c>
    </row>
    <row r="39" spans="2:15" s="30" customFormat="1" ht="3.2" customHeight="1" x14ac:dyDescent="0.2">
      <c r="B39" s="90"/>
      <c r="C39" s="90"/>
      <c r="D39" s="90"/>
      <c r="E39" s="90"/>
      <c r="F39" s="90"/>
      <c r="G39" s="91"/>
      <c r="H39" s="92"/>
      <c r="I39" s="92"/>
      <c r="J39" s="92"/>
      <c r="K39" s="92"/>
      <c r="L39" s="90"/>
      <c r="M39" s="90"/>
    </row>
    <row r="40" spans="2:15" s="30" customFormat="1" ht="20.85" customHeight="1" x14ac:dyDescent="0.2">
      <c r="B40" s="90"/>
      <c r="C40" s="90"/>
      <c r="D40" s="90"/>
      <c r="E40" s="90"/>
      <c r="F40" s="90"/>
      <c r="G40" s="91"/>
      <c r="H40" s="92"/>
      <c r="I40" s="92"/>
      <c r="J40" s="92"/>
      <c r="K40" s="92"/>
      <c r="L40" s="90"/>
      <c r="M40" s="90"/>
    </row>
    <row r="41" spans="2:15" s="30" customFormat="1" ht="10.15" customHeight="1" x14ac:dyDescent="0.2">
      <c r="B41" s="90"/>
      <c r="C41" s="90"/>
      <c r="D41" s="90"/>
      <c r="E41" s="90"/>
      <c r="F41" s="90"/>
      <c r="G41" s="91"/>
      <c r="H41" s="92"/>
      <c r="I41" s="92"/>
      <c r="J41" s="92"/>
      <c r="K41" s="92"/>
      <c r="L41" s="90"/>
      <c r="M41" s="90"/>
    </row>
    <row r="42" spans="2:15" s="30" customFormat="1" ht="45.4" customHeight="1" x14ac:dyDescent="0.2">
      <c r="B42" s="90"/>
      <c r="C42" s="90"/>
      <c r="D42" s="90"/>
      <c r="E42" s="90"/>
      <c r="F42" s="90"/>
      <c r="G42" s="91"/>
      <c r="H42" s="92"/>
      <c r="I42" s="92"/>
      <c r="J42" s="92"/>
      <c r="K42" s="92"/>
      <c r="L42" s="90"/>
      <c r="M42" s="90"/>
    </row>
    <row r="43" spans="2:15" s="30" customFormat="1" ht="19.7" customHeight="1" x14ac:dyDescent="0.2">
      <c r="B43" s="90"/>
      <c r="C43" s="90"/>
      <c r="D43" s="90"/>
      <c r="E43" s="90"/>
      <c r="F43" s="90"/>
      <c r="G43" s="91"/>
      <c r="H43" s="92"/>
      <c r="I43" s="92"/>
      <c r="J43" s="92"/>
      <c r="K43" s="92"/>
      <c r="L43" s="90"/>
      <c r="M43" s="90"/>
      <c r="N43" s="2" t="e">
        <f>IF(#REF!&lt;&gt;"",1,0)</f>
        <v>#REF!</v>
      </c>
      <c r="O43" s="30" t="e">
        <f>IF(#REF!="",1,0)</f>
        <v>#REF!</v>
      </c>
    </row>
    <row r="44" spans="2:15" s="30" customFormat="1" ht="3.2" customHeight="1" x14ac:dyDescent="0.2">
      <c r="B44" s="90"/>
      <c r="C44" s="90"/>
      <c r="D44" s="90"/>
      <c r="E44" s="90"/>
      <c r="F44" s="90"/>
      <c r="G44" s="91"/>
      <c r="H44" s="92"/>
      <c r="I44" s="92"/>
      <c r="J44" s="92"/>
      <c r="K44" s="92"/>
      <c r="L44" s="90"/>
      <c r="M44" s="90"/>
    </row>
    <row r="45" spans="2:15" s="30" customFormat="1" ht="20.85" customHeight="1" x14ac:dyDescent="0.2">
      <c r="B45" s="90"/>
      <c r="C45" s="90"/>
      <c r="D45" s="90"/>
      <c r="E45" s="90"/>
      <c r="F45" s="90"/>
      <c r="G45" s="91"/>
      <c r="H45" s="92"/>
      <c r="I45" s="92"/>
      <c r="J45" s="92"/>
      <c r="K45" s="92"/>
      <c r="L45" s="90"/>
      <c r="M45" s="90"/>
    </row>
    <row r="46" spans="2:15" s="30" customFormat="1" ht="10.15" customHeight="1" x14ac:dyDescent="0.2">
      <c r="B46" s="90"/>
      <c r="C46" s="90"/>
      <c r="D46" s="90"/>
      <c r="E46" s="90"/>
      <c r="F46" s="90"/>
      <c r="G46" s="91"/>
      <c r="H46" s="92"/>
      <c r="I46" s="92"/>
      <c r="J46" s="92"/>
      <c r="K46" s="92"/>
      <c r="L46" s="90"/>
      <c r="M46" s="90"/>
    </row>
    <row r="47" spans="2:15" s="30" customFormat="1" ht="45.4" customHeight="1" x14ac:dyDescent="0.2">
      <c r="B47" s="90"/>
      <c r="C47" s="90"/>
      <c r="D47" s="90"/>
      <c r="E47" s="90"/>
      <c r="F47" s="90"/>
      <c r="G47" s="91"/>
      <c r="H47" s="92"/>
      <c r="I47" s="92"/>
      <c r="J47" s="92"/>
      <c r="K47" s="92"/>
      <c r="L47" s="90"/>
      <c r="M47" s="90"/>
    </row>
    <row r="48" spans="2:15" s="30" customFormat="1" ht="19.7" customHeight="1" x14ac:dyDescent="0.2">
      <c r="B48" s="90"/>
      <c r="C48" s="90"/>
      <c r="D48" s="90"/>
      <c r="E48" s="90"/>
      <c r="F48" s="90"/>
      <c r="G48" s="91"/>
      <c r="H48" s="92"/>
      <c r="I48" s="92"/>
      <c r="J48" s="92"/>
      <c r="K48" s="92"/>
      <c r="L48" s="90"/>
      <c r="M48" s="90"/>
      <c r="N48" s="2" t="e">
        <f>IF(#REF!&lt;&gt;"",1,0)</f>
        <v>#REF!</v>
      </c>
      <c r="O48" s="30" t="e">
        <f>IF(#REF!="",1,0)</f>
        <v>#REF!</v>
      </c>
    </row>
    <row r="49" spans="2:15" s="30" customFormat="1" ht="13.35" customHeight="1" x14ac:dyDescent="0.2">
      <c r="B49" s="90"/>
      <c r="C49" s="90"/>
      <c r="D49" s="90"/>
      <c r="E49" s="90"/>
      <c r="F49" s="90"/>
      <c r="G49" s="91"/>
      <c r="H49" s="92"/>
      <c r="I49" s="92"/>
      <c r="J49" s="92"/>
      <c r="K49" s="92"/>
      <c r="L49" s="90"/>
      <c r="M49" s="90"/>
    </row>
    <row r="50" spans="2:15" s="30" customFormat="1" ht="45.4" customHeight="1" x14ac:dyDescent="0.2">
      <c r="B50" s="90"/>
      <c r="C50" s="90"/>
      <c r="D50" s="90"/>
      <c r="E50" s="90"/>
      <c r="F50" s="90"/>
      <c r="G50" s="91"/>
      <c r="H50" s="92"/>
      <c r="I50" s="92"/>
      <c r="J50" s="92"/>
      <c r="K50" s="92"/>
      <c r="L50" s="90"/>
      <c r="M50" s="90"/>
    </row>
    <row r="51" spans="2:15" s="30" customFormat="1" ht="19.7" customHeight="1" x14ac:dyDescent="0.2">
      <c r="B51" s="90"/>
      <c r="C51" s="90"/>
      <c r="D51" s="90"/>
      <c r="E51" s="90"/>
      <c r="F51" s="90"/>
      <c r="G51" s="91"/>
      <c r="H51" s="92"/>
      <c r="I51" s="92"/>
      <c r="J51" s="92"/>
      <c r="K51" s="92"/>
      <c r="L51" s="90"/>
      <c r="M51" s="90"/>
      <c r="N51" s="2" t="e">
        <f>IF(#REF!&lt;&gt;"",1,0)</f>
        <v>#REF!</v>
      </c>
      <c r="O51" s="30" t="e">
        <f>IF(#REF!="",1,0)</f>
        <v>#REF!</v>
      </c>
    </row>
    <row r="52" spans="2:15" s="30" customFormat="1" ht="19.7" customHeight="1" x14ac:dyDescent="0.2">
      <c r="B52" s="90"/>
      <c r="C52" s="90"/>
      <c r="D52" s="90"/>
      <c r="E52" s="90"/>
      <c r="F52" s="90"/>
      <c r="G52" s="91"/>
      <c r="H52" s="92"/>
      <c r="I52" s="92"/>
      <c r="J52" s="92"/>
      <c r="K52" s="92"/>
      <c r="L52" s="90"/>
      <c r="M52" s="90"/>
      <c r="N52" s="2" t="e">
        <f>IF(#REF!&lt;&gt;"",1,0)</f>
        <v>#REF!</v>
      </c>
      <c r="O52" s="30" t="e">
        <f>IF(#REF!="",1,0)</f>
        <v>#REF!</v>
      </c>
    </row>
    <row r="53" spans="2:15" s="30" customFormat="1" ht="19.7" customHeight="1" x14ac:dyDescent="0.2">
      <c r="B53" s="90"/>
      <c r="C53" s="90"/>
      <c r="D53" s="90"/>
      <c r="E53" s="90"/>
      <c r="F53" s="90"/>
      <c r="G53" s="91"/>
      <c r="H53" s="92"/>
      <c r="I53" s="92"/>
      <c r="J53" s="92"/>
      <c r="K53" s="92"/>
      <c r="L53" s="90"/>
      <c r="M53" s="90"/>
      <c r="N53" s="2" t="e">
        <f>IF(#REF!&lt;&gt;"",1,0)</f>
        <v>#REF!</v>
      </c>
      <c r="O53" s="30" t="e">
        <f>IF(#REF!="",1,0)</f>
        <v>#REF!</v>
      </c>
    </row>
    <row r="54" spans="2:15" s="30" customFormat="1" ht="19.7" customHeight="1" x14ac:dyDescent="0.2">
      <c r="B54" s="90"/>
      <c r="C54" s="90"/>
      <c r="D54" s="90"/>
      <c r="E54" s="90"/>
      <c r="F54" s="90"/>
      <c r="G54" s="91"/>
      <c r="H54" s="92"/>
      <c r="I54" s="92"/>
      <c r="J54" s="92"/>
      <c r="K54" s="92"/>
      <c r="L54" s="90"/>
      <c r="M54" s="90"/>
      <c r="N54" s="2" t="e">
        <f>IF(#REF!&lt;&gt;"",1,0)</f>
        <v>#REF!</v>
      </c>
      <c r="O54" s="30" t="e">
        <f>IF(#REF!="",1,0)</f>
        <v>#REF!</v>
      </c>
    </row>
    <row r="55" spans="2:15" s="30" customFormat="1" ht="38.85" customHeight="1" x14ac:dyDescent="0.2">
      <c r="B55" s="90"/>
      <c r="C55" s="90"/>
      <c r="D55" s="90"/>
      <c r="E55" s="90"/>
      <c r="F55" s="90"/>
      <c r="G55" s="91"/>
      <c r="H55" s="92"/>
      <c r="I55" s="92"/>
      <c r="J55" s="92"/>
      <c r="K55" s="92"/>
      <c r="L55" s="90"/>
      <c r="M55" s="90"/>
      <c r="N55" s="2" t="e">
        <f>IF(#REF!&lt;&gt;"",1,0)</f>
        <v>#REF!</v>
      </c>
      <c r="O55" s="30" t="e">
        <f>IF(#REF!="",1,0)</f>
        <v>#REF!</v>
      </c>
    </row>
    <row r="56" spans="2:15" s="30" customFormat="1" ht="28.7" customHeight="1" x14ac:dyDescent="0.2">
      <c r="B56" s="90"/>
      <c r="C56" s="90"/>
      <c r="D56" s="90"/>
      <c r="E56" s="90"/>
      <c r="F56" s="90"/>
      <c r="G56" s="91"/>
      <c r="H56" s="92"/>
      <c r="I56" s="92"/>
      <c r="J56" s="92"/>
      <c r="K56" s="92"/>
      <c r="L56" s="90"/>
      <c r="M56" s="90"/>
      <c r="N56" s="2" t="e">
        <f>IF(#REF!&lt;&gt;"",1,0)</f>
        <v>#REF!</v>
      </c>
      <c r="O56" s="30" t="e">
        <f>IF(#REF!="",1,0)</f>
        <v>#REF!</v>
      </c>
    </row>
    <row r="57" spans="2:15" s="30" customFormat="1" ht="19.7" customHeight="1" x14ac:dyDescent="0.2">
      <c r="B57" s="90"/>
      <c r="C57" s="90"/>
      <c r="D57" s="90"/>
      <c r="E57" s="90"/>
      <c r="F57" s="90"/>
      <c r="G57" s="91"/>
      <c r="H57" s="92"/>
      <c r="I57" s="92"/>
      <c r="J57" s="92"/>
      <c r="K57" s="92"/>
      <c r="L57" s="90"/>
      <c r="M57" s="90"/>
      <c r="N57" s="2" t="e">
        <f>IF(#REF!&lt;&gt;"",1,0)</f>
        <v>#REF!</v>
      </c>
      <c r="O57" s="30" t="e">
        <f>IF(#REF!="",1,0)</f>
        <v>#REF!</v>
      </c>
    </row>
    <row r="58" spans="2:15" s="30" customFormat="1" ht="19.7" customHeight="1" x14ac:dyDescent="0.2">
      <c r="B58" s="90"/>
      <c r="C58" s="90"/>
      <c r="D58" s="90"/>
      <c r="E58" s="90"/>
      <c r="F58" s="90"/>
      <c r="G58" s="91"/>
      <c r="H58" s="92"/>
      <c r="I58" s="92"/>
      <c r="J58" s="92"/>
      <c r="K58" s="92"/>
      <c r="L58" s="90"/>
      <c r="M58" s="90"/>
      <c r="N58" s="2" t="e">
        <f>IF(#REF!&lt;&gt;"",1,0)</f>
        <v>#REF!</v>
      </c>
      <c r="O58" s="30" t="e">
        <f>IF(#REF!="",1,0)</f>
        <v>#REF!</v>
      </c>
    </row>
    <row r="59" spans="2:15" s="30" customFormat="1" ht="28.7" customHeight="1" x14ac:dyDescent="0.2">
      <c r="B59" s="90"/>
      <c r="C59" s="90"/>
      <c r="D59" s="90"/>
      <c r="E59" s="90"/>
      <c r="F59" s="90"/>
      <c r="G59" s="91"/>
      <c r="H59" s="92"/>
      <c r="I59" s="92"/>
      <c r="J59" s="92"/>
      <c r="K59" s="92"/>
      <c r="L59" s="90"/>
      <c r="M59" s="90"/>
      <c r="N59" s="2" t="e">
        <f>IF(#REF!&lt;&gt;"",1,0)</f>
        <v>#REF!</v>
      </c>
      <c r="O59" s="30" t="e">
        <f>IF(#REF!="",1,0)</f>
        <v>#REF!</v>
      </c>
    </row>
    <row r="60" spans="2:15" s="30" customFormat="1" ht="19.7" customHeight="1" x14ac:dyDescent="0.2">
      <c r="B60" s="90"/>
      <c r="C60" s="90"/>
      <c r="D60" s="90"/>
      <c r="E60" s="90"/>
      <c r="F60" s="90"/>
      <c r="G60" s="91"/>
      <c r="H60" s="92"/>
      <c r="I60" s="92"/>
      <c r="J60" s="92"/>
      <c r="K60" s="92"/>
      <c r="L60" s="90"/>
      <c r="M60" s="90"/>
      <c r="N60" s="2" t="e">
        <f>IF(#REF!&lt;&gt;"",1,0)</f>
        <v>#REF!</v>
      </c>
      <c r="O60" s="30" t="e">
        <f>IF(#REF!="",1,0)</f>
        <v>#REF!</v>
      </c>
    </row>
    <row r="61" spans="2:15" s="30" customFormat="1" ht="19.7" customHeight="1" x14ac:dyDescent="0.2">
      <c r="B61" s="90"/>
      <c r="C61" s="90"/>
      <c r="D61" s="90"/>
      <c r="E61" s="90"/>
      <c r="F61" s="90"/>
      <c r="G61" s="91"/>
      <c r="H61" s="92"/>
      <c r="I61" s="92"/>
      <c r="J61" s="92"/>
      <c r="K61" s="92"/>
      <c r="L61" s="90"/>
      <c r="M61" s="90"/>
      <c r="N61" s="2" t="e">
        <f>IF(#REF!&lt;&gt;"",1,0)</f>
        <v>#REF!</v>
      </c>
      <c r="O61" s="30" t="e">
        <f>IF(#REF!="",1,0)</f>
        <v>#REF!</v>
      </c>
    </row>
    <row r="62" spans="2:15" s="30" customFormat="1" ht="28.7" customHeight="1" x14ac:dyDescent="0.2">
      <c r="B62" s="90"/>
      <c r="C62" s="90"/>
      <c r="D62" s="90"/>
      <c r="E62" s="90"/>
      <c r="F62" s="90"/>
      <c r="G62" s="91"/>
      <c r="H62" s="92"/>
      <c r="I62" s="92"/>
      <c r="J62" s="92"/>
      <c r="K62" s="92"/>
      <c r="L62" s="90"/>
      <c r="M62" s="90"/>
      <c r="N62" s="2" t="e">
        <f>IF(#REF!&lt;&gt;"",1,0)</f>
        <v>#REF!</v>
      </c>
      <c r="O62" s="30" t="e">
        <f>IF(#REF!="",1,0)</f>
        <v>#REF!</v>
      </c>
    </row>
    <row r="63" spans="2:15" s="30" customFormat="1" ht="19.7" customHeight="1" x14ac:dyDescent="0.2">
      <c r="B63" s="90"/>
      <c r="C63" s="90"/>
      <c r="D63" s="90"/>
      <c r="E63" s="90"/>
      <c r="F63" s="90"/>
      <c r="G63" s="91"/>
      <c r="H63" s="92"/>
      <c r="I63" s="92"/>
      <c r="J63" s="92"/>
      <c r="K63" s="92"/>
      <c r="L63" s="90"/>
      <c r="M63" s="90"/>
      <c r="N63" s="2" t="e">
        <f>IF(#REF!&lt;&gt;"",1,0)</f>
        <v>#REF!</v>
      </c>
      <c r="O63" s="30" t="e">
        <f>IF(#REF!="",1,0)</f>
        <v>#REF!</v>
      </c>
    </row>
    <row r="64" spans="2:15" s="30" customFormat="1" ht="41.25" customHeight="1" x14ac:dyDescent="0.2">
      <c r="B64" s="90"/>
      <c r="C64" s="90"/>
      <c r="D64" s="90"/>
      <c r="E64" s="90"/>
      <c r="F64" s="90"/>
      <c r="G64" s="91"/>
      <c r="H64" s="92"/>
      <c r="I64" s="92"/>
      <c r="J64" s="92"/>
      <c r="K64" s="92"/>
      <c r="L64" s="90"/>
      <c r="M64" s="90"/>
      <c r="N64" s="2"/>
    </row>
    <row r="65" spans="2:15" s="30" customFormat="1" ht="19.7" customHeight="1" x14ac:dyDescent="0.2">
      <c r="B65" s="90"/>
      <c r="C65" s="90"/>
      <c r="D65" s="90"/>
      <c r="E65" s="90"/>
      <c r="F65" s="90"/>
      <c r="G65" s="91"/>
      <c r="H65" s="92"/>
      <c r="I65" s="92"/>
      <c r="J65" s="92"/>
      <c r="K65" s="92"/>
      <c r="L65" s="90"/>
      <c r="M65" s="90"/>
      <c r="N65" s="2" t="e">
        <f>IF(#REF!&lt;&gt;"",1,0)</f>
        <v>#REF!</v>
      </c>
      <c r="O65" s="30" t="e">
        <f>IF(#REF!="",1,0)</f>
        <v>#REF!</v>
      </c>
    </row>
    <row r="66" spans="2:15" s="30" customFormat="1" ht="19.7" customHeight="1" x14ac:dyDescent="0.2">
      <c r="B66" s="90"/>
      <c r="C66" s="90"/>
      <c r="D66" s="90"/>
      <c r="E66" s="90"/>
      <c r="F66" s="90"/>
      <c r="G66" s="91"/>
      <c r="H66" s="92"/>
      <c r="I66" s="92"/>
      <c r="J66" s="92"/>
      <c r="K66" s="92"/>
      <c r="L66" s="90"/>
      <c r="M66" s="90"/>
      <c r="N66" s="2" t="e">
        <f>IF(#REF!&lt;&gt;"",1,0)</f>
        <v>#REF!</v>
      </c>
      <c r="O66" s="30" t="e">
        <f>IF(#REF!="",1,0)</f>
        <v>#REF!</v>
      </c>
    </row>
    <row r="67" spans="2:15" s="30" customFormat="1" ht="19.7" customHeight="1" x14ac:dyDescent="0.2">
      <c r="B67" s="90"/>
      <c r="C67" s="90"/>
      <c r="D67" s="90"/>
      <c r="E67" s="90"/>
      <c r="F67" s="90"/>
      <c r="G67" s="91"/>
      <c r="H67" s="92"/>
      <c r="I67" s="92"/>
      <c r="J67" s="92"/>
      <c r="K67" s="92"/>
      <c r="L67" s="90"/>
      <c r="M67" s="90"/>
      <c r="N67" s="2" t="e">
        <f>IF(#REF!&lt;&gt;"",1,0)</f>
        <v>#REF!</v>
      </c>
      <c r="O67" s="30" t="e">
        <f>IF(#REF!="",1,0)</f>
        <v>#REF!</v>
      </c>
    </row>
    <row r="68" spans="2:15" s="30" customFormat="1" ht="19.7" customHeight="1" x14ac:dyDescent="0.2">
      <c r="B68" s="90"/>
      <c r="C68" s="90"/>
      <c r="D68" s="90"/>
      <c r="E68" s="90"/>
      <c r="F68" s="90"/>
      <c r="G68" s="91"/>
      <c r="H68" s="92"/>
      <c r="I68" s="92"/>
      <c r="J68" s="92"/>
      <c r="K68" s="92"/>
      <c r="L68" s="90"/>
      <c r="M68" s="90"/>
      <c r="N68" s="2" t="e">
        <f>IF(#REF!&lt;&gt;"",1,0)</f>
        <v>#REF!</v>
      </c>
      <c r="O68" s="30" t="e">
        <f>IF(#REF!="",1,0)</f>
        <v>#REF!</v>
      </c>
    </row>
    <row r="69" spans="2:15" s="30" customFormat="1" ht="19.7" customHeight="1" x14ac:dyDescent="0.2">
      <c r="B69" s="90"/>
      <c r="C69" s="90"/>
      <c r="D69" s="90"/>
      <c r="E69" s="90"/>
      <c r="F69" s="90"/>
      <c r="G69" s="91"/>
      <c r="H69" s="92"/>
      <c r="I69" s="92"/>
      <c r="J69" s="92"/>
      <c r="K69" s="92"/>
      <c r="L69" s="90"/>
      <c r="M69" s="90"/>
      <c r="N69" s="2" t="e">
        <f>IF(#REF!&lt;&gt;"",1,0)</f>
        <v>#REF!</v>
      </c>
      <c r="O69" s="30" t="e">
        <f>IF(#REF!="",1,0)</f>
        <v>#REF!</v>
      </c>
    </row>
    <row r="70" spans="2:15" s="30" customFormat="1" ht="19.7" customHeight="1" x14ac:dyDescent="0.2">
      <c r="B70" s="90"/>
      <c r="C70" s="90"/>
      <c r="D70" s="90"/>
      <c r="E70" s="90"/>
      <c r="F70" s="90"/>
      <c r="G70" s="91"/>
      <c r="H70" s="92"/>
      <c r="I70" s="92"/>
      <c r="J70" s="92"/>
      <c r="K70" s="92"/>
      <c r="L70" s="90"/>
      <c r="M70" s="90"/>
      <c r="N70" s="2" t="e">
        <f>IF(#REF!&lt;&gt;"",1,0)</f>
        <v>#REF!</v>
      </c>
      <c r="O70" s="30" t="e">
        <f>IF(#REF!="",1,0)</f>
        <v>#REF!</v>
      </c>
    </row>
    <row r="71" spans="2:15" s="30" customFormat="1" ht="28.7" customHeight="1" x14ac:dyDescent="0.2">
      <c r="B71" s="90"/>
      <c r="C71" s="90"/>
      <c r="D71" s="90"/>
      <c r="E71" s="90"/>
      <c r="F71" s="90"/>
      <c r="G71" s="91"/>
      <c r="H71" s="92"/>
      <c r="I71" s="92"/>
      <c r="J71" s="92"/>
      <c r="K71" s="92"/>
      <c r="L71" s="90"/>
      <c r="M71" s="90"/>
      <c r="N71" s="2" t="e">
        <f>IF(#REF!&lt;&gt;"",1,0)</f>
        <v>#REF!</v>
      </c>
      <c r="O71" s="30" t="e">
        <f>IF(#REF!="",1,0)</f>
        <v>#REF!</v>
      </c>
    </row>
    <row r="72" spans="2:15" s="30" customFormat="1" ht="19.7" customHeight="1" x14ac:dyDescent="0.2">
      <c r="B72" s="90"/>
      <c r="C72" s="90"/>
      <c r="D72" s="90"/>
      <c r="E72" s="90"/>
      <c r="F72" s="90"/>
      <c r="G72" s="91"/>
      <c r="H72" s="92"/>
      <c r="I72" s="92"/>
      <c r="J72" s="92"/>
      <c r="K72" s="92"/>
      <c r="L72" s="90"/>
      <c r="M72" s="90"/>
      <c r="N72" s="2" t="e">
        <f>IF(#REF!&lt;&gt;"",1,0)</f>
        <v>#REF!</v>
      </c>
      <c r="O72" s="30" t="e">
        <f>IF(#REF!="",1,0)</f>
        <v>#REF!</v>
      </c>
    </row>
    <row r="73" spans="2:15" s="30" customFormat="1" ht="19.7" customHeight="1" x14ac:dyDescent="0.2">
      <c r="B73" s="90"/>
      <c r="C73" s="90"/>
      <c r="D73" s="90"/>
      <c r="E73" s="90"/>
      <c r="F73" s="90"/>
      <c r="G73" s="91"/>
      <c r="H73" s="92"/>
      <c r="I73" s="92"/>
      <c r="J73" s="92"/>
      <c r="K73" s="92"/>
      <c r="L73" s="90"/>
      <c r="M73" s="90"/>
      <c r="N73" s="2" t="e">
        <f>IF(#REF!&lt;&gt;"",1,0)</f>
        <v>#REF!</v>
      </c>
      <c r="O73" s="30" t="e">
        <f>IF(#REF!="",1,0)</f>
        <v>#REF!</v>
      </c>
    </row>
    <row r="74" spans="2:15" s="30" customFormat="1" ht="19.7" customHeight="1" x14ac:dyDescent="0.2">
      <c r="B74" s="90"/>
      <c r="C74" s="90"/>
      <c r="D74" s="90"/>
      <c r="E74" s="90"/>
      <c r="F74" s="90"/>
      <c r="G74" s="91"/>
      <c r="H74" s="92"/>
      <c r="I74" s="92"/>
      <c r="J74" s="92"/>
      <c r="K74" s="92"/>
      <c r="L74" s="90"/>
      <c r="M74" s="90"/>
      <c r="N74" s="2" t="e">
        <f>IF(#REF!&lt;&gt;"",1,0)</f>
        <v>#REF!</v>
      </c>
      <c r="O74" s="30" t="e">
        <f>IF(#REF!="",1,0)</f>
        <v>#REF!</v>
      </c>
    </row>
    <row r="75" spans="2:15" s="30" customFormat="1" ht="19.7" customHeight="1" x14ac:dyDescent="0.2">
      <c r="B75" s="90"/>
      <c r="C75" s="90"/>
      <c r="D75" s="90"/>
      <c r="E75" s="90"/>
      <c r="F75" s="90"/>
      <c r="G75" s="91"/>
      <c r="H75" s="92"/>
      <c r="I75" s="92"/>
      <c r="J75" s="92"/>
      <c r="K75" s="92"/>
      <c r="L75" s="90"/>
      <c r="M75" s="90"/>
      <c r="N75" s="2" t="e">
        <f>IF(#REF!&lt;&gt;"",1,0)</f>
        <v>#REF!</v>
      </c>
      <c r="O75" s="30" t="e">
        <f>IF(#REF!="",1,0)</f>
        <v>#REF!</v>
      </c>
    </row>
    <row r="76" spans="2:15" s="30" customFormat="1" ht="19.7" customHeight="1" x14ac:dyDescent="0.2">
      <c r="B76" s="90"/>
      <c r="C76" s="90"/>
      <c r="D76" s="90"/>
      <c r="E76" s="90"/>
      <c r="F76" s="90"/>
      <c r="G76" s="91"/>
      <c r="H76" s="92"/>
      <c r="I76" s="92"/>
      <c r="J76" s="92"/>
      <c r="K76" s="92"/>
      <c r="L76" s="90"/>
      <c r="M76" s="90"/>
      <c r="N76" s="2" t="e">
        <f>IF(#REF!&lt;&gt;"",1,0)</f>
        <v>#REF!</v>
      </c>
      <c r="O76" s="30" t="e">
        <f>IF(#REF!="",1,0)</f>
        <v>#REF!</v>
      </c>
    </row>
    <row r="77" spans="2:15" s="30" customFormat="1" ht="19.7" customHeight="1" x14ac:dyDescent="0.2">
      <c r="B77" s="90"/>
      <c r="C77" s="90"/>
      <c r="D77" s="90"/>
      <c r="E77" s="90"/>
      <c r="F77" s="90"/>
      <c r="G77" s="91"/>
      <c r="H77" s="92"/>
      <c r="I77" s="92"/>
      <c r="J77" s="92"/>
      <c r="K77" s="92"/>
      <c r="L77" s="90"/>
      <c r="M77" s="90"/>
      <c r="N77" s="2" t="e">
        <f>IF(#REF!&lt;&gt;"",1,0)</f>
        <v>#REF!</v>
      </c>
      <c r="O77" s="30" t="e">
        <f>IF(#REF!="",1,0)</f>
        <v>#REF!</v>
      </c>
    </row>
    <row r="78" spans="2:15" s="30" customFormat="1" ht="19.7" customHeight="1" x14ac:dyDescent="0.2">
      <c r="B78" s="90"/>
      <c r="C78" s="90"/>
      <c r="D78" s="90"/>
      <c r="E78" s="90"/>
      <c r="F78" s="90"/>
      <c r="G78" s="91"/>
      <c r="H78" s="92"/>
      <c r="I78" s="92"/>
      <c r="J78" s="92"/>
      <c r="K78" s="92"/>
      <c r="L78" s="90"/>
      <c r="M78" s="90"/>
      <c r="N78" s="2" t="e">
        <f>IF(#REF!&lt;&gt;"",1,0)</f>
        <v>#REF!</v>
      </c>
      <c r="O78" s="30" t="e">
        <f>IF(#REF!="",1,0)</f>
        <v>#REF!</v>
      </c>
    </row>
    <row r="79" spans="2:15" s="30" customFormat="1" ht="19.7" customHeight="1" x14ac:dyDescent="0.2">
      <c r="B79" s="90"/>
      <c r="C79" s="90"/>
      <c r="D79" s="90"/>
      <c r="E79" s="90"/>
      <c r="F79" s="90"/>
      <c r="G79" s="91"/>
      <c r="H79" s="92"/>
      <c r="I79" s="92"/>
      <c r="J79" s="92"/>
      <c r="K79" s="92"/>
      <c r="L79" s="90"/>
      <c r="M79" s="90"/>
      <c r="N79" s="2" t="e">
        <f>IF(#REF!&lt;&gt;"",1,0)</f>
        <v>#REF!</v>
      </c>
      <c r="O79" s="30" t="e">
        <f>IF(#REF!="",1,0)</f>
        <v>#REF!</v>
      </c>
    </row>
    <row r="80" spans="2:15" s="30" customFormat="1" ht="19.7" customHeight="1" x14ac:dyDescent="0.2">
      <c r="B80" s="90"/>
      <c r="C80" s="90"/>
      <c r="D80" s="90"/>
      <c r="E80" s="90"/>
      <c r="F80" s="90"/>
      <c r="G80" s="91"/>
      <c r="H80" s="92"/>
      <c r="I80" s="92"/>
      <c r="J80" s="92"/>
      <c r="K80" s="92"/>
      <c r="L80" s="90"/>
      <c r="M80" s="90"/>
      <c r="N80" s="2" t="e">
        <f>IF(#REF!&lt;&gt;"",1,0)</f>
        <v>#REF!</v>
      </c>
      <c r="O80" s="30" t="e">
        <f>IF(#REF!="",1,0)</f>
        <v>#REF!</v>
      </c>
    </row>
    <row r="81" spans="2:15" s="30" customFormat="1" ht="19.7" customHeight="1" x14ac:dyDescent="0.2">
      <c r="B81" s="90"/>
      <c r="C81" s="90"/>
      <c r="D81" s="90"/>
      <c r="E81" s="90"/>
      <c r="F81" s="90"/>
      <c r="G81" s="91"/>
      <c r="H81" s="92"/>
      <c r="I81" s="92"/>
      <c r="J81" s="92"/>
      <c r="K81" s="92"/>
      <c r="L81" s="90"/>
      <c r="M81" s="90"/>
      <c r="N81" s="2" t="e">
        <f>IF(#REF!&lt;&gt;"",1,0)</f>
        <v>#REF!</v>
      </c>
      <c r="O81" s="30" t="e">
        <f>IF(#REF!="",1,0)</f>
        <v>#REF!</v>
      </c>
    </row>
    <row r="82" spans="2:15" s="30" customFormat="1" ht="19.7" customHeight="1" x14ac:dyDescent="0.2">
      <c r="B82" s="90"/>
      <c r="C82" s="90"/>
      <c r="D82" s="90"/>
      <c r="E82" s="90"/>
      <c r="F82" s="90"/>
      <c r="G82" s="91"/>
      <c r="H82" s="92"/>
      <c r="I82" s="92"/>
      <c r="J82" s="92"/>
      <c r="K82" s="92"/>
      <c r="L82" s="90"/>
      <c r="M82" s="90"/>
      <c r="N82" s="2" t="e">
        <f>IF(#REF!&lt;&gt;"",1,0)</f>
        <v>#REF!</v>
      </c>
      <c r="O82" s="30" t="e">
        <f>IF(#REF!="",1,0)</f>
        <v>#REF!</v>
      </c>
    </row>
    <row r="83" spans="2:15" s="30" customFormat="1" ht="19.7" customHeight="1" x14ac:dyDescent="0.2">
      <c r="B83" s="90"/>
      <c r="C83" s="90"/>
      <c r="D83" s="90"/>
      <c r="E83" s="90"/>
      <c r="F83" s="90"/>
      <c r="G83" s="91"/>
      <c r="H83" s="92"/>
      <c r="I83" s="92"/>
      <c r="J83" s="92"/>
      <c r="K83" s="92"/>
      <c r="L83" s="90"/>
      <c r="M83" s="90"/>
      <c r="N83" s="2" t="e">
        <f>IF(#REF!&lt;&gt;"",1,0)</f>
        <v>#REF!</v>
      </c>
      <c r="O83" s="30" t="e">
        <f>IF(#REF!="",1,0)</f>
        <v>#REF!</v>
      </c>
    </row>
    <row r="84" spans="2:15" s="30" customFormat="1" ht="19.7" customHeight="1" x14ac:dyDescent="0.2">
      <c r="B84" s="90"/>
      <c r="C84" s="90"/>
      <c r="D84" s="90"/>
      <c r="E84" s="90"/>
      <c r="F84" s="90"/>
      <c r="G84" s="91"/>
      <c r="H84" s="92"/>
      <c r="I84" s="92"/>
      <c r="J84" s="92"/>
      <c r="K84" s="92"/>
      <c r="L84" s="90"/>
      <c r="M84" s="90"/>
      <c r="N84" s="2" t="e">
        <f>IF(#REF!&lt;&gt;"",1,0)</f>
        <v>#REF!</v>
      </c>
      <c r="O84" s="30" t="e">
        <f>IF(#REF!="",1,0)</f>
        <v>#REF!</v>
      </c>
    </row>
    <row r="85" spans="2:15" s="30" customFormat="1" ht="19.7" customHeight="1" x14ac:dyDescent="0.2">
      <c r="B85" s="90"/>
      <c r="C85" s="90"/>
      <c r="D85" s="90"/>
      <c r="E85" s="90"/>
      <c r="F85" s="90"/>
      <c r="G85" s="91"/>
      <c r="H85" s="92"/>
      <c r="I85" s="92"/>
      <c r="J85" s="92"/>
      <c r="K85" s="92"/>
      <c r="L85" s="90"/>
      <c r="M85" s="90"/>
      <c r="N85" s="2" t="e">
        <f>IF(#REF!&lt;&gt;"",1,0)</f>
        <v>#REF!</v>
      </c>
      <c r="O85" s="30" t="e">
        <f>IF(#REF!="",1,0)</f>
        <v>#REF!</v>
      </c>
    </row>
    <row r="86" spans="2:15" s="30" customFormat="1" ht="19.7" customHeight="1" x14ac:dyDescent="0.2">
      <c r="B86" s="90"/>
      <c r="C86" s="90"/>
      <c r="D86" s="90"/>
      <c r="E86" s="90"/>
      <c r="F86" s="90"/>
      <c r="G86" s="91"/>
      <c r="H86" s="92"/>
      <c r="I86" s="92"/>
      <c r="J86" s="92"/>
      <c r="K86" s="92"/>
      <c r="L86" s="90"/>
      <c r="M86" s="90"/>
      <c r="N86" s="2" t="e">
        <f>IF(#REF!&lt;&gt;"",1,0)</f>
        <v>#REF!</v>
      </c>
      <c r="O86" s="30" t="e">
        <f>IF(#REF!="",1,0)</f>
        <v>#REF!</v>
      </c>
    </row>
    <row r="87" spans="2:15" s="30" customFormat="1" ht="39.75" customHeight="1" x14ac:dyDescent="0.2">
      <c r="B87" s="90"/>
      <c r="C87" s="90"/>
      <c r="D87" s="90"/>
      <c r="E87" s="90"/>
      <c r="F87" s="90"/>
      <c r="G87" s="91"/>
      <c r="H87" s="92"/>
      <c r="I87" s="92"/>
      <c r="J87" s="92"/>
      <c r="K87" s="92"/>
      <c r="L87" s="90"/>
      <c r="M87" s="90"/>
      <c r="N87" s="2"/>
    </row>
    <row r="88" spans="2:15" s="30" customFormat="1" ht="19.7" customHeight="1" x14ac:dyDescent="0.2">
      <c r="B88" s="90"/>
      <c r="C88" s="90"/>
      <c r="D88" s="90"/>
      <c r="E88" s="90"/>
      <c r="F88" s="90"/>
      <c r="G88" s="91"/>
      <c r="H88" s="92"/>
      <c r="I88" s="92"/>
      <c r="J88" s="92"/>
      <c r="K88" s="92"/>
      <c r="L88" s="90"/>
      <c r="M88" s="90"/>
      <c r="N88" s="2" t="e">
        <f>IF(#REF!&lt;&gt;"",1,0)</f>
        <v>#REF!</v>
      </c>
      <c r="O88" s="30" t="e">
        <f>IF(#REF!="",1,0)</f>
        <v>#REF!</v>
      </c>
    </row>
    <row r="89" spans="2:15" s="30" customFormat="1" ht="28.7" customHeight="1" x14ac:dyDescent="0.2">
      <c r="B89" s="90"/>
      <c r="C89" s="90"/>
      <c r="D89" s="90"/>
      <c r="E89" s="90"/>
      <c r="F89" s="90"/>
      <c r="G89" s="91"/>
      <c r="H89" s="92"/>
      <c r="I89" s="92"/>
      <c r="J89" s="92"/>
      <c r="K89" s="92"/>
      <c r="L89" s="90"/>
      <c r="M89" s="90"/>
      <c r="N89" s="2" t="e">
        <f>IF(#REF!&lt;&gt;"",1,0)</f>
        <v>#REF!</v>
      </c>
      <c r="O89" s="30" t="e">
        <f>IF(#REF!="",1,0)</f>
        <v>#REF!</v>
      </c>
    </row>
    <row r="90" spans="2:15" s="30" customFormat="1" ht="44.25" customHeight="1" x14ac:dyDescent="0.2">
      <c r="B90" s="90"/>
      <c r="C90" s="90"/>
      <c r="D90" s="90"/>
      <c r="E90" s="90"/>
      <c r="F90" s="90"/>
      <c r="G90" s="91"/>
      <c r="H90" s="92"/>
      <c r="I90" s="92"/>
      <c r="J90" s="92"/>
      <c r="K90" s="92"/>
      <c r="L90" s="90"/>
      <c r="M90" s="90"/>
      <c r="N90" s="2"/>
    </row>
    <row r="91" spans="2:15" s="30" customFormat="1" ht="28.7" customHeight="1" x14ac:dyDescent="0.2">
      <c r="B91" s="90"/>
      <c r="C91" s="90"/>
      <c r="D91" s="90"/>
      <c r="E91" s="90"/>
      <c r="F91" s="90"/>
      <c r="G91" s="91"/>
      <c r="H91" s="92"/>
      <c r="I91" s="92"/>
      <c r="J91" s="92"/>
      <c r="K91" s="92"/>
      <c r="L91" s="90"/>
      <c r="M91" s="90"/>
      <c r="N91" s="2" t="e">
        <f>IF(#REF!&lt;&gt;"",1,0)</f>
        <v>#REF!</v>
      </c>
      <c r="O91" s="30" t="e">
        <f>IF(#REF!="",1,0)</f>
        <v>#REF!</v>
      </c>
    </row>
    <row r="92" spans="2:15" s="30" customFormat="1" ht="43.5" customHeight="1" x14ac:dyDescent="0.2">
      <c r="B92" s="90"/>
      <c r="C92" s="90"/>
      <c r="D92" s="90"/>
      <c r="E92" s="90"/>
      <c r="F92" s="90"/>
      <c r="G92" s="91"/>
      <c r="H92" s="92"/>
      <c r="I92" s="92"/>
      <c r="J92" s="92"/>
      <c r="K92" s="92"/>
      <c r="L92" s="90"/>
      <c r="M92" s="90"/>
      <c r="N92" s="2"/>
    </row>
    <row r="93" spans="2:15" s="30" customFormat="1" ht="19.7" customHeight="1" x14ac:dyDescent="0.2">
      <c r="B93" s="90"/>
      <c r="C93" s="90"/>
      <c r="D93" s="90"/>
      <c r="E93" s="90"/>
      <c r="F93" s="90"/>
      <c r="G93" s="91"/>
      <c r="H93" s="92"/>
      <c r="I93" s="92"/>
      <c r="J93" s="92"/>
      <c r="K93" s="92"/>
      <c r="L93" s="90"/>
      <c r="M93" s="90"/>
      <c r="N93" s="2" t="e">
        <f>IF(#REF!&lt;&gt;"",1,0)</f>
        <v>#REF!</v>
      </c>
      <c r="O93" s="30" t="e">
        <f>IF(#REF!="",1,0)</f>
        <v>#REF!</v>
      </c>
    </row>
    <row r="94" spans="2:15" s="30" customFormat="1" ht="41.25" customHeight="1" x14ac:dyDescent="0.2">
      <c r="B94" s="90"/>
      <c r="C94" s="90"/>
      <c r="D94" s="90"/>
      <c r="E94" s="90"/>
      <c r="F94" s="90"/>
      <c r="G94" s="91"/>
      <c r="H94" s="92"/>
      <c r="I94" s="92"/>
      <c r="J94" s="92"/>
      <c r="K94" s="92"/>
      <c r="L94" s="90"/>
      <c r="M94" s="90"/>
      <c r="N94" s="2"/>
    </row>
    <row r="95" spans="2:15" s="30" customFormat="1" ht="19.7" customHeight="1" x14ac:dyDescent="0.2">
      <c r="B95" s="90"/>
      <c r="C95" s="90"/>
      <c r="D95" s="90"/>
      <c r="E95" s="90"/>
      <c r="F95" s="90"/>
      <c r="G95" s="91"/>
      <c r="H95" s="92"/>
      <c r="I95" s="92"/>
      <c r="J95" s="92"/>
      <c r="K95" s="92"/>
      <c r="L95" s="90"/>
      <c r="M95" s="90"/>
      <c r="N95" s="2" t="e">
        <f>IF(#REF!&lt;&gt;"",1,0)</f>
        <v>#REF!</v>
      </c>
      <c r="O95" s="30" t="e">
        <f>IF(#REF!="",1,0)</f>
        <v>#REF!</v>
      </c>
    </row>
    <row r="96" spans="2:15" s="30" customFormat="1" ht="19.7" customHeight="1" x14ac:dyDescent="0.2">
      <c r="B96" s="90"/>
      <c r="C96" s="90"/>
      <c r="D96" s="90"/>
      <c r="E96" s="90"/>
      <c r="F96" s="90"/>
      <c r="G96" s="91"/>
      <c r="H96" s="92"/>
      <c r="I96" s="92"/>
      <c r="J96" s="92"/>
      <c r="K96" s="92"/>
      <c r="L96" s="90"/>
      <c r="M96" s="90"/>
      <c r="N96" s="2" t="e">
        <f>IF(#REF!&lt;&gt;"",1,0)</f>
        <v>#REF!</v>
      </c>
      <c r="O96" s="30" t="e">
        <f>IF(#REF!="",1,0)</f>
        <v>#REF!</v>
      </c>
    </row>
    <row r="97" spans="2:15" s="30" customFormat="1" ht="28.7" customHeight="1" x14ac:dyDescent="0.2">
      <c r="B97" s="90"/>
      <c r="C97" s="90"/>
      <c r="D97" s="90"/>
      <c r="E97" s="90"/>
      <c r="F97" s="90"/>
      <c r="G97" s="91"/>
      <c r="H97" s="92"/>
      <c r="I97" s="92"/>
      <c r="J97" s="92"/>
      <c r="K97" s="92"/>
      <c r="L97" s="90"/>
      <c r="M97" s="90"/>
    </row>
    <row r="98" spans="2:15" s="30" customFormat="1" ht="45.4" customHeight="1" x14ac:dyDescent="0.2">
      <c r="B98" s="90"/>
      <c r="C98" s="90"/>
      <c r="D98" s="90"/>
      <c r="E98" s="90"/>
      <c r="F98" s="90"/>
      <c r="G98" s="91"/>
      <c r="H98" s="92"/>
      <c r="I98" s="92"/>
      <c r="J98" s="92"/>
      <c r="K98" s="92"/>
      <c r="L98" s="90"/>
      <c r="M98" s="90"/>
    </row>
    <row r="99" spans="2:15" s="30" customFormat="1" ht="89.65" customHeight="1" x14ac:dyDescent="0.2">
      <c r="B99" s="90"/>
      <c r="C99" s="90"/>
      <c r="D99" s="90"/>
      <c r="E99" s="90"/>
      <c r="F99" s="90"/>
      <c r="G99" s="91"/>
      <c r="H99" s="92"/>
      <c r="I99" s="92"/>
      <c r="J99" s="92"/>
      <c r="K99" s="92"/>
      <c r="L99" s="90"/>
      <c r="M99" s="90"/>
      <c r="N99" s="2" t="e">
        <f>IF(#REF!&lt;&gt;"",1,0)</f>
        <v>#REF!</v>
      </c>
      <c r="O99" s="30" t="e">
        <f>IF(#REF!="",1,0)</f>
        <v>#REF!</v>
      </c>
    </row>
    <row r="100" spans="2:15" s="30" customFormat="1" ht="24.6" customHeight="1" x14ac:dyDescent="0.2">
      <c r="B100" s="90"/>
      <c r="C100" s="90"/>
      <c r="D100" s="90"/>
      <c r="E100" s="90"/>
      <c r="F100" s="90"/>
      <c r="G100" s="91"/>
      <c r="H100" s="92"/>
      <c r="I100" s="92"/>
      <c r="J100" s="92"/>
      <c r="K100" s="92"/>
      <c r="L100" s="90"/>
      <c r="M100" s="90"/>
      <c r="N100" s="2" t="e">
        <f>IF(#REF!&lt;&gt;"",1,0)</f>
        <v>#REF!</v>
      </c>
      <c r="O100" s="30" t="e">
        <f>IF(#REF!="",1,0)</f>
        <v>#REF!</v>
      </c>
    </row>
    <row r="101" spans="2:15" s="30" customFormat="1" ht="46.35" customHeight="1" x14ac:dyDescent="0.2">
      <c r="B101" s="90"/>
      <c r="C101" s="90"/>
      <c r="D101" s="90"/>
      <c r="E101" s="90"/>
      <c r="F101" s="90"/>
      <c r="G101" s="91"/>
      <c r="H101" s="92"/>
      <c r="I101" s="92"/>
      <c r="J101" s="92"/>
      <c r="K101" s="92"/>
      <c r="L101" s="90"/>
      <c r="M101" s="90"/>
      <c r="N101" s="2" t="e">
        <f>IF(#REF!&lt;&gt;"",1,0)</f>
        <v>#REF!</v>
      </c>
      <c r="O101" s="30" t="e">
        <f>IF(#REF!="",1,0)</f>
        <v>#REF!</v>
      </c>
    </row>
    <row r="102" spans="2:15" s="30" customFormat="1" ht="78.400000000000006" customHeight="1" x14ac:dyDescent="0.2">
      <c r="B102" s="90"/>
      <c r="C102" s="90"/>
      <c r="D102" s="90"/>
      <c r="E102" s="90"/>
      <c r="F102" s="90"/>
      <c r="G102" s="91"/>
      <c r="H102" s="92"/>
      <c r="I102" s="92"/>
      <c r="J102" s="92"/>
      <c r="K102" s="92"/>
      <c r="L102" s="90"/>
      <c r="M102" s="90"/>
      <c r="N102" s="2" t="e">
        <f>IF(#REF!&lt;&gt;"",1,0)</f>
        <v>#REF!</v>
      </c>
      <c r="O102" s="30" t="e">
        <f>IF(#REF!="",1,0)</f>
        <v>#REF!</v>
      </c>
    </row>
    <row r="103" spans="2:15" s="30" customFormat="1" ht="24.6" customHeight="1" x14ac:dyDescent="0.2">
      <c r="B103" s="90"/>
      <c r="C103" s="90"/>
      <c r="D103" s="90"/>
      <c r="E103" s="90"/>
      <c r="F103" s="90"/>
      <c r="G103" s="91"/>
      <c r="H103" s="92"/>
      <c r="I103" s="92"/>
      <c r="J103" s="92"/>
      <c r="K103" s="92"/>
      <c r="L103" s="90"/>
      <c r="M103" s="90"/>
      <c r="N103" s="2" t="e">
        <f>IF(#REF!&lt;&gt;"",1,0)</f>
        <v>#REF!</v>
      </c>
      <c r="O103" s="30" t="e">
        <f>IF(#REF!="",1,0)</f>
        <v>#REF!</v>
      </c>
    </row>
    <row r="104" spans="2:15" s="30" customFormat="1" ht="28.7" customHeight="1" x14ac:dyDescent="0.2">
      <c r="B104" s="90"/>
      <c r="C104" s="90"/>
      <c r="D104" s="90"/>
      <c r="E104" s="90"/>
      <c r="F104" s="90"/>
      <c r="G104" s="91"/>
      <c r="H104" s="92"/>
      <c r="I104" s="92"/>
      <c r="J104" s="92"/>
      <c r="K104" s="92"/>
      <c r="L104" s="90"/>
      <c r="M104" s="90"/>
      <c r="N104" s="93" t="e">
        <f>SUM(N28:N103)</f>
        <v>#REF!</v>
      </c>
      <c r="O104" s="93" t="e">
        <f>SUM(O28:O103)</f>
        <v>#REF!</v>
      </c>
    </row>
    <row r="105" spans="2:15" s="30" customFormat="1" ht="21.4" customHeight="1" x14ac:dyDescent="0.2">
      <c r="B105" s="90"/>
      <c r="C105" s="90"/>
      <c r="D105" s="90"/>
      <c r="E105" s="90"/>
      <c r="F105" s="90"/>
      <c r="G105" s="91"/>
      <c r="H105" s="92"/>
      <c r="I105" s="92"/>
      <c r="J105" s="92"/>
      <c r="K105" s="92"/>
      <c r="L105" s="90"/>
      <c r="M105" s="90"/>
    </row>
    <row r="106" spans="2:15" s="30" customFormat="1" ht="21.4" customHeight="1" x14ac:dyDescent="0.2">
      <c r="B106" s="90"/>
      <c r="C106" s="90"/>
      <c r="D106" s="90"/>
      <c r="E106" s="90"/>
      <c r="F106" s="90"/>
      <c r="G106" s="91"/>
      <c r="H106" s="92"/>
      <c r="I106" s="92"/>
      <c r="J106" s="92"/>
      <c r="K106" s="92"/>
      <c r="L106" s="90"/>
      <c r="M106" s="90"/>
    </row>
    <row r="107" spans="2:15" s="30" customFormat="1" ht="21.4" customHeight="1" x14ac:dyDescent="0.2">
      <c r="B107" s="90"/>
      <c r="C107" s="90"/>
      <c r="D107" s="90"/>
      <c r="E107" s="90"/>
      <c r="F107" s="90"/>
      <c r="G107" s="91"/>
      <c r="H107" s="92"/>
      <c r="I107" s="92"/>
      <c r="J107" s="92"/>
      <c r="K107" s="92"/>
      <c r="L107" s="90"/>
      <c r="M107" s="90"/>
    </row>
    <row r="108" spans="2:15" s="30" customFormat="1" ht="58.15" customHeight="1" x14ac:dyDescent="0.2">
      <c r="B108" s="90"/>
      <c r="C108" s="90"/>
      <c r="D108" s="90"/>
      <c r="E108" s="90"/>
      <c r="F108" s="90"/>
      <c r="G108" s="91"/>
      <c r="H108" s="92"/>
      <c r="I108" s="92"/>
      <c r="J108" s="92"/>
      <c r="K108" s="92"/>
      <c r="L108" s="90"/>
      <c r="M108" s="90"/>
    </row>
    <row r="109" spans="2:15" s="30" customFormat="1" ht="17.649999999999999" customHeight="1" x14ac:dyDescent="0.2">
      <c r="B109" s="90"/>
      <c r="C109" s="90"/>
      <c r="D109" s="90"/>
      <c r="E109" s="90"/>
      <c r="F109" s="90"/>
      <c r="G109" s="91"/>
      <c r="H109" s="92"/>
      <c r="I109" s="92"/>
      <c r="J109" s="92"/>
      <c r="K109" s="92"/>
      <c r="L109" s="90"/>
      <c r="M109" s="90"/>
    </row>
    <row r="111" spans="2:15" x14ac:dyDescent="0.2"/>
    <row r="112" spans="2:15" x14ac:dyDescent="0.2"/>
    <row r="1048408" hidden="1" x14ac:dyDescent="0.2"/>
    <row r="1048409" hidden="1" x14ac:dyDescent="0.2"/>
    <row r="1048410" hidden="1" x14ac:dyDescent="0.2"/>
    <row r="1048411" hidden="1" x14ac:dyDescent="0.2"/>
    <row r="1048412" hidden="1" x14ac:dyDescent="0.2"/>
    <row r="1048413" hidden="1" x14ac:dyDescent="0.2"/>
    <row r="1048414" hidden="1" x14ac:dyDescent="0.2"/>
    <row r="1048415" hidden="1" x14ac:dyDescent="0.2"/>
    <row r="1048416" hidden="1" x14ac:dyDescent="0.2"/>
    <row r="1048417" hidden="1" x14ac:dyDescent="0.2"/>
    <row r="1048418" hidden="1" x14ac:dyDescent="0.2"/>
    <row r="1048419" hidden="1" x14ac:dyDescent="0.2"/>
    <row r="1048420" hidden="1" x14ac:dyDescent="0.2"/>
    <row r="1048421" hidden="1" x14ac:dyDescent="0.2"/>
    <row r="1048422" hidden="1" x14ac:dyDescent="0.2"/>
    <row r="1048423" hidden="1" x14ac:dyDescent="0.2"/>
    <row r="1048424" hidden="1" x14ac:dyDescent="0.2"/>
    <row r="1048425" hidden="1" x14ac:dyDescent="0.2"/>
    <row r="1048426" hidden="1" x14ac:dyDescent="0.2"/>
    <row r="1048427" hidden="1" x14ac:dyDescent="0.2"/>
    <row r="1048428" hidden="1" x14ac:dyDescent="0.2"/>
    <row r="1048429" hidden="1" x14ac:dyDescent="0.2"/>
    <row r="1048430" hidden="1" x14ac:dyDescent="0.2"/>
    <row r="1048431" hidden="1" x14ac:dyDescent="0.2"/>
    <row r="1048432" hidden="1" x14ac:dyDescent="0.2"/>
    <row r="1048433" hidden="1" x14ac:dyDescent="0.2"/>
    <row r="1048434" hidden="1" x14ac:dyDescent="0.2"/>
    <row r="1048435" hidden="1" x14ac:dyDescent="0.2"/>
    <row r="1048436" hidden="1" x14ac:dyDescent="0.2"/>
    <row r="1048437" hidden="1" x14ac:dyDescent="0.2"/>
    <row r="1048438" hidden="1" x14ac:dyDescent="0.2"/>
    <row r="1048439" hidden="1" x14ac:dyDescent="0.2"/>
    <row r="1048440" hidden="1" x14ac:dyDescent="0.2"/>
    <row r="1048441" hidden="1" x14ac:dyDescent="0.2"/>
    <row r="1048442" hidden="1" x14ac:dyDescent="0.2"/>
    <row r="1048443" hidden="1" x14ac:dyDescent="0.2"/>
    <row r="1048444" hidden="1" x14ac:dyDescent="0.2"/>
    <row r="1048445" hidden="1" x14ac:dyDescent="0.2"/>
    <row r="1048446" hidden="1" x14ac:dyDescent="0.2"/>
    <row r="1048447" hidden="1" x14ac:dyDescent="0.2"/>
    <row r="1048448" hidden="1" x14ac:dyDescent="0.2"/>
    <row r="1048449" hidden="1" x14ac:dyDescent="0.2"/>
    <row r="1048450" hidden="1" x14ac:dyDescent="0.2"/>
    <row r="1048451" hidden="1" x14ac:dyDescent="0.2"/>
    <row r="1048452" hidden="1" x14ac:dyDescent="0.2"/>
    <row r="1048453" hidden="1" x14ac:dyDescent="0.2"/>
    <row r="1048454" hidden="1" x14ac:dyDescent="0.2"/>
    <row r="1048455" hidden="1" x14ac:dyDescent="0.2"/>
    <row r="1048456" hidden="1" x14ac:dyDescent="0.2"/>
    <row r="1048457" hidden="1" x14ac:dyDescent="0.2"/>
    <row r="1048458" hidden="1" x14ac:dyDescent="0.2"/>
    <row r="1048459" hidden="1" x14ac:dyDescent="0.2"/>
    <row r="1048460" hidden="1" x14ac:dyDescent="0.2"/>
    <row r="1048461" hidden="1" x14ac:dyDescent="0.2"/>
    <row r="1048462" hidden="1" x14ac:dyDescent="0.2"/>
    <row r="1048463" hidden="1" x14ac:dyDescent="0.2"/>
    <row r="1048464" hidden="1" x14ac:dyDescent="0.2"/>
    <row r="1048465" hidden="1" x14ac:dyDescent="0.2"/>
    <row r="1048466" hidden="1" x14ac:dyDescent="0.2"/>
    <row r="1048467" hidden="1" x14ac:dyDescent="0.2"/>
    <row r="1048468" hidden="1" x14ac:dyDescent="0.2"/>
    <row r="1048469" hidden="1" x14ac:dyDescent="0.2"/>
    <row r="1048470" hidden="1" x14ac:dyDescent="0.2"/>
    <row r="1048471" hidden="1" x14ac:dyDescent="0.2"/>
    <row r="1048472" hidden="1" x14ac:dyDescent="0.2"/>
    <row r="1048473" hidden="1" x14ac:dyDescent="0.2"/>
    <row r="1048474" hidden="1" x14ac:dyDescent="0.2"/>
    <row r="1048475" hidden="1" x14ac:dyDescent="0.2"/>
    <row r="1048476" hidden="1" x14ac:dyDescent="0.2"/>
    <row r="1048477" hidden="1" x14ac:dyDescent="0.2"/>
    <row r="1048478" hidden="1" x14ac:dyDescent="0.2"/>
    <row r="1048479" hidden="1" x14ac:dyDescent="0.2"/>
    <row r="1048480" hidden="1" x14ac:dyDescent="0.2"/>
    <row r="1048481" hidden="1" x14ac:dyDescent="0.2"/>
    <row r="1048482" hidden="1" x14ac:dyDescent="0.2"/>
    <row r="1048483" hidden="1" x14ac:dyDescent="0.2"/>
    <row r="1048484" x14ac:dyDescent="0.2"/>
    <row r="1048485" x14ac:dyDescent="0.2"/>
    <row r="1048486" x14ac:dyDescent="0.2"/>
    <row r="1048487" x14ac:dyDescent="0.2"/>
    <row r="1048488" x14ac:dyDescent="0.2"/>
    <row r="1048489" x14ac:dyDescent="0.2"/>
    <row r="1048490" x14ac:dyDescent="0.2"/>
    <row r="1048491" x14ac:dyDescent="0.2"/>
    <row r="1048492" x14ac:dyDescent="0.2"/>
    <row r="1048493" x14ac:dyDescent="0.2"/>
    <row r="1048494" x14ac:dyDescent="0.2"/>
    <row r="1048495" x14ac:dyDescent="0.2"/>
    <row r="1048496" x14ac:dyDescent="0.2"/>
    <row r="1048497" x14ac:dyDescent="0.2"/>
    <row r="1048498" x14ac:dyDescent="0.2"/>
    <row r="1048499" x14ac:dyDescent="0.2"/>
    <row r="1048500" x14ac:dyDescent="0.2"/>
    <row r="1048501" x14ac:dyDescent="0.2"/>
    <row r="1048502" x14ac:dyDescent="0.2"/>
    <row r="1048503" x14ac:dyDescent="0.2"/>
    <row r="1048504" x14ac:dyDescent="0.2"/>
    <row r="1048505" x14ac:dyDescent="0.2"/>
    <row r="1048506" x14ac:dyDescent="0.2"/>
    <row r="1048507" x14ac:dyDescent="0.2"/>
    <row r="1048508" x14ac:dyDescent="0.2"/>
    <row r="1048509" x14ac:dyDescent="0.2"/>
    <row r="1048510" x14ac:dyDescent="0.2"/>
    <row r="1048511" x14ac:dyDescent="0.2"/>
    <row r="1048512" x14ac:dyDescent="0.2"/>
    <row r="1048513" x14ac:dyDescent="0.2"/>
    <row r="1048514" x14ac:dyDescent="0.2"/>
    <row r="1048515" x14ac:dyDescent="0.2"/>
    <row r="1048516" x14ac:dyDescent="0.2"/>
    <row r="1048517" x14ac:dyDescent="0.2"/>
    <row r="1048518" x14ac:dyDescent="0.2"/>
    <row r="1048519" x14ac:dyDescent="0.2"/>
    <row r="1048520" x14ac:dyDescent="0.2"/>
    <row r="1048521" x14ac:dyDescent="0.2"/>
    <row r="1048522" x14ac:dyDescent="0.2"/>
    <row r="1048523" x14ac:dyDescent="0.2"/>
    <row r="1048524" x14ac:dyDescent="0.2"/>
    <row r="1048525" x14ac:dyDescent="0.2"/>
    <row r="1048526" x14ac:dyDescent="0.2"/>
    <row r="1048527" x14ac:dyDescent="0.2"/>
    <row r="1048528" x14ac:dyDescent="0.2"/>
    <row r="1048529" x14ac:dyDescent="0.2"/>
    <row r="1048530" x14ac:dyDescent="0.2"/>
    <row r="1048531" x14ac:dyDescent="0.2"/>
    <row r="1048532" x14ac:dyDescent="0.2"/>
    <row r="1048533" x14ac:dyDescent="0.2"/>
    <row r="1048534" x14ac:dyDescent="0.2"/>
    <row r="1048535" x14ac:dyDescent="0.2"/>
    <row r="1048536" x14ac:dyDescent="0.2"/>
    <row r="1048537" x14ac:dyDescent="0.2"/>
    <row r="1048538" x14ac:dyDescent="0.2"/>
    <row r="1048539" x14ac:dyDescent="0.2"/>
    <row r="1048540" x14ac:dyDescent="0.2"/>
    <row r="1048541" x14ac:dyDescent="0.2"/>
    <row r="1048542" x14ac:dyDescent="0.2"/>
    <row r="1048543" x14ac:dyDescent="0.2"/>
    <row r="1048544" x14ac:dyDescent="0.2"/>
    <row r="1048545" x14ac:dyDescent="0.2"/>
    <row r="1048546" x14ac:dyDescent="0.2"/>
    <row r="1048547" x14ac:dyDescent="0.2"/>
    <row r="1048548" x14ac:dyDescent="0.2"/>
    <row r="1048549" x14ac:dyDescent="0.2"/>
    <row r="1048550" x14ac:dyDescent="0.2"/>
    <row r="1048551" x14ac:dyDescent="0.2"/>
    <row r="1048552" x14ac:dyDescent="0.2"/>
    <row r="1048553" x14ac:dyDescent="0.2"/>
    <row r="1048554" x14ac:dyDescent="0.2"/>
    <row r="1048555" x14ac:dyDescent="0.2"/>
    <row r="1048556" x14ac:dyDescent="0.2"/>
    <row r="1048557" x14ac:dyDescent="0.2"/>
    <row r="1048558" x14ac:dyDescent="0.2"/>
    <row r="1048559" x14ac:dyDescent="0.2"/>
    <row r="1048560" x14ac:dyDescent="0.2"/>
    <row r="1048561" x14ac:dyDescent="0.2"/>
    <row r="1048562" x14ac:dyDescent="0.2"/>
    <row r="1048563" x14ac:dyDescent="0.2"/>
    <row r="1048564" x14ac:dyDescent="0.2"/>
    <row r="1048565" x14ac:dyDescent="0.2"/>
    <row r="1048566" x14ac:dyDescent="0.2"/>
    <row r="1048567" x14ac:dyDescent="0.2"/>
    <row r="1048568" x14ac:dyDescent="0.2"/>
    <row r="1048569" x14ac:dyDescent="0.2"/>
    <row r="1048570" x14ac:dyDescent="0.2"/>
    <row r="1048571" x14ac:dyDescent="0.2"/>
    <row r="1048572" x14ac:dyDescent="0.2"/>
    <row r="1048573" x14ac:dyDescent="0.2"/>
    <row r="1048574" x14ac:dyDescent="0.2"/>
    <row r="1048575" x14ac:dyDescent="0.2"/>
    <row r="1048576" x14ac:dyDescent="0.2"/>
  </sheetData>
  <sheetProtection algorithmName="SHA-512" hashValue="jYLnGBuZOi0Aeuz/cZJIxuocl8k3mPS3svNA1BPA/V/DY7kIBnEbLgr5yrwiZdU/fW7Wk9PmSORreSv8Qom0Cg==" saltValue="VEr2W+9PsyrAQJjZdebDpA==" spinCount="100000" sheet="1" objects="1" scenarios="1" selectLockedCells="1"/>
  <mergeCells count="12">
    <mergeCell ref="I33:K33"/>
    <mergeCell ref="I31:K32"/>
    <mergeCell ref="B32:H33"/>
    <mergeCell ref="B14:K14"/>
    <mergeCell ref="B24:K24"/>
    <mergeCell ref="H29:J29"/>
    <mergeCell ref="H30:J30"/>
    <mergeCell ref="H5:J5"/>
    <mergeCell ref="H7:J7"/>
    <mergeCell ref="K7:L7"/>
    <mergeCell ref="B1:D5"/>
    <mergeCell ref="B7:D7"/>
  </mergeCells>
  <conditionalFormatting sqref="G28">
    <cfRule type="cellIs" dxfId="14" priority="107" operator="greaterThan">
      <formula>0</formula>
    </cfRule>
  </conditionalFormatting>
  <conditionalFormatting sqref="G28">
    <cfRule type="cellIs" dxfId="13" priority="104" operator="greaterThan">
      <formula>0</formula>
    </cfRule>
  </conditionalFormatting>
  <conditionalFormatting sqref="H28">
    <cfRule type="cellIs" dxfId="12" priority="103" operator="greaterThan">
      <formula>0</formula>
    </cfRule>
  </conditionalFormatting>
  <conditionalFormatting sqref="H28">
    <cfRule type="cellIs" dxfId="11" priority="102" operator="greaterThan">
      <formula>0</formula>
    </cfRule>
  </conditionalFormatting>
  <conditionalFormatting sqref="M28">
    <cfRule type="cellIs" dxfId="10" priority="96" operator="equal">
      <formula>""</formula>
    </cfRule>
    <cfRule type="cellIs" dxfId="9" priority="97" operator="notEqual">
      <formula>"OK"</formula>
    </cfRule>
  </conditionalFormatting>
  <conditionalFormatting sqref="N28 N52:N96">
    <cfRule type="cellIs" dxfId="8" priority="37" operator="greaterThan">
      <formula>0</formula>
    </cfRule>
  </conditionalFormatting>
  <conditionalFormatting sqref="N33">
    <cfRule type="cellIs" dxfId="7" priority="36" operator="greaterThan">
      <formula>0</formula>
    </cfRule>
  </conditionalFormatting>
  <conditionalFormatting sqref="N38">
    <cfRule type="cellIs" dxfId="6" priority="35" operator="greaterThan">
      <formula>0</formula>
    </cfRule>
  </conditionalFormatting>
  <conditionalFormatting sqref="N43">
    <cfRule type="cellIs" dxfId="5" priority="34" operator="greaterThan">
      <formula>0</formula>
    </cfRule>
  </conditionalFormatting>
  <conditionalFormatting sqref="N48">
    <cfRule type="cellIs" dxfId="4" priority="33" operator="greaterThan">
      <formula>0</formula>
    </cfRule>
  </conditionalFormatting>
  <conditionalFormatting sqref="N51">
    <cfRule type="cellIs" dxfId="3" priority="32" operator="greaterThan">
      <formula>0</formula>
    </cfRule>
  </conditionalFormatting>
  <conditionalFormatting sqref="N99:N103">
    <cfRule type="cellIs" dxfId="2" priority="30" operator="greaterThan">
      <formula>0</formula>
    </cfRule>
  </conditionalFormatting>
  <conditionalFormatting sqref="I28">
    <cfRule type="expression" dxfId="1" priority="16">
      <formula>AND(G28&gt;0,I28="")</formula>
    </cfRule>
  </conditionalFormatting>
  <conditionalFormatting sqref="J28:K28">
    <cfRule type="cellIs" dxfId="0" priority="11" operator="greaterThan">
      <formula>0</formula>
    </cfRule>
  </conditionalFormatting>
  <dataValidations count="1">
    <dataValidation type="list" showInputMessage="1" showErrorMessage="1" error="Podaj właściwą stawkęVAT (8 lub 23%)" sqref="I28">
      <formula1>"8%,23%"</formula1>
    </dataValidation>
  </dataValidation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headerFooter alignWithMargins="0">
    <oddFooter>&amp;CStrona &amp;P z &amp;N</oddFooter>
  </headerFooter>
  <rowBreaks count="1" manualBreakCount="1">
    <brk id="24" min="1" max="10" man="1"/>
  </rowBreaks>
  <colBreaks count="1" manualBreakCount="1">
    <brk id="2" max="19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M14"/>
  <sheetViews>
    <sheetView showGridLines="0" defaultGridColor="0" colorId="31" workbookViewId="0">
      <selection activeCell="B8" sqref="B8"/>
    </sheetView>
  </sheetViews>
  <sheetFormatPr defaultColWidth="0" defaultRowHeight="12.75" x14ac:dyDescent="0.2"/>
  <cols>
    <col min="1" max="1" width="14.42578125" style="27" customWidth="1"/>
    <col min="2" max="3" width="17.85546875" style="27" customWidth="1"/>
    <col min="4" max="4" width="16.7109375" style="27" customWidth="1"/>
    <col min="5" max="8" width="12.140625" style="27" customWidth="1"/>
    <col min="9" max="9" width="9.140625" style="27" customWidth="1"/>
    <col min="10" max="10" width="0" style="27" hidden="1" customWidth="1"/>
    <col min="11" max="11" width="18.28515625" style="27" hidden="1" customWidth="1"/>
    <col min="12" max="12" width="15.28515625" style="27" hidden="1" customWidth="1"/>
    <col min="13" max="13" width="11.42578125" style="27" hidden="1" customWidth="1"/>
    <col min="14" max="16384" width="0" style="27" hidden="1"/>
  </cols>
  <sheetData>
    <row r="1" spans="1:13" s="5" customFormat="1" ht="17.25" customHeight="1" x14ac:dyDescent="0.2">
      <c r="A1" s="3" t="s">
        <v>15</v>
      </c>
      <c r="B1" s="4"/>
      <c r="C1" s="4"/>
      <c r="D1" s="4"/>
      <c r="E1" s="4"/>
      <c r="F1" s="4"/>
      <c r="G1" s="4"/>
      <c r="H1" s="4"/>
      <c r="I1" s="4"/>
    </row>
    <row r="2" spans="1:13" s="9" customFormat="1" x14ac:dyDescent="0.2">
      <c r="A2" s="6"/>
      <c r="B2" s="7" t="s">
        <v>16</v>
      </c>
      <c r="C2" s="6"/>
      <c r="D2" s="8"/>
      <c r="E2" s="8"/>
      <c r="F2" s="8"/>
      <c r="G2" s="8"/>
      <c r="H2" s="8"/>
      <c r="I2" s="6"/>
      <c r="K2" s="10"/>
      <c r="L2" s="10"/>
      <c r="M2" s="10"/>
    </row>
    <row r="3" spans="1:13" s="9" customFormat="1" x14ac:dyDescent="0.2">
      <c r="A3" s="7" t="s">
        <v>16</v>
      </c>
      <c r="B3" s="11">
        <f>'Kosztorys ofertowy'!$H$30</f>
        <v>0</v>
      </c>
      <c r="C3" s="12"/>
      <c r="D3" s="8"/>
      <c r="E3" s="8"/>
      <c r="F3" s="8"/>
      <c r="G3" s="8"/>
      <c r="H3" s="8"/>
      <c r="I3" s="6"/>
    </row>
    <row r="4" spans="1:13" s="9" customFormat="1" x14ac:dyDescent="0.2">
      <c r="A4" s="7"/>
      <c r="B4" s="12"/>
      <c r="C4" s="13" t="s">
        <v>17</v>
      </c>
      <c r="D4" s="14" t="s">
        <v>18</v>
      </c>
      <c r="E4" s="14" t="s">
        <v>19</v>
      </c>
      <c r="F4" s="14" t="s">
        <v>20</v>
      </c>
      <c r="G4" s="14" t="s">
        <v>21</v>
      </c>
      <c r="H4" s="14" t="s">
        <v>22</v>
      </c>
      <c r="I4" s="6"/>
    </row>
    <row r="5" spans="1:13" s="9" customFormat="1" x14ac:dyDescent="0.2">
      <c r="A5" s="7" t="s">
        <v>23</v>
      </c>
      <c r="B5" s="6"/>
      <c r="C5" s="15"/>
      <c r="D5" s="16">
        <f>ROUND((B3-INT(B3))*100,0)</f>
        <v>0</v>
      </c>
      <c r="E5" s="16">
        <f>IF(B3&gt;=1,VALUE(RIGHT(LEFT(INT(B3),LEN(INT(B3))),3)),0)</f>
        <v>0</v>
      </c>
      <c r="F5" s="16">
        <f>IF(B3&gt;=1000,VALUE(TEXT(RIGHT(LEFT(INT(B3),LEN(INT(B3))-3),3),"000")),0)</f>
        <v>0</v>
      </c>
      <c r="G5" s="16">
        <f>IF(B3&gt;=1000000,VALUE(TEXT(RIGHT(LEFT(INT(B3),LEN(INT(B3))-6),3),"000")),0)</f>
        <v>0</v>
      </c>
      <c r="H5" s="16">
        <f>IF(B3&gt;=1000000000,VALUE(TEXT(RIGHT(LEFT(INT(B3),LEN(INT(B3))-9),3),"000")),0)</f>
        <v>0</v>
      </c>
      <c r="I5" s="6"/>
    </row>
    <row r="6" spans="1:13" s="9" customFormat="1" x14ac:dyDescent="0.2">
      <c r="A6" s="7" t="s">
        <v>24</v>
      </c>
      <c r="B6" s="17"/>
      <c r="C6" s="17" t="str">
        <f>ROUND((B3-INT(B3))*100,0)&amp;"/"&amp;100 &amp; " groszy"</f>
        <v>0/100 groszy</v>
      </c>
      <c r="D6" s="17" t="str">
        <f>IF(B3=0,"",IF(D5&lt;=20,IF(D5=0,"zero",INDEX(excelblog_Jednosci,D5)),INDEX(excelblog_Dziesiatki,INT(D5/10))&amp;IF(MOD(D5,10)," " &amp;INDEX(excelblog_Jednosci,MOD(D5,10)),"")))&amp; " " &amp;IF(B3=0,"",INDEX(IF(D5&lt;20,{"groszy";"grosz";"grosze";"groszy"},{"groszy";"grosze";"groszy"}),MATCH(IF(D5&lt;20,D5,MOD(D5,10)),IF(D5&lt;20,{0;1;2;5},{0;2;5}),1)))</f>
        <v xml:space="preserve"> </v>
      </c>
      <c r="E6" s="18" t="str">
        <f>IF(OR(B3&lt;1,INT(E5/100)=0),"",INDEX(excelblog_Setki,INT(E5/100)))&amp; IF(E5-(INT(E5/100)*100)&lt;=20,IF(E5-(INT(E5/100)*100)=0,IF(OR(E5&gt;0,B3&lt;1),"","złotych")," " &amp;INDEX(excelblog_Jednosci,E5-(INT(E5/100)*100)))," " &amp;INDEX(excelblog_Dziesiatki,INT((E5-(INT(E5/100)*100))/10))&amp;IF(MOD((E5-(INT(E5/100)*100)),10)," "&amp;INDEX(excelblog_Jednosci,MOD((E5-(INT(E5/100)*100)),10)),""))&amp;IF(E5=0,""," " &amp;INDEX(IF(E5&lt;20,{"złotych";"złoty";"złote";"złotych"},{"złotych";"złote";"złotych"}),MATCH(IF(E5-(INT(E5/100)*100)&lt;20,E5-(INT(E5/100)*100),MOD((E5-(INT(E5/100)*100)),10)),IF(E5&lt;20,{0;1;2;5},{0;2;5}),1)))</f>
        <v/>
      </c>
      <c r="F6" s="18" t="str">
        <f>IF(OR(B3&lt;1,INT(F5/100)=0),"",INDEX(excelblog_Setki,INT(F5/100)))&amp; IF(F5-(INT(F5/100)*100)&lt;=20,IF(F5-(INT(F5/100)*100)=0,""," " &amp;INDEX(excelblog_Jednosci,F5-(INT(F5/100)*100)))," " &amp;INDEX(excelblog_Dziesiatki,INT((F5-(INT(F5/100)*100))/10))&amp;IF(MOD((F5-(INT(F5/100)*100)),10)," "&amp;INDEX(excelblog_Jednosci,MOD((F5-(INT(F5/100)*100)),10)),""))&amp;IF(F5=0,""," " &amp;INDEX(IF(F5&lt;20,{"";"tysiąc";"tysiące";"tysięcy"},{"tysięcy";"tysiące";"tysięcy"}),MATCH(IF(F5-(INT(F5/100)*100)&lt;20,F5-(INT(F5/100)*100),MOD((F5-(INT(F5/100)*100)),10)),IF(F5&lt;20,{0;1;2;5},{0;2;5}),1)))</f>
        <v/>
      </c>
      <c r="G6" s="18" t="str">
        <f>IF(OR(B3&lt;1,INT(G5/100)=0),"",INDEX(excelblog_Setki,INT(G5/100)))&amp; IF(G5-(INT(G5/100)*100)&lt;=20,IF(G5-(INT(G5/100)*100)=0,""," " &amp;INDEX(excelblog_Jednosci,G5-(INT(G5/100)*100)))," " &amp;INDEX(excelblog_Dziesiatki,INT((G5-(INT(G5/100)*100))/10))&amp;IF(MOD((G5-(INT(G5/100)*100)),10)," "&amp;INDEX(excelblog_Jednosci,MOD((G5-(INT(G5/100)*100)),10)),""))&amp;IF(G5=0,""," " &amp;INDEX(IF(G5&lt;20,{"";"milion";"miliony";"milionów"},{"milionów";"miliony";"milionów"}),MATCH(IF(G5-(INT(G5/100)*100)&lt;20,G5-(INT(G5/100)*100),MOD((G5-(INT(G5/100)*100)),10)),IF(G5&lt;20,{0;1;2;5},{0;2;5}),1)))</f>
        <v/>
      </c>
      <c r="H6" s="17" t="str">
        <f>IF(OR(B3&lt;1,INT(H5/100)=0),"",INDEX(excelblog_Setki,INT(H5/100)))&amp; IF(H5-(INT(H5/100)*100)&lt;=20,IF(H5-(INT(H5/100)*100)=0,""," " &amp;INDEX(excelblog_Jednosci,H5-(INT(H5/100)*100)))," " &amp;INDEX(excelblog_Dziesiatki,INT((H5-(INT(H5/100)*100))/10))&amp;IF(MOD((H5-(INT(H5/100)*100)),10)," "&amp;INDEX(excelblog_Jednosci,MOD((H5-(INT(H5/100)*100)),10)),""))&amp;IF(H5=0,""," " &amp;INDEX(IF(H5&lt;20,{"";"miliard";"miliardy";"miliardów"},{"miliardów";"miliardy";"miliardów"}),MATCH(IF(H5-(INT(H5/100)*100)&lt;20,H5-(INT(H5/100)*100),MOD((H5-(INT(H5/100)*100)),10)),IF(H5&lt;20,{0;1;2;5},{0;2;5}),1)))</f>
        <v/>
      </c>
      <c r="I6" s="17"/>
    </row>
    <row r="7" spans="1:13" s="9" customFormat="1" x14ac:dyDescent="0.2">
      <c r="A7" s="6"/>
      <c r="B7" s="6"/>
      <c r="C7" s="6"/>
      <c r="D7" s="8"/>
      <c r="E7" s="8"/>
      <c r="F7" s="8"/>
      <c r="G7" s="8"/>
      <c r="H7" s="8"/>
      <c r="I7" s="6"/>
    </row>
    <row r="8" spans="1:13" s="9" customFormat="1" x14ac:dyDescent="0.2">
      <c r="A8" s="7" t="s">
        <v>25</v>
      </c>
      <c r="B8" s="19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","")&amp;IF(TRIM(D6)&lt;&gt;"",D6&amp;" ","")))</f>
        <v/>
      </c>
      <c r="C8" s="20"/>
      <c r="D8" s="20"/>
      <c r="E8" s="20"/>
      <c r="F8" s="20"/>
      <c r="G8" s="20"/>
      <c r="H8" s="20"/>
      <c r="I8" s="21"/>
    </row>
    <row r="9" spans="1:13" s="9" customFormat="1" x14ac:dyDescent="0.2">
      <c r="A9" s="7" t="s">
        <v>26</v>
      </c>
      <c r="B9" s="19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","")&amp;IF(TRIM(E6)&lt;&gt;"",TRIM(E6)&amp;", ","")&amp;IF(TRIM(D6)&lt;&gt;"",D6&amp;" ","")))</f>
        <v/>
      </c>
      <c r="C9" s="20"/>
      <c r="D9" s="20"/>
      <c r="E9" s="20"/>
      <c r="F9" s="20"/>
      <c r="G9" s="20"/>
      <c r="H9" s="20"/>
      <c r="I9" s="21"/>
    </row>
    <row r="10" spans="1:13" s="9" customFormat="1" x14ac:dyDescent="0.2">
      <c r="A10" s="7" t="s">
        <v>27</v>
      </c>
      <c r="B10" s="19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","")&amp;IF(TRIM(D6)&lt;&gt;"",C6&amp;" ","")))</f>
        <v/>
      </c>
      <c r="C10" s="20"/>
      <c r="D10" s="20"/>
      <c r="E10" s="20"/>
      <c r="F10" s="20"/>
      <c r="G10" s="20"/>
      <c r="H10" s="20"/>
      <c r="I10" s="21"/>
    </row>
    <row r="11" spans="1:13" s="9" customFormat="1" x14ac:dyDescent="0.2">
      <c r="A11" s="7"/>
      <c r="B11" s="6"/>
      <c r="C11" s="6"/>
      <c r="D11" s="8"/>
      <c r="E11" s="8"/>
      <c r="F11" s="8"/>
      <c r="G11" s="8"/>
      <c r="H11" s="8"/>
      <c r="I11" s="6"/>
    </row>
    <row r="12" spans="1:13" s="25" customFormat="1" ht="12.75" customHeight="1" x14ac:dyDescent="0.2">
      <c r="A12" s="22"/>
      <c r="B12" s="22"/>
      <c r="C12" s="22"/>
      <c r="D12" s="23"/>
      <c r="E12" s="23"/>
      <c r="F12" s="23"/>
      <c r="G12" s="23"/>
      <c r="H12" s="23"/>
      <c r="I12" s="24" t="s">
        <v>28</v>
      </c>
    </row>
    <row r="13" spans="1:13" x14ac:dyDescent="0.2">
      <c r="A13" s="26" t="s">
        <v>29</v>
      </c>
    </row>
    <row r="14" spans="1:13" x14ac:dyDescent="0.2">
      <c r="A14" s="28" t="s">
        <v>30</v>
      </c>
    </row>
  </sheetData>
  <sheetProtection password="9E62" sheet="1" objects="1" scenarios="1" deleteRows="0"/>
  <hyperlinks>
    <hyperlink ref="I12" r:id="rId1"/>
  </hyperlinks>
  <pageMargins left="0.75" right="0.75" top="1" bottom="1" header="0.5" footer="0.5"/>
  <pageSetup paperSize="9" orientation="portrait" horizontalDpi="4294967295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Kosztorys ofertowy</vt:lpstr>
      <vt:lpstr>Excelblog.pl - Kwoty słownie</vt:lpstr>
      <vt:lpstr>'Kosztorys ofertowy'!Obszar_wydruku</vt:lpstr>
      <vt:lpstr>slownie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Przemysław Hermann</cp:lastModifiedBy>
  <cp:lastPrinted>2022-04-07T09:17:23Z</cp:lastPrinted>
  <dcterms:created xsi:type="dcterms:W3CDTF">2021-10-07T21:49:02Z</dcterms:created>
  <dcterms:modified xsi:type="dcterms:W3CDTF">2022-04-21T08:02:39Z</dcterms:modified>
</cp:coreProperties>
</file>