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3_2021 Bmz229 a Bmz235 Dosazení řízení dveří s funkcionalitou SSODLAT  PSO NYM, Ilona Gabča\Josephina\Josephina 235\1. vyhlášení\"/>
    </mc:Choice>
  </mc:AlternateContent>
  <xr:revisionPtr revIDLastSave="0" documentId="8_{FC1F889E-0542-414D-B35D-42DE065CD2D6}" xr6:coauthVersionLast="47" xr6:coauthVersionMax="47" xr10:uidLastSave="{00000000-0000-0000-0000-000000000000}"/>
  <bookViews>
    <workbookView xWindow="-120" yWindow="-120" windowWidth="29040" windowHeight="15840" tabRatio="511" activeTab="1" xr2:uid="{00000000-000D-0000-FFFF-FFFF00000000}"/>
  </bookViews>
  <sheets>
    <sheet name="2022" sheetId="7" r:id="rId1"/>
    <sheet name="2021" sheetId="8" r:id="rId2"/>
    <sheet name="Vysvětlivky" sheetId="2" r:id="rId3"/>
  </sheets>
  <definedNames>
    <definedName name="_xlnm._FilterDatabase" localSheetId="1" hidden="1">'2021'!$A$2:$U$152</definedName>
    <definedName name="_xlnm._FilterDatabase" localSheetId="0" hidden="1">'2022'!$A$2:$U$122</definedName>
    <definedName name="_Hlk101765059" localSheetId="0">'2022'!$C$8</definedName>
    <definedName name="_Hlk27635774" localSheetId="0">'2022'!$C$16</definedName>
    <definedName name="_Hlk61324331" localSheetId="0">'2022'!$C$33</definedName>
    <definedName name="_Hlk64278021" localSheetId="0">'2022'!$C$27</definedName>
    <definedName name="_Hlk94259342" localSheetId="1">'2021'!$C$89</definedName>
    <definedName name="_Hlk95918862" localSheetId="1">'2021'!$C$21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67" i="8" l="1"/>
  <c r="U38" i="8"/>
  <c r="Q74" i="8"/>
  <c r="U74" i="8" s="1"/>
  <c r="Q75" i="8"/>
  <c r="U75" i="8" s="1"/>
  <c r="Q76" i="8"/>
  <c r="U76" i="8" s="1"/>
  <c r="Q77" i="8"/>
  <c r="U77" i="8" s="1"/>
  <c r="Q78" i="8"/>
  <c r="U78" i="8" s="1"/>
  <c r="Q79" i="8"/>
  <c r="U79" i="8" s="1"/>
  <c r="U87" i="8"/>
  <c r="U85" i="8"/>
  <c r="U83" i="8"/>
  <c r="U82" i="8"/>
  <c r="U80" i="8"/>
  <c r="U152" i="8"/>
  <c r="U151" i="8"/>
  <c r="U150" i="8"/>
  <c r="U149" i="8"/>
  <c r="U148" i="8"/>
  <c r="U147" i="8"/>
  <c r="U146" i="8"/>
  <c r="U145" i="8"/>
  <c r="U144" i="8"/>
  <c r="U143" i="8"/>
  <c r="U142" i="8"/>
  <c r="U141" i="8"/>
  <c r="U140" i="8"/>
  <c r="U139" i="8"/>
  <c r="U138" i="8"/>
  <c r="U137" i="8"/>
  <c r="U136" i="8"/>
  <c r="U135" i="8"/>
  <c r="U134" i="8"/>
  <c r="U133" i="8"/>
  <c r="U132" i="8"/>
  <c r="U131" i="8"/>
  <c r="U130" i="8"/>
  <c r="U129" i="8"/>
  <c r="U128" i="8"/>
  <c r="U127" i="8"/>
  <c r="U126" i="8"/>
  <c r="U125" i="8"/>
  <c r="U124" i="8"/>
  <c r="U123" i="8"/>
  <c r="U122" i="8"/>
  <c r="U121" i="8"/>
  <c r="U120" i="8"/>
  <c r="U119" i="8"/>
  <c r="U118" i="8"/>
  <c r="U117" i="8"/>
  <c r="U116" i="8"/>
  <c r="U115" i="8"/>
  <c r="U114" i="8"/>
  <c r="U113" i="8"/>
  <c r="U112" i="8"/>
  <c r="U111" i="8"/>
  <c r="U110" i="8"/>
  <c r="U109" i="8"/>
  <c r="U108" i="8"/>
  <c r="U107" i="8"/>
  <c r="U106" i="8"/>
  <c r="U105" i="8"/>
  <c r="U104" i="8"/>
  <c r="U103" i="8"/>
  <c r="U102" i="8"/>
  <c r="U101" i="8"/>
  <c r="U100" i="8"/>
  <c r="U99" i="8"/>
  <c r="U98" i="8"/>
  <c r="U97" i="8"/>
  <c r="U96" i="8"/>
  <c r="U95" i="8"/>
  <c r="U94" i="8"/>
  <c r="U93" i="8"/>
  <c r="U91" i="8"/>
  <c r="U90" i="8"/>
  <c r="U89" i="8"/>
  <c r="U88" i="8"/>
  <c r="U73" i="8"/>
  <c r="U72" i="8"/>
  <c r="U71" i="8"/>
  <c r="U69" i="8"/>
  <c r="U68" i="8"/>
  <c r="U66" i="8"/>
  <c r="U65" i="8"/>
  <c r="U64" i="8"/>
  <c r="U63" i="8"/>
  <c r="U62" i="8"/>
  <c r="U61" i="8"/>
  <c r="V59" i="8"/>
  <c r="U58" i="8"/>
  <c r="U57" i="8"/>
  <c r="U56" i="8"/>
  <c r="U55" i="8"/>
  <c r="U51" i="8"/>
  <c r="U44" i="8"/>
  <c r="U42" i="8"/>
  <c r="U41" i="8"/>
  <c r="U39" i="8"/>
  <c r="U37" i="8"/>
  <c r="U36" i="8"/>
  <c r="U35" i="8"/>
  <c r="U34" i="8"/>
  <c r="U33" i="8"/>
  <c r="U32" i="8"/>
  <c r="U31" i="8"/>
  <c r="U30" i="8"/>
  <c r="U29" i="8"/>
  <c r="U28" i="8"/>
  <c r="U27" i="8"/>
  <c r="U26" i="8"/>
  <c r="U25" i="8"/>
  <c r="U24" i="8"/>
  <c r="U23" i="8"/>
  <c r="U22" i="8"/>
  <c r="U21" i="8"/>
  <c r="U20" i="8"/>
  <c r="U19" i="8"/>
  <c r="U18" i="8"/>
  <c r="U17" i="8"/>
  <c r="U12" i="8"/>
  <c r="U10" i="8"/>
  <c r="U8" i="8"/>
  <c r="U7" i="8"/>
  <c r="U122" i="7" l="1"/>
  <c r="U121" i="7"/>
  <c r="U120" i="7"/>
  <c r="U119" i="7"/>
  <c r="U118" i="7"/>
  <c r="U117" i="7"/>
  <c r="U116" i="7"/>
  <c r="U115" i="7"/>
  <c r="U114" i="7"/>
  <c r="U113" i="7"/>
  <c r="U112" i="7"/>
  <c r="U111" i="7"/>
  <c r="U110" i="7"/>
  <c r="U109" i="7"/>
  <c r="U108" i="7"/>
  <c r="U107" i="7"/>
  <c r="U106" i="7"/>
  <c r="U105" i="7"/>
  <c r="U104" i="7"/>
  <c r="U103" i="7"/>
  <c r="U102" i="7"/>
  <c r="U101" i="7"/>
  <c r="U100" i="7"/>
  <c r="U99" i="7"/>
  <c r="U98" i="7"/>
  <c r="U97" i="7"/>
  <c r="U96" i="7"/>
  <c r="U95" i="7"/>
  <c r="U94" i="7"/>
  <c r="U93" i="7"/>
  <c r="U92" i="7"/>
  <c r="U91" i="7"/>
  <c r="U90" i="7"/>
  <c r="U89" i="7"/>
  <c r="U88" i="7"/>
  <c r="U87" i="7"/>
  <c r="U86" i="7"/>
  <c r="U85" i="7"/>
  <c r="U84" i="7"/>
  <c r="U83" i="7"/>
  <c r="U82" i="7"/>
  <c r="U81" i="7"/>
  <c r="U80" i="7"/>
  <c r="U79" i="7"/>
  <c r="U78" i="7"/>
  <c r="U77" i="7"/>
  <c r="U76" i="7"/>
  <c r="U75" i="7"/>
  <c r="U74" i="7"/>
  <c r="U73" i="7"/>
  <c r="U72" i="7"/>
  <c r="U71" i="7"/>
  <c r="U70" i="7"/>
  <c r="U69" i="7"/>
  <c r="U68" i="7"/>
  <c r="U67" i="7"/>
  <c r="U66" i="7"/>
  <c r="U65" i="7"/>
  <c r="U64" i="7"/>
  <c r="U63" i="7"/>
  <c r="U62" i="7"/>
  <c r="U61" i="7"/>
  <c r="U60" i="7"/>
  <c r="U59" i="7"/>
  <c r="U58" i="7"/>
  <c r="U57" i="7"/>
  <c r="U56" i="7"/>
  <c r="U55" i="7"/>
  <c r="U54" i="7"/>
  <c r="U53" i="7"/>
  <c r="U52" i="7"/>
  <c r="U51" i="7"/>
  <c r="U50" i="7"/>
  <c r="U49" i="7"/>
  <c r="U48" i="7"/>
  <c r="U47" i="7"/>
  <c r="U46" i="7"/>
  <c r="U45" i="7"/>
  <c r="U44" i="7"/>
  <c r="U43" i="7"/>
  <c r="U42" i="7"/>
  <c r="U41" i="7"/>
  <c r="U40" i="7"/>
  <c r="U39" i="7"/>
  <c r="U38" i="7"/>
  <c r="U37" i="7"/>
  <c r="U36" i="7"/>
  <c r="U35" i="7"/>
  <c r="U34" i="7"/>
  <c r="U33" i="7"/>
  <c r="U32" i="7"/>
  <c r="U31" i="7"/>
  <c r="U30" i="7"/>
  <c r="U29" i="7"/>
  <c r="U28" i="7"/>
  <c r="U27" i="7"/>
  <c r="U26" i="7"/>
  <c r="U25" i="7"/>
  <c r="U24" i="7"/>
  <c r="U23" i="7"/>
  <c r="U22" i="7"/>
  <c r="U21" i="7"/>
  <c r="U18" i="7"/>
  <c r="U16" i="7"/>
  <c r="U14" i="7"/>
  <c r="U13" i="7"/>
  <c r="U12" i="7"/>
  <c r="U11" i="7"/>
  <c r="U10" i="7"/>
  <c r="U6" i="7"/>
  <c r="U15" i="7"/>
  <c r="U7" i="7"/>
  <c r="U8" i="7"/>
</calcChain>
</file>

<file path=xl/sharedStrings.xml><?xml version="1.0" encoding="utf-8"?>
<sst xmlns="http://schemas.openxmlformats.org/spreadsheetml/2006/main" count="792" uniqueCount="447">
  <si>
    <t>číslo RL</t>
  </si>
  <si>
    <t>NÁZEV</t>
  </si>
  <si>
    <t>POČET NABÍDEK</t>
  </si>
  <si>
    <t>kdy</t>
  </si>
  <si>
    <t xml:space="preserve">ŘEŠITEL </t>
  </si>
  <si>
    <t>TERMÍN PODÁNÍ NABÍDKY</t>
  </si>
  <si>
    <t>v realizaci</t>
  </si>
  <si>
    <t>hotovo</t>
  </si>
  <si>
    <t>vyhodnoceno</t>
  </si>
  <si>
    <t>pozastaveno</t>
  </si>
  <si>
    <t>zrušeno</t>
  </si>
  <si>
    <t>VYBRANÁ FIRMA</t>
  </si>
  <si>
    <t>r.2019 HOTOVO</t>
  </si>
  <si>
    <t>Oslovených</t>
  </si>
  <si>
    <t>r.2020 HOTOVO</t>
  </si>
  <si>
    <t>ŽADATEL</t>
  </si>
  <si>
    <t>PSO</t>
  </si>
  <si>
    <t>POZNÁMKA</t>
  </si>
  <si>
    <t>priorita č. 1</t>
  </si>
  <si>
    <t>ČÍSLO SMLOUVY (OBJEDNÁVKY)</t>
  </si>
  <si>
    <t>doručených</t>
  </si>
  <si>
    <t>Předpokládaná  CENA</t>
  </si>
  <si>
    <t>ROZDÍL P - Q</t>
  </si>
  <si>
    <t>DPOV</t>
  </si>
  <si>
    <t>Stockmann</t>
  </si>
  <si>
    <t>Jančeková</t>
  </si>
  <si>
    <t>Montáž WiFi do vozů 809, 810</t>
  </si>
  <si>
    <t>PRE</t>
  </si>
  <si>
    <t>AMIT</t>
  </si>
  <si>
    <t>4501089833, 4501089836, 4501089838, 4501089840, 4501089842, 4501089843</t>
  </si>
  <si>
    <r>
      <t xml:space="preserve">Výběr dodavatele na nákup dílů brzdových kotoučových KV sk. 6422 - </t>
    </r>
    <r>
      <rPr>
        <b/>
        <sz val="11"/>
        <rFont val="Calibri"/>
        <family val="2"/>
        <charset val="238"/>
        <scheme val="minor"/>
      </rPr>
      <t>pouzdra</t>
    </r>
  </si>
  <si>
    <t>Železniční dodavatelská</t>
  </si>
  <si>
    <t>Výběr dodavatele na nákup dílů brzdových kotoučových KV sk. 6422, první část</t>
  </si>
  <si>
    <t>Výběr dodavatele na nákup dílů brzdových kotoučových KV sk. 6422, druhá část</t>
  </si>
  <si>
    <t>VES</t>
  </si>
  <si>
    <t>Studnička</t>
  </si>
  <si>
    <t>pokyn k přípravě</t>
  </si>
  <si>
    <t>Vyhlášení VZ</t>
  </si>
  <si>
    <t>Prodloužení VZ</t>
  </si>
  <si>
    <t>ČÍSLO SMLOUVY VZ</t>
  </si>
  <si>
    <t>Opravy sad INTELO ze ŽKV ř. 814</t>
  </si>
  <si>
    <t>Ves</t>
  </si>
  <si>
    <t>GJ</t>
  </si>
  <si>
    <t>VYR06/2022</t>
  </si>
  <si>
    <t>VYR05/2022</t>
  </si>
  <si>
    <t>Výroba rozpory brzdové zdrže pro vozy řady 814</t>
  </si>
  <si>
    <t>LK</t>
  </si>
  <si>
    <t>otevřené</t>
  </si>
  <si>
    <t>VYR12/2022</t>
  </si>
  <si>
    <t>Výroba levé a pravé příruby nosiče pískování pro zajištění oprav vozidel řady 814</t>
  </si>
  <si>
    <t>BM</t>
  </si>
  <si>
    <t>VYR01/2022</t>
  </si>
  <si>
    <t>VYR02/2022</t>
  </si>
  <si>
    <t>VYR03/2022</t>
  </si>
  <si>
    <t>VYR04/2022</t>
  </si>
  <si>
    <t>VYR07/2022</t>
  </si>
  <si>
    <t>VYR08/2022</t>
  </si>
  <si>
    <t>VYR09/2022</t>
  </si>
  <si>
    <t>VYR10/2022</t>
  </si>
  <si>
    <t>VYR11/2022</t>
  </si>
  <si>
    <t>VYR13/2022</t>
  </si>
  <si>
    <t>VYR14/2022</t>
  </si>
  <si>
    <t>MSV STUDÉNKA s.r.o.</t>
  </si>
  <si>
    <t>05-047/2022</t>
  </si>
  <si>
    <t>26_2022</t>
  </si>
  <si>
    <t>Opravy převodovek ZF ECOMAT2 - Rail ř. 842</t>
  </si>
  <si>
    <t>Poptávkové ovládání dveří ŽKV řady 814</t>
  </si>
  <si>
    <t>Bcmz834 - Posouzení shody určeného orgánu (DeBo) Slovensko</t>
  </si>
  <si>
    <t>Bcmz834 - Posouzení shody určeného orgánu (DeBo) Polsko</t>
  </si>
  <si>
    <t>Elektro a související práce při opravách ŽKV</t>
  </si>
  <si>
    <t>TK</t>
  </si>
  <si>
    <t>Oprava brzdových válců Knorr ř. 680</t>
  </si>
  <si>
    <t>Opravy TM AL 4542 FiR</t>
  </si>
  <si>
    <t>IZ</t>
  </si>
  <si>
    <t>Generální opravy brzdových panelů Knorr Bmz232</t>
  </si>
  <si>
    <t>Opravy převodovek DIWA ř. 814</t>
  </si>
  <si>
    <t>Rámcová kupní smlouva na materiál ŽKV</t>
  </si>
  <si>
    <t>Výběr dodavatele na nákup dílů silové kabely sk_4997</t>
  </si>
  <si>
    <t>Výběr dodavatele na nákup ložisek</t>
  </si>
  <si>
    <t xml:space="preserve">20 000 000, - </t>
  </si>
  <si>
    <t>Kocová</t>
  </si>
  <si>
    <t xml:space="preserve">Rozšíření funkce řízení nástupních dveří o funkci SSOD/ LAT U VOZŮ Bmz 224 PSO Nymburk </t>
  </si>
  <si>
    <t>Daniel Soběslav</t>
  </si>
  <si>
    <t>NYM</t>
  </si>
  <si>
    <t>Proebiz, Dne 7.7. zpráva do WF, dne 9.7. žádost o smlouvu HSP, dne 9.7. žádost na verifikaci, dne 12.8. schválena zpráva, dle informace vedoucího nákupu budou vystaveny pouze objednávky a smlouva se nebude uzavírat</t>
  </si>
  <si>
    <t>Kittlerová</t>
  </si>
  <si>
    <t>Částečka</t>
  </si>
  <si>
    <t>Výběr dodavatele na nákup ložisek strojů elektrických točivých kolejových vozidel</t>
  </si>
  <si>
    <t>Možíšková</t>
  </si>
  <si>
    <t>NYM, VES, PRE</t>
  </si>
  <si>
    <t>Skříň pro montáž Wifi pro KV Ř. 810 PSO PRE</t>
  </si>
  <si>
    <t>Přestavba 3 ks hnacího dvojkolí z řady 810 na 814 pro PSO Veselí n. M., (2x) Nymburk (1x)</t>
  </si>
  <si>
    <t>VES, NYM</t>
  </si>
  <si>
    <t>Ehl, Zálešák, Hlušička</t>
  </si>
  <si>
    <t>PRE, VES, NYM</t>
  </si>
  <si>
    <t>160 000 za sadu na 1 vůz</t>
  </si>
  <si>
    <t>15 000 000 za rok</t>
  </si>
  <si>
    <t>18 900 000 za rok</t>
  </si>
  <si>
    <t>Čekáme na vyjádření ředitele - doplnění specifikace (skládání akumulátorů)</t>
  </si>
  <si>
    <t xml:space="preserve">Výběr dodavatele na nákup materiálu skupiny 6641 – Umývárny a WC kolejových vozidel </t>
  </si>
  <si>
    <t>Stockmann, Vavřiník</t>
  </si>
  <si>
    <r>
      <t xml:space="preserve">Kupní smlouva Bmz229 a Bmz235 Dosazení řízení dveří s funkcionalitou SSOD/LAT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Rámcová kupní smlouva Bmz229  Dosazení řízení dveří s funkcionalitou SSOD/LAT</t>
    </r>
  </si>
  <si>
    <t>Hejzlar, Růžička</t>
  </si>
  <si>
    <t>Joklová</t>
  </si>
  <si>
    <t>Zatloukalová</t>
  </si>
  <si>
    <t>NYM, VES, (VAL)</t>
  </si>
  <si>
    <t>Výběr dodavatele na nákup příslušenství kolejových vozidel jinde neuvedených pro DPOV</t>
  </si>
  <si>
    <t>10 500 000 za rok</t>
  </si>
  <si>
    <t>Výběr dodavatele materiálové sk. 6641 - umývárny a WC ŽKV_PSO NYM</t>
  </si>
  <si>
    <t>Zrušení         VZ</t>
  </si>
  <si>
    <t>Číslo RL</t>
  </si>
  <si>
    <t xml:space="preserve">  RL - SD</t>
  </si>
  <si>
    <t>ID VZ</t>
  </si>
  <si>
    <t>Výběr dodavatele nátěrových hmot pro povrchové úpravy ŽKV</t>
  </si>
  <si>
    <t>probíhá</t>
  </si>
  <si>
    <t>Náhradní díly pro realizaci generálních oprav nápravových převodovek NKR 16.</t>
  </si>
  <si>
    <t>Studnička, Cudrák</t>
  </si>
  <si>
    <t xml:space="preserve">Opravy dvojkolí pro ř. 843 </t>
  </si>
  <si>
    <t>Somr</t>
  </si>
  <si>
    <t>UKONČENO</t>
  </si>
  <si>
    <t>Renovace náprav</t>
  </si>
  <si>
    <t>Návrat</t>
  </si>
  <si>
    <t>600 000 za 2 roky</t>
  </si>
  <si>
    <t>Oprava nápravové převodovky NKR16 motorových vozů řady 810 a 814</t>
  </si>
  <si>
    <t>Studnička, Zálešák</t>
  </si>
  <si>
    <t>120 000 (celkem cca 1 440 000)</t>
  </si>
  <si>
    <t>NEBUDE REALIZOVÁNO</t>
  </si>
  <si>
    <t>Bmz232 – nákup 27 ks elektroinstalačních skříní pro vozy řady PRE-BMZ-232</t>
  </si>
  <si>
    <t>Soběslav</t>
  </si>
  <si>
    <t>220 000 za ks</t>
  </si>
  <si>
    <t>Dosazení řízení dveří s funkcionalitou SSOD/LAT pro vozy řady ABmz346</t>
  </si>
  <si>
    <t>Hejzlar, Soběslav</t>
  </si>
  <si>
    <t>400 000 za 1 vozidlo</t>
  </si>
  <si>
    <t>POZASTAVENO</t>
  </si>
  <si>
    <t>PoverSilicon</t>
  </si>
  <si>
    <t>Provedení generální opravy nápravových převodovek D-SK 18 WD-V a D-KK 18 A-V MJ 844</t>
  </si>
  <si>
    <t>900 000 za 1 ks nápravové převodovky</t>
  </si>
  <si>
    <t>Pořízení 2 ks automatických spřáhel typu 8127 do výměnného systému.</t>
  </si>
  <si>
    <t>137 000 EUR za 2 ks automat. spřáhla</t>
  </si>
  <si>
    <t>51_2022</t>
  </si>
  <si>
    <r>
      <rPr>
        <b/>
        <sz val="11"/>
        <color theme="1"/>
        <rFont val="Calibri"/>
        <family val="2"/>
        <charset val="238"/>
      </rPr>
      <t>Výběr dodavatele na nákup materiálu skupiny 6641 – Umývárny a WC kolejových vozidel:</t>
    </r>
    <r>
      <rPr>
        <sz val="11"/>
        <color theme="1"/>
        <rFont val="Calibri"/>
        <family val="2"/>
        <charset val="238"/>
      </rPr>
      <t xml:space="preserve"> Umývárny a WC kolejových vozidel pro hnací vozy (instalatérství)</t>
    </r>
  </si>
  <si>
    <t>PRE, VES, NYM, VAL</t>
  </si>
  <si>
    <t>Muchová</t>
  </si>
  <si>
    <t>52_2022</t>
  </si>
  <si>
    <r>
      <rPr>
        <b/>
        <sz val="11"/>
        <color theme="1"/>
        <rFont val="Calibri"/>
        <family val="2"/>
        <charset val="238"/>
      </rPr>
      <t>Výběr dodavatele na nákup materiálu skupiny 6641 – Umývárny a WC kolejových vozidel:</t>
    </r>
    <r>
      <rPr>
        <sz val="11"/>
        <color theme="1"/>
        <rFont val="Calibri"/>
        <family val="2"/>
        <charset val="238"/>
      </rPr>
      <t xml:space="preserve"> Umývárny a WC kolejových vozidel pro hnací vozy (interiér)</t>
    </r>
  </si>
  <si>
    <t>53_2022</t>
  </si>
  <si>
    <r>
      <rPr>
        <b/>
        <sz val="11"/>
        <color theme="1"/>
        <rFont val="Times New Roman"/>
        <family val="1"/>
        <charset val="238"/>
      </rPr>
      <t xml:space="preserve">Výběr dodavatele na nákup materiálu skupiny 6641 – Umývárny a WC kolejových vozidel: </t>
    </r>
    <r>
      <rPr>
        <sz val="11"/>
        <color theme="1"/>
        <rFont val="Times New Roman"/>
        <family val="1"/>
        <charset val="238"/>
      </rPr>
      <t>Umývárny a WC kolejových vozidel pro hnací vozy (podtlak. systém)</t>
    </r>
  </si>
  <si>
    <t>54_2022</t>
  </si>
  <si>
    <r>
      <rPr>
        <b/>
        <sz val="11"/>
        <color theme="1"/>
        <rFont val="Calibri"/>
        <family val="2"/>
        <charset val="238"/>
        <scheme val="minor"/>
      </rPr>
      <t>Výběr dodavatele na nákup materiálu skupiny 6641 – Umývárny a WC kolejových vozidel:</t>
    </r>
    <r>
      <rPr>
        <sz val="11"/>
        <color theme="1"/>
        <rFont val="Calibri"/>
        <family val="2"/>
        <charset val="238"/>
        <scheme val="minor"/>
      </rPr>
      <t xml:space="preserve"> Umývárny a WC kolejových vozidel pro hnací vozy (umývárny I.)</t>
    </r>
  </si>
  <si>
    <t>55_2022</t>
  </si>
  <si>
    <r>
      <rPr>
        <b/>
        <sz val="11"/>
        <color theme="1"/>
        <rFont val="Calibri"/>
        <family val="2"/>
        <charset val="238"/>
      </rPr>
      <t>Výběr dodavatele na nákup materiálu skupiny 6641 – Umývárny a WC kolejových vozidel:</t>
    </r>
    <r>
      <rPr>
        <sz val="11"/>
        <color theme="1"/>
        <rFont val="Calibri"/>
        <family val="2"/>
        <charset val="238"/>
      </rPr>
      <t xml:space="preserve"> Umývárny a WC kolejových vozidel pro hnací vozy (umývárny II.)</t>
    </r>
  </si>
  <si>
    <t>57_2022</t>
  </si>
  <si>
    <r>
      <rPr>
        <b/>
        <sz val="11"/>
        <color theme="1"/>
        <rFont val="Calibri"/>
        <family val="2"/>
        <charset val="238"/>
      </rPr>
      <t>Výběr dodavatele na nákup materiálu skupiny 6641 – Umývárny a WC kolejových vozidel</t>
    </r>
    <r>
      <rPr>
        <sz val="11"/>
        <color theme="1"/>
        <rFont val="Calibri"/>
        <family val="2"/>
        <charset val="238"/>
      </rPr>
      <t>: Umývárny a WC kolejových vozidel pro hnací vozy (umývárny III.)</t>
    </r>
  </si>
  <si>
    <t>VYR12/2021</t>
  </si>
  <si>
    <t>VYR01/2021</t>
  </si>
  <si>
    <t>VYR03/2021</t>
  </si>
  <si>
    <t>VYR04/2021</t>
  </si>
  <si>
    <t>VYR05/2021</t>
  </si>
  <si>
    <t>VYR07/2021</t>
  </si>
  <si>
    <t>VYR06/2021</t>
  </si>
  <si>
    <t>VYR08/2021</t>
  </si>
  <si>
    <t>VYR09/2021</t>
  </si>
  <si>
    <t>VYR10/2021</t>
  </si>
  <si>
    <t>VYR11/2021</t>
  </si>
  <si>
    <t>VYR13/2021</t>
  </si>
  <si>
    <t>VYR14/2021</t>
  </si>
  <si>
    <t>VYR15/2021</t>
  </si>
  <si>
    <t>VYR16/2021</t>
  </si>
  <si>
    <t>VYR17/2021</t>
  </si>
  <si>
    <t>VYR18/2021</t>
  </si>
  <si>
    <t>VYR19/2021</t>
  </si>
  <si>
    <t>VYR20/2021</t>
  </si>
  <si>
    <t>VYR21/2021</t>
  </si>
  <si>
    <t>VYR22/2021</t>
  </si>
  <si>
    <t>VYR23/2021</t>
  </si>
  <si>
    <t>VYR24/2021</t>
  </si>
  <si>
    <t>VYR25/2021</t>
  </si>
  <si>
    <t>Pořízení powerpackové jednotky ŽKV řady PESA link II 844.</t>
  </si>
  <si>
    <t>NOVÝ:9 400 000,- Kč
POREN:3 000 000,- Kč
PREN:30 000,- Kč</t>
  </si>
  <si>
    <t>Navýšení materiálu do výměnného systému pro opravy ŽKV řady 814 v PSO Veselí nad Moravou</t>
  </si>
  <si>
    <t>PRÁZDNÉ</t>
  </si>
  <si>
    <t>VYR26/2021</t>
  </si>
  <si>
    <t>VYR27/2021</t>
  </si>
  <si>
    <t>VYR28/2021</t>
  </si>
  <si>
    <t>VYR29/2021</t>
  </si>
  <si>
    <t>Oprava dílů brzdy na podvozky FIAT Y 0270 S</t>
  </si>
  <si>
    <t>Moravčík, EHL</t>
  </si>
  <si>
    <t>49 400 EUR</t>
  </si>
  <si>
    <t>VYR30/2021</t>
  </si>
  <si>
    <t>VYR31/2021</t>
  </si>
  <si>
    <t>3 000 000 HUF</t>
  </si>
  <si>
    <t>Bcmz834 Provedení zkoušek vozu po provedených změnách, Maďarsko</t>
  </si>
  <si>
    <r>
      <t>Bcmz</t>
    </r>
    <r>
      <rPr>
        <vertAlign val="superscript"/>
        <sz val="11"/>
        <color theme="1"/>
        <rFont val="Calibri"/>
        <family val="2"/>
        <charset val="238"/>
        <scheme val="minor"/>
      </rPr>
      <t>834</t>
    </r>
    <r>
      <rPr>
        <sz val="11"/>
        <color theme="1"/>
        <rFont val="Calibri"/>
        <family val="2"/>
        <charset val="238"/>
        <scheme val="minor"/>
      </rPr>
      <t xml:space="preserve"> Posouzení shody určeného orgánu (DeBo), Maďarsko</t>
    </r>
  </si>
  <si>
    <t>VYR32/2021</t>
  </si>
  <si>
    <t>Bcmz834 Provozní zajištění zkoušek vozu po provedených změnách, Maďarsko</t>
  </si>
  <si>
    <t>35 520 EUR</t>
  </si>
  <si>
    <t>VYR33/2021</t>
  </si>
  <si>
    <t>ARmpee832 nákup dílů pro modernizaci bez SSOD/LAT</t>
  </si>
  <si>
    <t>Hejzlar, Moravčík</t>
  </si>
  <si>
    <t>VYR34/2021</t>
  </si>
  <si>
    <t xml:space="preserve">ARmpee832 Dosazení řízení dveří s funkcionalitou SSOD/LAT </t>
  </si>
  <si>
    <t>Zajištění dodávek materiálu na periodické opravy vozidel řady 814.0 v rozsahu R1 a R2</t>
  </si>
  <si>
    <t>Zajištění dodávek materiálu na periodické opravy vozidel řady 814.2 v rozsahu R1 a R2</t>
  </si>
  <si>
    <t>VYR35/2021</t>
  </si>
  <si>
    <t>VYR36/2021</t>
  </si>
  <si>
    <t>VYR37/2021</t>
  </si>
  <si>
    <t>VYR38/2021</t>
  </si>
  <si>
    <t>1 vozidlo-600 000                         materiál celkem-37 200 000</t>
  </si>
  <si>
    <t>Zajištění dodávek materiálu a služeb na periodické opravy vozidel řady 814.0 v rozsahu R2</t>
  </si>
  <si>
    <t>celkem za 1 rok – 22 212 000</t>
  </si>
  <si>
    <t>Kasl, Skopal</t>
  </si>
  <si>
    <t>03.09.2021, 10.09.2021</t>
  </si>
  <si>
    <t>HODNOTA VZ</t>
  </si>
  <si>
    <t>VYR15/2022</t>
  </si>
  <si>
    <t>VYR16/2022</t>
  </si>
  <si>
    <t>Před podpisem smlouvy</t>
  </si>
  <si>
    <t xml:space="preserve">UKONČENO </t>
  </si>
  <si>
    <t>UKONČENO - Franková objednávky</t>
  </si>
  <si>
    <t>Výběr dodavatele služby na provádění oprav topného okruhu MJ řady 844</t>
  </si>
  <si>
    <t xml:space="preserve">Somr </t>
  </si>
  <si>
    <t>Somr, Cudrák</t>
  </si>
  <si>
    <t xml:space="preserve">Studnička </t>
  </si>
  <si>
    <t xml:space="preserve">1 000 000,- Kč za opravu 2 ks top. okruhů MJ 844 </t>
  </si>
  <si>
    <t>Výběr dodavatele služby na provádění oprav okruhu klimatizace MJ řady 844</t>
  </si>
  <si>
    <t xml:space="preserve">2 250 000,- Kč za opravu 2 ks okruhů klimat. MJ 844 </t>
  </si>
  <si>
    <t>7 900 EUR</t>
  </si>
  <si>
    <t>20 000 EUR</t>
  </si>
  <si>
    <t>Horčík, Kittlerová</t>
  </si>
  <si>
    <t>Ehl, Hlušička</t>
  </si>
  <si>
    <t>Ehl, Růžička</t>
  </si>
  <si>
    <t>Rotrekl, Pospíšil, Šťastná</t>
  </si>
  <si>
    <t>Návrat, Klíma</t>
  </si>
  <si>
    <t>Somr, Těthal</t>
  </si>
  <si>
    <t>16.5.posunutí termínu pro podání nabídek</t>
  </si>
  <si>
    <t>Škoda Pars</t>
  </si>
  <si>
    <t>SELP Servis</t>
  </si>
  <si>
    <t>Powersilicon</t>
  </si>
  <si>
    <t>05-200/2021</t>
  </si>
  <si>
    <t>RD</t>
  </si>
  <si>
    <t>Joklová, Muchová, Kittlerová</t>
  </si>
  <si>
    <t>GJ, TK</t>
  </si>
  <si>
    <t>9.5.2022 RL do WF - Ověřit, zda dodavatel Rail Trade s.r.o., je držitelem platného Osvědčení o způsobilosti dodavatele ČD a disponuje osvědčením výrobce VOITH, že je certifikovaný opravce převodovek Voith Diwa</t>
  </si>
  <si>
    <t>Zajištění dodávek materiálu a služeb na periodické opravy vozidel  řady 814.2 v rozsahu R2</t>
  </si>
  <si>
    <t>ZRUŠENO</t>
  </si>
  <si>
    <t>ARmpee832 gastro LCD</t>
  </si>
  <si>
    <t>TTC Controls</t>
  </si>
  <si>
    <t>05-032/2022</t>
  </si>
  <si>
    <t>ARmpee832 gastro osvětlení</t>
  </si>
  <si>
    <t>57868 EUR</t>
  </si>
  <si>
    <t>SEC</t>
  </si>
  <si>
    <t>05-040/2022</t>
  </si>
  <si>
    <t>ARmpee832 gastro doplňky</t>
  </si>
  <si>
    <t>Gastroart</t>
  </si>
  <si>
    <t>05-025/2022</t>
  </si>
  <si>
    <t>ARmpee832 gastro zástavba</t>
  </si>
  <si>
    <t>05-026/2022</t>
  </si>
  <si>
    <t>ARmpee832 nákup dílů pro modernizaci bez SSOD/LAT Borcad</t>
  </si>
  <si>
    <t>BORCARD</t>
  </si>
  <si>
    <t>05-023/2022</t>
  </si>
  <si>
    <t>vysoutěženo</t>
  </si>
  <si>
    <t>ARmpee832 gastro sady</t>
  </si>
  <si>
    <t>ARmpee832 gastronábytek</t>
  </si>
  <si>
    <t>DOPP TRADE</t>
  </si>
  <si>
    <t xml:space="preserve">ARmpee832 nákup dílů </t>
  </si>
  <si>
    <t>ARmpee832 nákup prvků</t>
  </si>
  <si>
    <t>05-071/2022</t>
  </si>
  <si>
    <t>05-073/2022</t>
  </si>
  <si>
    <t>Regonik</t>
  </si>
  <si>
    <t>05-035/2022</t>
  </si>
  <si>
    <t>05-027/2022</t>
  </si>
  <si>
    <t>WC buňka - elektro pro ŽKV 832</t>
  </si>
  <si>
    <t xml:space="preserve"> WC buňka pro ŽKV komponenty</t>
  </si>
  <si>
    <t xml:space="preserve"> WC buňka pro ŽKV </t>
  </si>
  <si>
    <t>36_2022</t>
  </si>
  <si>
    <t>35_2022</t>
  </si>
  <si>
    <t>34_2022</t>
  </si>
  <si>
    <t>33_2022</t>
  </si>
  <si>
    <t>32_2022</t>
  </si>
  <si>
    <t>Elektro</t>
  </si>
  <si>
    <t>Elco Nymburk</t>
  </si>
  <si>
    <t>05-033/2022</t>
  </si>
  <si>
    <t>19_2022</t>
  </si>
  <si>
    <t>PZK Brno</t>
  </si>
  <si>
    <t>05-044/2022</t>
  </si>
  <si>
    <t>Sanela</t>
  </si>
  <si>
    <t>Elfetex</t>
  </si>
  <si>
    <t>POZASTAVENO - ČÁSTEČNĚ VYSOUTĚŽENO</t>
  </si>
  <si>
    <t>VYSOUTĚŽENO  - POZASTAVENO p. Horčík - ve WF</t>
  </si>
  <si>
    <t>22.3.2022 ZRUŠENO, stejný RL jako 12/2021</t>
  </si>
  <si>
    <r>
      <rPr>
        <b/>
        <sz val="11"/>
        <color theme="1"/>
        <rFont val="Calibri"/>
        <family val="2"/>
        <charset val="238"/>
      </rPr>
      <t>Výběr dodavatele na nákup materiálu skupiny 6641 – Umývárny a WC kolejových vozidel</t>
    </r>
    <r>
      <rPr>
        <sz val="11"/>
        <color theme="1"/>
        <rFont val="Calibri"/>
        <family val="2"/>
        <charset val="238"/>
      </rPr>
      <t>: Umývárny a WC kolejových vozidel pro osobní vozy (instalatérství I.)</t>
    </r>
  </si>
  <si>
    <r>
      <rPr>
        <b/>
        <sz val="11"/>
        <color theme="1"/>
        <rFont val="Calibri"/>
        <family val="2"/>
        <charset val="238"/>
      </rPr>
      <t>Výběr dodavatele na nákup materiálu skupiny 6641 – Umývárny a WC kolejových vozidel</t>
    </r>
    <r>
      <rPr>
        <sz val="11"/>
        <color theme="1"/>
        <rFont val="Calibri"/>
        <family val="2"/>
        <charset val="238"/>
      </rPr>
      <t>: Výběr dodavatele na nákup materiálu skupiny 6641 - osobní vozy (instalatérství II.)</t>
    </r>
  </si>
  <si>
    <t>Kiesewetterová</t>
  </si>
  <si>
    <r>
      <rPr>
        <b/>
        <sz val="11"/>
        <color theme="1"/>
        <rFont val="Calibri"/>
        <family val="2"/>
        <charset val="238"/>
      </rPr>
      <t>Výběr dodavatele na nákup materiálu skupiny 6641 – Umývárny a WC kolejových vozidel</t>
    </r>
    <r>
      <rPr>
        <sz val="11"/>
        <color theme="1"/>
        <rFont val="Calibri"/>
        <family val="2"/>
        <charset val="238"/>
      </rPr>
      <t>: Výběr dodavatele na nákup materiálu skupiny 6641 - osobní vozy (instalatérství III.)</t>
    </r>
  </si>
  <si>
    <r>
      <rPr>
        <b/>
        <sz val="11"/>
        <color theme="1"/>
        <rFont val="Calibri"/>
        <family val="2"/>
        <charset val="238"/>
      </rPr>
      <t>Výběr dodavatele na nákup materiálu skupiny 6641 – Umývárny a WC kolejových vozidel</t>
    </r>
    <r>
      <rPr>
        <sz val="11"/>
        <color theme="1"/>
        <rFont val="Calibri"/>
        <family val="2"/>
        <charset val="238"/>
      </rPr>
      <t>: Výběr dodavatele na nákup materiálu skupiny 6641 - osobní vozy (instalatérství IV.)</t>
    </r>
  </si>
  <si>
    <r>
      <rPr>
        <b/>
        <sz val="11"/>
        <color theme="1"/>
        <rFont val="Calibri"/>
        <family val="2"/>
        <charset val="238"/>
      </rPr>
      <t>Výběr dodavatele na nákup materiálu skupiny 6641 – Umývárny a WC kolejových vozidel</t>
    </r>
    <r>
      <rPr>
        <sz val="11"/>
        <color theme="1"/>
        <rFont val="Calibri"/>
        <family val="2"/>
        <charset val="238"/>
      </rPr>
      <t>: Výběr dodavatele na nákup materiálu skupiny 6641 - osobní vozy (interiér)</t>
    </r>
  </si>
  <si>
    <r>
      <rPr>
        <b/>
        <sz val="11"/>
        <color theme="1"/>
        <rFont val="Calibri"/>
        <family val="2"/>
        <charset val="238"/>
      </rPr>
      <t>Výběr dodavatele na nákup materiálu skupiny 6641 – Umývárny a WC kolejových vozidel</t>
    </r>
    <r>
      <rPr>
        <sz val="11"/>
        <color theme="1"/>
        <rFont val="Calibri"/>
        <family val="2"/>
        <charset val="238"/>
      </rPr>
      <t>: Výběr dodavatele na nákup materiálu skupiny 6641 - osobní vozy (umývárny I.)</t>
    </r>
  </si>
  <si>
    <r>
      <rPr>
        <b/>
        <sz val="11"/>
        <color theme="1"/>
        <rFont val="Calibri"/>
        <family val="2"/>
        <charset val="238"/>
      </rPr>
      <t>Výběr dodavatele na nákup materiálu skupiny 6641 – Umývárny a WC kolejových vozidel</t>
    </r>
    <r>
      <rPr>
        <sz val="11"/>
        <color theme="1"/>
        <rFont val="Calibri"/>
        <family val="2"/>
        <charset val="238"/>
      </rPr>
      <t>: Výběr dodavatele na nákup materiálu skupiny 6641 - osobní vozy (umývárny II.)</t>
    </r>
  </si>
  <si>
    <r>
      <rPr>
        <b/>
        <sz val="11"/>
        <color theme="1"/>
        <rFont val="Calibri"/>
        <family val="2"/>
        <charset val="238"/>
      </rPr>
      <t>Výběr dodavatele na nákup materiálu skupiny 6641 – Umývárny a WC kolejových vozidel</t>
    </r>
    <r>
      <rPr>
        <sz val="11"/>
        <color theme="1"/>
        <rFont val="Calibri"/>
        <family val="2"/>
        <charset val="238"/>
      </rPr>
      <t>: Výběr dodavatele na nákup materiálu skupiny 6641 - osobní vozy (umývárny III.)</t>
    </r>
  </si>
  <si>
    <r>
      <rPr>
        <b/>
        <sz val="11"/>
        <color theme="1"/>
        <rFont val="Calibri"/>
        <family val="2"/>
        <charset val="238"/>
      </rPr>
      <t>Výběr dodavatele na nákup materiálu skupiny 6641 – Umývárny a WC kolejových vozidel</t>
    </r>
    <r>
      <rPr>
        <sz val="11"/>
        <color theme="1"/>
        <rFont val="Calibri"/>
        <family val="2"/>
        <charset val="238"/>
      </rPr>
      <t>: Výběr dodavatele na nákup materiálu skupiny 6641 - kombinace vozů (interiér)</t>
    </r>
  </si>
  <si>
    <r>
      <rPr>
        <b/>
        <sz val="11"/>
        <color theme="1"/>
        <rFont val="Calibri"/>
        <family val="2"/>
        <charset val="238"/>
      </rPr>
      <t>Výběr dodavatele na nákup materiálu skupiny 6641 – Umývárny a WC kolejových vozidel</t>
    </r>
    <r>
      <rPr>
        <sz val="11"/>
        <color theme="1"/>
        <rFont val="Calibri"/>
        <family val="2"/>
        <charset val="238"/>
      </rPr>
      <t>: Výběr dodavatele na nákup materiálu skupiny 6641 - osobní vozy (podtlak. systém I.)</t>
    </r>
  </si>
  <si>
    <r>
      <rPr>
        <b/>
        <sz val="11"/>
        <color theme="1"/>
        <rFont val="Calibri"/>
        <family val="2"/>
        <charset val="238"/>
      </rPr>
      <t>Výběr dodavatele na nákup materiálu skupiny 6641 – Umývárny a WC kolejových vozidel</t>
    </r>
    <r>
      <rPr>
        <sz val="11"/>
        <color theme="1"/>
        <rFont val="Calibri"/>
        <family val="2"/>
        <charset val="238"/>
      </rPr>
      <t>: Výběr dodavatele na nákup materiálu skupiny 6641 - osobní vozy (umývárny)</t>
    </r>
  </si>
  <si>
    <t>58_2022</t>
  </si>
  <si>
    <t>59_2022</t>
  </si>
  <si>
    <t>60_2022</t>
  </si>
  <si>
    <t>61_2022</t>
  </si>
  <si>
    <t>62_2022</t>
  </si>
  <si>
    <t>63_2022</t>
  </si>
  <si>
    <t>64_2022</t>
  </si>
  <si>
    <t>65_2022</t>
  </si>
  <si>
    <t>66_2022</t>
  </si>
  <si>
    <t>67_2022</t>
  </si>
  <si>
    <t>68_2022</t>
  </si>
  <si>
    <t>69_2022</t>
  </si>
  <si>
    <t>6.5. rozdělení na zakázky a příprava (problém s rozdělením materiálu do menších skupin)</t>
  </si>
  <si>
    <t>11.3.2022 vyhlášeno 5.4.2022 ZRUŠENO a rozděleno. Čekáme na podpis smlouvy - Hejzlar</t>
  </si>
  <si>
    <t xml:space="preserve">11.3.2022 vyhlášeno 5.4.2022 ZRUŠENO a rozděleno. </t>
  </si>
  <si>
    <t>49_2022</t>
  </si>
  <si>
    <t>VYR39/2021</t>
  </si>
  <si>
    <t>56_2022</t>
  </si>
  <si>
    <t>50_2022</t>
  </si>
  <si>
    <t>05-199/2021</t>
  </si>
  <si>
    <t>SKD Trade, STE3 Solution, Unikol s.r.o.</t>
  </si>
  <si>
    <t>11.5.2022                                20.5.2022</t>
  </si>
  <si>
    <t xml:space="preserve">18.5.2022 rozdělení zakázek, příprava </t>
  </si>
  <si>
    <t>70_2022</t>
  </si>
  <si>
    <t>Výběr dodavatele na nákup materiálu  – Topení</t>
  </si>
  <si>
    <t>Výběr dodavatele pro zařízení k úpravě teploty vzduchu kolejových vozidel I.</t>
  </si>
  <si>
    <t>Výběr dodavatele pro zařízení k úpravě teploty vzduchu kolejových vozidel II.</t>
  </si>
  <si>
    <t>71_2022</t>
  </si>
  <si>
    <t>Výběr dodavatele na nákup materiálu - Klimatizace, chlazení I.</t>
  </si>
  <si>
    <t>Výběr dodavatele na nákup materiálu - Klimatizace, chlazení II.</t>
  </si>
  <si>
    <t>72_2022</t>
  </si>
  <si>
    <t>79_2022</t>
  </si>
  <si>
    <t>73_2022</t>
  </si>
  <si>
    <t>VYR02/2021</t>
  </si>
  <si>
    <r>
      <t xml:space="preserve">Kupní smlouva Bmz229 a Bmz235 Dosazení řízení dveří s funkcionalitou SSOD/LAT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Rámcová kupní smlouva Bmz235  Dosazení řízení dveří s funkcionalitou SSOD/LAT</t>
    </r>
  </si>
  <si>
    <t xml:space="preserve"> 2.5.2022</t>
  </si>
  <si>
    <t xml:space="preserve">7.4.-3.5.2022 VŘ zrušeno, bude znovu vyhlášeno </t>
  </si>
  <si>
    <t>4501109799,                                          4501111164,                                                 4501111168,                                               4300007117</t>
  </si>
  <si>
    <t>email firmě Dermer, 30.5.2022 přišla nabídka - Dermer</t>
  </si>
  <si>
    <t>VYSOUTĚŽENO  - POZASTAVENO p. Horčík, Smlouva podepsána dodavatelem, u nás nepodepsáno</t>
  </si>
  <si>
    <t>není</t>
  </si>
  <si>
    <t xml:space="preserve">Pořízení přípravků pro realizaci generálních oprav spalovacích motorů Mercedes </t>
  </si>
  <si>
    <t>VYR17/2022</t>
  </si>
  <si>
    <t>Sitár, Cudrák</t>
  </si>
  <si>
    <t>Výběr dodavatele na nákup materiálu - vzduchotechnika  I.</t>
  </si>
  <si>
    <t>Výběr dodavatele na nákup materiálu - vzduchotechnika II.</t>
  </si>
  <si>
    <t>81_2022</t>
  </si>
  <si>
    <t>82_2022</t>
  </si>
  <si>
    <t>Zajištění dodávek materiálu k realizaci generálních oprav spalovacích motorů</t>
  </si>
  <si>
    <t>Materiál k realizaci generálních oprav spalovacích motorů typu ML 640 EC 442 1 7000 5/02</t>
  </si>
  <si>
    <t>Dodávka materiálu pro opravy spalovacích motorů</t>
  </si>
  <si>
    <t>Zajištění dodávek materiálu k realizaci generálních oprav spalovacích motorů typu D 242 RH TA 25 7000</t>
  </si>
  <si>
    <t>PAKRA ZF-SERVIS s.r.o.</t>
  </si>
  <si>
    <t>14.04.2022 ZRUŠENO nedokázali držet nabídku požadovanou dobu, bude vyhlášeno znovu</t>
  </si>
  <si>
    <t>KONY ZLÍN</t>
  </si>
  <si>
    <t>TRIBOTEC</t>
  </si>
  <si>
    <t>05-193/2021</t>
  </si>
  <si>
    <t>05-020/2022</t>
  </si>
  <si>
    <t>05-000/2022</t>
  </si>
  <si>
    <t>26.4. poslaná smlouva TH ke kontrole a opravě smlouvy. 2.5. bude nová smlouva od TK a TH</t>
  </si>
  <si>
    <t xml:space="preserve">25.5. zaslaná smlouva TH, přeposlal RH, 26.5. zaslala Cudrákovi k technickému vyjádření, 31.5. urgence Cudráka a 1.6. stále čekám na smlouvu </t>
  </si>
  <si>
    <t>Čekáme na vyjádření ředitele - doplnění specifikace</t>
  </si>
  <si>
    <t>Sitár</t>
  </si>
  <si>
    <t>46_2022</t>
  </si>
  <si>
    <t>39_2022</t>
  </si>
  <si>
    <t>42_2022</t>
  </si>
  <si>
    <t>45_2022</t>
  </si>
  <si>
    <t>Proebiz, RL ve WF, poptáno, 2.6. ZRUŠENO</t>
  </si>
  <si>
    <t>Proebiz, RL ve WF, poptáno, 13.6. ZRUŠENO</t>
  </si>
  <si>
    <r>
      <rPr>
        <b/>
        <sz val="11"/>
        <color theme="1"/>
        <rFont val="Calibri"/>
        <family val="2"/>
        <charset val="238"/>
        <scheme val="minor"/>
      </rPr>
      <t>ZRUŠENO</t>
    </r>
    <r>
      <rPr>
        <sz val="11"/>
        <color theme="1"/>
        <rFont val="Calibri"/>
        <family val="2"/>
        <charset val="238"/>
        <scheme val="minor"/>
      </rPr>
      <t xml:space="preserve"> nedoručená nabídka, jedinečný dodavatel Vaštil</t>
    </r>
  </si>
  <si>
    <t>FRESO comp., s.r.o</t>
  </si>
  <si>
    <t>Stockmann, Kittlerová</t>
  </si>
  <si>
    <t>Rámcová kupní smlouva na materiál ŽKV ř. 810, 811, 814, 914</t>
  </si>
  <si>
    <t>05-083/2022</t>
  </si>
  <si>
    <t>čekáme na odsouhlsenou smlouvu</t>
  </si>
  <si>
    <t>Kiesewetterová        Muchová</t>
  </si>
  <si>
    <t>Kiesewetterová         Muchová</t>
  </si>
  <si>
    <t>29.4. zadáno k vypracování; 2.5. změna harmonogramu; 3.5. ZD a RKS předána ke kontrole TK; 10.5. vráceno TK k opravě; 11.5. ZD a KS předána ke kontrole TK, 19.5 urgence TK ohledně revize KS - vráceno, opraveno; 20.5. předáno TK k revizi; 20.5. vyhlášeno; Prodlouženo do 20.5.; 14.6. obvoláno</t>
  </si>
  <si>
    <t>Kalabusová</t>
  </si>
  <si>
    <t>Výběr dodavatele na nákup příslušenství kolejových vozidel jinde neuvedených pro DPOV VES</t>
  </si>
  <si>
    <t xml:space="preserve">vyhlášení (Josephina) </t>
  </si>
  <si>
    <t>1. vyhlášení (Proebiz) - neuzavřené smlouvy, ZRUŠENO 2.6.2022</t>
  </si>
  <si>
    <t>2695 Proebiz</t>
  </si>
  <si>
    <t>jedinečný dodavatel Vaštil, zpřipomínkovaná smlouva od Vraštila zaslána k revizi 20.5.2022, 7.6. RL vložen do WF, čekáme na revidovanou smlouvu</t>
  </si>
  <si>
    <t>1                    Knorr</t>
  </si>
  <si>
    <t>1             Vraštil</t>
  </si>
  <si>
    <t>15.6. zaslaná smlouva k revizi TH</t>
  </si>
  <si>
    <t>3.5.2022 čekám na schválení hodnocení ve WF, Kornelová upravila smlouvu, 17.5. znovu ve schvalování WF, UKONČENO</t>
  </si>
  <si>
    <t>bez RKS, na samostatné objednávky</t>
  </si>
  <si>
    <t>Proebiz, RL ve WF, poptáno,S3:S17 dne 8.9. vyhlášeno 2. kolo na slevu. Dne 16.9.2021 zpráva ve WF, 17.9.2021 Zpráva schválena, 13.5.2022 kontrola objednávek</t>
  </si>
  <si>
    <t xml:space="preserve">Výběr dodavatele nových baterií a akumulátorů </t>
  </si>
  <si>
    <r>
      <t>12.5.</t>
    </r>
    <r>
      <rPr>
        <sz val="11"/>
        <color theme="1"/>
        <rFont val="Calibri"/>
        <family val="2"/>
        <charset val="238"/>
        <scheme val="minor"/>
      </rPr>
      <t xml:space="preserve"> email PS ohledně aktualizace zakázky; 13.5. předáno do VES k vyjádření; 19.5. TK email, 30.5. upřesňuje se RL s Cudrákem</t>
    </r>
  </si>
  <si>
    <t>neuzavřená smlouva, zrušeno</t>
  </si>
  <si>
    <t>Výběr dodavatele na nákup příslušenství kolejových vozidel jinde neuvedených pro DPOV - část I.</t>
  </si>
  <si>
    <t>Výběr dodavatele na nákup příslušenství kolejových vozidel jinde neuvedených pro DPOV NYM - část II.</t>
  </si>
  <si>
    <t>83_2022</t>
  </si>
  <si>
    <t>84_2022</t>
  </si>
  <si>
    <t>1 vozidlo-600 000                         materiál celkem- 18 000 000</t>
  </si>
  <si>
    <t>probíhá - nadlimitní JŘBU (Cudlín), úprava smlouvy</t>
  </si>
  <si>
    <t>UKONČENO napřímo</t>
  </si>
  <si>
    <t>vysoutěženo - čekáme</t>
  </si>
  <si>
    <t>UKONČENO - PROEBIZ</t>
  </si>
  <si>
    <t>UKONČENO - datová schránka</t>
  </si>
  <si>
    <t>Repasovaný materiál pro spalovací motory</t>
  </si>
  <si>
    <t>VYR18/2022</t>
  </si>
  <si>
    <t>VYR19/2022</t>
  </si>
  <si>
    <t>2 800 000 / 2 ks</t>
  </si>
  <si>
    <t>Pořízení 2 ks převodovek trakčních ZF ECOLIFE RAIL 6 AP 2000 R do výměnného systému</t>
  </si>
  <si>
    <r>
      <t xml:space="preserve">5.5.2022 RSOD předáno k revizi p. Haltmarovi, Knorr podal nabídku v angličtině pouze e-mailem, nabídka zaslána na překlad do ČJ, odmítá porat nabídku na IS Josephina a uzavřít smlouvu vzhledem k měnícím se cenám, v Josephině </t>
    </r>
    <r>
      <rPr>
        <b/>
        <sz val="11"/>
        <color theme="1"/>
        <rFont val="Calibri"/>
        <family val="2"/>
        <charset val="238"/>
        <scheme val="minor"/>
      </rPr>
      <t>VŘ ZRUŠENO</t>
    </r>
    <r>
      <rPr>
        <sz val="11"/>
        <color theme="1"/>
        <rFont val="Calibri"/>
        <family val="2"/>
        <charset val="238"/>
        <scheme val="minor"/>
      </rPr>
      <t xml:space="preserve"> 24.5., p. Růžičkovi zaslána přeložená , 6.6. urgence, VŘ proběhne e-mailem - čekám na smlouvu, Knorr-Bremse GmbH Mödling sděluje, že se žádného elektronického podání nabídky nezúčastní, pouze předkládá samostatnou standardní nabídku, a tudíž nemůže vložit tuto nabídku v elektronické formě do systému Josephine v českém jazyce včetně požadovaných kvalifikačních kritérií, popř. dalších požadavků na obsah nabídky dle zadávací dokumentace. Sepsáno sdělení o nastalé situaci - dáno na podpis 29.6.2022</t>
    </r>
  </si>
  <si>
    <t>Návrh smlouvy zaslán 26.5. k revizi, VŘ proběhne e-mailem - čekám na smlouvu, Knorr-Bremse GmbH Mödling sděluje, že se žádného elektronického podání nabídky nezúčastní, pouze předkládá samostatnou standardní nabídku, a tudíž nemůže vložit tuto nabídku v elektronické formě do systému Josephine v českém jazyce včetně požadovaných kvalifikačních kritérií, popř. dalších požadavků na obsah nabídky dle zadávací dokumentace. Sepsáno sdělení o nastalé situaci - dáno na podpis 29.6.2022</t>
  </si>
  <si>
    <t>17.5.2022 smlouva předána k revizi TH - 20.5. předal k revizi RH - předáno zpět TH dne 25.5.2022, poslední info 30.5. TH - začal pracovat, 28.6. se mi vrátila neúplná smlouva.</t>
  </si>
  <si>
    <t>27.4.2022 - vráceno zpět od TK - pokyn k p. Zálešákovi - na podpis o jedinečnosti - posláno 27.4.2022, smlouva na kontrole od 27.4. TK - TH 3.5.2022 p. Zálešák předal p. Somrovi, čekám na schválení, 31.5.2022 úprava harmonogramu, prodloužení termínu pro podání, 16.6.2022 zrušení VZ  a současně vyhlášení opakované VZ s termín do 24.6.2022, 28.6 do WF - čekám na schválení.</t>
  </si>
  <si>
    <t>Škoda Digital</t>
  </si>
  <si>
    <t>18.5.2022 rozdělení zakázek, příprava27.6. ukončení VZ - podány jen dvě nabídky, vyhodnocení - výzva k doplnění podkladů firmy ADUS Technik a VKV Praha, znovu vyhlásit VZ na nevysoutěžené položky.</t>
  </si>
  <si>
    <t>Proebiz - Zrušeno</t>
  </si>
  <si>
    <t>85_2022</t>
  </si>
  <si>
    <t>88_2022</t>
  </si>
  <si>
    <t>87_2022</t>
  </si>
  <si>
    <t>86_2022</t>
  </si>
  <si>
    <r>
      <rPr>
        <b/>
        <sz val="12"/>
        <color theme="1"/>
        <rFont val="Calibri"/>
        <family val="2"/>
        <charset val="238"/>
        <scheme val="minor"/>
      </rPr>
      <t>Výběr dodavatele na nákup ložisek strojů elektrických točivých kolejových vozidel</t>
    </r>
    <r>
      <rPr>
        <sz val="12"/>
        <color theme="1"/>
        <rFont val="Calibri"/>
        <family val="2"/>
        <charset val="238"/>
        <scheme val="minor"/>
      </rPr>
      <t xml:space="preserve"> - Výběr dodavatele na nákup dílů - kartáče</t>
    </r>
  </si>
  <si>
    <r>
      <rPr>
        <b/>
        <sz val="12"/>
        <color theme="1"/>
        <rFont val="Calibri"/>
        <family val="2"/>
        <charset val="238"/>
        <scheme val="minor"/>
      </rPr>
      <t>Výběr dodavatele na nákup ložisek strojů elektrických točivých kolejových vozidel</t>
    </r>
    <r>
      <rPr>
        <sz val="12"/>
        <color theme="1"/>
        <rFont val="Calibri"/>
        <family val="2"/>
        <charset val="238"/>
        <scheme val="minor"/>
      </rPr>
      <t xml:space="preserve"> - Výběr dodavatele na nákup dílů stroje elektrické točivé ŽKV pro DPOV III.</t>
    </r>
  </si>
  <si>
    <r>
      <rPr>
        <b/>
        <sz val="12"/>
        <color theme="1"/>
        <rFont val="Calibri"/>
        <family val="2"/>
        <charset val="238"/>
        <scheme val="minor"/>
      </rPr>
      <t>Výběr dodavatele na nákup ložisek strojů elektrických točivých kolejových vozidel</t>
    </r>
    <r>
      <rPr>
        <sz val="12"/>
        <color theme="1"/>
        <rFont val="Calibri"/>
        <family val="2"/>
        <charset val="238"/>
        <scheme val="minor"/>
      </rPr>
      <t xml:space="preserve"> - Výběr dodavatele na nákup dílů stroje elektrické točivé ŽKV pro DPOV II.</t>
    </r>
  </si>
  <si>
    <r>
      <rPr>
        <b/>
        <sz val="12"/>
        <color theme="1"/>
        <rFont val="Calibri"/>
        <family val="2"/>
        <charset val="238"/>
        <scheme val="minor"/>
      </rPr>
      <t>Výběr dodavatele na nákup ložisek strojů elektrických točivých kolejových vozidel</t>
    </r>
    <r>
      <rPr>
        <sz val="12"/>
        <color theme="1"/>
        <rFont val="Calibri"/>
        <family val="2"/>
        <charset val="238"/>
        <scheme val="minor"/>
      </rPr>
      <t xml:space="preserve"> - Výběr dodavatele na nákup dílů stroje elektrické točivé ŽKV pro DPOV I.</t>
    </r>
  </si>
  <si>
    <t>vyhlášení (Josephina) ZRUŠENO</t>
  </si>
  <si>
    <t>ČÍSLO VZ</t>
  </si>
  <si>
    <t>10_2022</t>
  </si>
  <si>
    <t>30.06.2022                                     13.7.2022</t>
  </si>
  <si>
    <t>74_2022</t>
  </si>
  <si>
    <t>75_2022</t>
  </si>
  <si>
    <t>30.06.2022                      13.7.2022</t>
  </si>
  <si>
    <t>77_2022</t>
  </si>
  <si>
    <t>76_2022</t>
  </si>
  <si>
    <t>78_2022</t>
  </si>
  <si>
    <t>43_2022</t>
  </si>
  <si>
    <t xml:space="preserve">ZRUŠENO </t>
  </si>
  <si>
    <t>89_2022</t>
  </si>
  <si>
    <t>2.000.000, - Kč bez DPH / 5 ks</t>
  </si>
  <si>
    <t>400.000,- Kč bez DPH/1 kus, 2.000.000,- Kč bez DPH/5 ks</t>
  </si>
  <si>
    <t xml:space="preserve">2.5.2022, SKD TRADE požaduje prodloužení do 20.5.2022, dohody o mlčenlivosti SKD TRADE a PME, 30.5. zaslaná výzva k upřesnění platnosti nabídky - SKD Trade, FRESO, SELP servis, 2.6. Freso potvrdilo platnost nabídek do 31.8.2022, ostatní tento termín nepotvrdili, 7.6. RL vložen do WF, p. Jehlář - prověřil a zjisti, že s Fresem na soutěženáý materiál nebyly  vedeny reklamace, zpráva se smlouvou ve WF, 1.7. podepsaná smlouva za DPOV zaslaná dodavateli k podpisu </t>
  </si>
  <si>
    <t>Pořízení nářadí pro realizaci projektu montáže systému ETCS do ŽKV řady 844</t>
  </si>
  <si>
    <t xml:space="preserve">Kupní smlouva Bmz229 a Bmz235 Dosazení řízení dveří s funkcionalitou SSOD/LAT </t>
  </si>
  <si>
    <t xml:space="preserve">22_2022 </t>
  </si>
  <si>
    <t xml:space="preserve">40_2022 </t>
  </si>
  <si>
    <t>41_2022</t>
  </si>
  <si>
    <t xml:space="preserve">28.03.2022       05.04.2022 </t>
  </si>
  <si>
    <t>ZRUŠENO - bude rozděleno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</si>
</sst>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;[Red]#,##0.00"/>
    <numFmt numFmtId="165" formatCode="_-* #,##0\ [$Kč-405]_-;\-* #,##0\ [$Kč-405]_-;_-* &quot;-&quot;\ [$Kč-405]_-;_-@_-"/>
    <numFmt numFmtId="166" formatCode="#,##0.00\ &quot;Kč&quot;"/>
    <numFmt numFmtId="167" formatCode="#,##0\ &quot;Kč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9" tint="0.59999389629810485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sz val="11"/>
      <color rgb="FF333333"/>
      <name val="Calibri"/>
      <family val="2"/>
      <charset val="238"/>
      <scheme val="minor"/>
    </font>
    <font>
      <sz val="11"/>
      <color theme="1"/>
      <name val="Symbol"/>
      <family val="1"/>
      <charset val="2"/>
    </font>
    <font>
      <sz val="9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374">
    <xf numFmtId="0" fontId="0" fillId="0" borderId="0" xfId="0"/>
    <xf numFmtId="0" fontId="0" fillId="4" borderId="0" xfId="0" applyFill="1"/>
    <xf numFmtId="0" fontId="0" fillId="2" borderId="0" xfId="0" applyFill="1"/>
    <xf numFmtId="1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0" fillId="0" borderId="0" xfId="0" applyFont="1"/>
    <xf numFmtId="0" fontId="0" fillId="6" borderId="0" xfId="0" applyFill="1"/>
    <xf numFmtId="0" fontId="0" fillId="5" borderId="0" xfId="0" applyFill="1"/>
    <xf numFmtId="0" fontId="0" fillId="0" borderId="9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9" xfId="0" applyFont="1" applyBorder="1"/>
    <xf numFmtId="0" fontId="0" fillId="3" borderId="10" xfId="0" applyFont="1" applyFill="1" applyBorder="1"/>
    <xf numFmtId="0" fontId="0" fillId="3" borderId="10" xfId="0" applyFont="1" applyFill="1" applyBorder="1" applyAlignment="1">
      <alignment wrapText="1"/>
    </xf>
    <xf numFmtId="0" fontId="0" fillId="3" borderId="9" xfId="0" applyFont="1" applyFill="1" applyBorder="1"/>
    <xf numFmtId="14" fontId="0" fillId="3" borderId="9" xfId="0" applyNumberFormat="1" applyFont="1" applyFill="1" applyBorder="1"/>
    <xf numFmtId="0" fontId="0" fillId="3" borderId="9" xfId="0" applyFont="1" applyFill="1" applyBorder="1" applyAlignment="1">
      <alignment wrapText="1"/>
    </xf>
    <xf numFmtId="3" fontId="0" fillId="3" borderId="9" xfId="0" applyNumberFormat="1" applyFont="1" applyFill="1" applyBorder="1"/>
    <xf numFmtId="14" fontId="0" fillId="3" borderId="9" xfId="0" applyNumberFormat="1" applyFont="1" applyFill="1" applyBorder="1" applyAlignment="1">
      <alignment horizontal="right" wrapText="1"/>
    </xf>
    <xf numFmtId="0" fontId="0" fillId="3" borderId="9" xfId="0" applyFont="1" applyFill="1" applyBorder="1" applyAlignment="1">
      <alignment horizontal="right"/>
    </xf>
    <xf numFmtId="0" fontId="4" fillId="3" borderId="11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4" fillId="3" borderId="11" xfId="0" applyFont="1" applyFill="1" applyBorder="1"/>
    <xf numFmtId="0" fontId="4" fillId="0" borderId="11" xfId="0" applyFont="1" applyBorder="1"/>
    <xf numFmtId="0" fontId="0" fillId="6" borderId="9" xfId="0" applyFont="1" applyFill="1" applyBorder="1"/>
    <xf numFmtId="14" fontId="0" fillId="6" borderId="9" xfId="0" applyNumberFormat="1" applyFont="1" applyFill="1" applyBorder="1"/>
    <xf numFmtId="4" fontId="0" fillId="6" borderId="9" xfId="0" applyNumberFormat="1" applyFont="1" applyFill="1" applyBorder="1"/>
    <xf numFmtId="0" fontId="0" fillId="6" borderId="9" xfId="0" applyFont="1" applyFill="1" applyBorder="1" applyAlignment="1">
      <alignment wrapText="1"/>
    </xf>
    <xf numFmtId="0" fontId="2" fillId="0" borderId="9" xfId="0" applyFont="1" applyBorder="1" applyAlignment="1">
      <alignment horizontal="center" vertical="center"/>
    </xf>
    <xf numFmtId="165" fontId="0" fillId="3" borderId="9" xfId="1" applyNumberFormat="1" applyFont="1" applyFill="1" applyBorder="1"/>
    <xf numFmtId="165" fontId="0" fillId="0" borderId="9" xfId="1" applyNumberFormat="1" applyFont="1" applyBorder="1"/>
    <xf numFmtId="165" fontId="0" fillId="0" borderId="0" xfId="0" applyNumberFormat="1" applyFont="1"/>
    <xf numFmtId="0" fontId="2" fillId="3" borderId="9" xfId="0" applyFont="1" applyFill="1" applyBorder="1" applyAlignment="1">
      <alignment horizontal="left"/>
    </xf>
    <xf numFmtId="0" fontId="0" fillId="3" borderId="10" xfId="0" applyFont="1" applyFill="1" applyBorder="1" applyAlignment="1">
      <alignment horizontal="left"/>
    </xf>
    <xf numFmtId="14" fontId="0" fillId="3" borderId="10" xfId="0" applyNumberFormat="1" applyFont="1" applyFill="1" applyBorder="1" applyAlignment="1">
      <alignment horizontal="left"/>
    </xf>
    <xf numFmtId="14" fontId="0" fillId="3" borderId="10" xfId="0" applyNumberFormat="1" applyFont="1" applyFill="1" applyBorder="1" applyAlignment="1">
      <alignment horizontal="left" wrapText="1"/>
    </xf>
    <xf numFmtId="0" fontId="0" fillId="3" borderId="9" xfId="0" applyFont="1" applyFill="1" applyBorder="1" applyAlignment="1">
      <alignment horizontal="left" wrapText="1"/>
    </xf>
    <xf numFmtId="0" fontId="0" fillId="0" borderId="9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3" borderId="0" xfId="0" applyFont="1" applyFill="1" applyAlignment="1">
      <alignment horizontal="left" wrapText="1"/>
    </xf>
    <xf numFmtId="0" fontId="0" fillId="3" borderId="9" xfId="0" applyFont="1" applyFill="1" applyBorder="1" applyAlignment="1">
      <alignment horizontal="left"/>
    </xf>
    <xf numFmtId="165" fontId="0" fillId="3" borderId="9" xfId="1" applyNumberFormat="1" applyFont="1" applyFill="1" applyBorder="1" applyAlignment="1">
      <alignment horizontal="left"/>
    </xf>
    <xf numFmtId="14" fontId="0" fillId="3" borderId="9" xfId="0" applyNumberFormat="1" applyFont="1" applyFill="1" applyBorder="1" applyAlignment="1">
      <alignment horizontal="left"/>
    </xf>
    <xf numFmtId="3" fontId="0" fillId="3" borderId="9" xfId="0" applyNumberFormat="1" applyFont="1" applyFill="1" applyBorder="1" applyAlignment="1">
      <alignment horizontal="left"/>
    </xf>
    <xf numFmtId="0" fontId="5" fillId="3" borderId="11" xfId="0" applyFont="1" applyFill="1" applyBorder="1" applyAlignment="1">
      <alignment horizontal="left" wrapText="1"/>
    </xf>
    <xf numFmtId="14" fontId="0" fillId="3" borderId="9" xfId="0" applyNumberFormat="1" applyFont="1" applyFill="1" applyBorder="1" applyAlignment="1">
      <alignment horizontal="left" wrapText="1"/>
    </xf>
    <xf numFmtId="0" fontId="0" fillId="0" borderId="9" xfId="0" applyFont="1" applyFill="1" applyBorder="1" applyAlignment="1">
      <alignment horizontal="left"/>
    </xf>
    <xf numFmtId="165" fontId="0" fillId="0" borderId="9" xfId="1" applyNumberFormat="1" applyFont="1" applyFill="1" applyBorder="1" applyAlignment="1">
      <alignment horizontal="left"/>
    </xf>
    <xf numFmtId="14" fontId="0" fillId="0" borderId="9" xfId="0" applyNumberFormat="1" applyFont="1" applyFill="1" applyBorder="1" applyAlignment="1">
      <alignment horizontal="left"/>
    </xf>
    <xf numFmtId="4" fontId="0" fillId="0" borderId="9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left" wrapText="1"/>
    </xf>
    <xf numFmtId="0" fontId="0" fillId="0" borderId="0" xfId="0" applyFont="1" applyFill="1" applyAlignment="1">
      <alignment horizontal="left"/>
    </xf>
    <xf numFmtId="49" fontId="0" fillId="3" borderId="9" xfId="0" applyNumberFormat="1" applyFont="1" applyFill="1" applyBorder="1" applyAlignment="1">
      <alignment horizontal="left"/>
    </xf>
    <xf numFmtId="4" fontId="0" fillId="3" borderId="9" xfId="0" applyNumberFormat="1" applyFont="1" applyFill="1" applyBorder="1" applyAlignment="1">
      <alignment horizontal="left"/>
    </xf>
    <xf numFmtId="164" fontId="0" fillId="3" borderId="9" xfId="0" applyNumberFormat="1" applyFont="1" applyFill="1" applyBorder="1" applyAlignment="1">
      <alignment horizontal="left"/>
    </xf>
    <xf numFmtId="0" fontId="3" fillId="3" borderId="11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165" fontId="0" fillId="0" borderId="0" xfId="0" applyNumberFormat="1" applyFont="1" applyAlignment="1">
      <alignment horizontal="left" wrapText="1"/>
    </xf>
    <xf numFmtId="14" fontId="2" fillId="0" borderId="16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0" fontId="5" fillId="3" borderId="9" xfId="0" applyFont="1" applyFill="1" applyBorder="1" applyAlignment="1">
      <alignment horizontal="left" wrapText="1"/>
    </xf>
    <xf numFmtId="44" fontId="0" fillId="0" borderId="9" xfId="2" applyFont="1" applyBorder="1"/>
    <xf numFmtId="44" fontId="0" fillId="3" borderId="9" xfId="2" applyFont="1" applyFill="1" applyBorder="1" applyAlignment="1">
      <alignment horizontal="left"/>
    </xf>
    <xf numFmtId="44" fontId="0" fillId="3" borderId="10" xfId="2" applyFont="1" applyFill="1" applyBorder="1" applyAlignment="1">
      <alignment horizontal="left"/>
    </xf>
    <xf numFmtId="44" fontId="0" fillId="0" borderId="9" xfId="2" applyFont="1" applyFill="1" applyBorder="1" applyAlignment="1">
      <alignment horizontal="left"/>
    </xf>
    <xf numFmtId="44" fontId="0" fillId="3" borderId="9" xfId="2" applyFont="1" applyFill="1" applyBorder="1"/>
    <xf numFmtId="44" fontId="0" fillId="0" borderId="0" xfId="2" applyFont="1"/>
    <xf numFmtId="14" fontId="0" fillId="0" borderId="9" xfId="0" applyNumberFormat="1" applyFont="1" applyBorder="1"/>
    <xf numFmtId="0" fontId="4" fillId="3" borderId="9" xfId="0" applyFont="1" applyFill="1" applyBorder="1" applyAlignment="1">
      <alignment horizontal="left" wrapText="1"/>
    </xf>
    <xf numFmtId="0" fontId="2" fillId="0" borderId="9" xfId="0" applyFont="1" applyBorder="1" applyAlignment="1">
      <alignment horizontal="center" vertical="center"/>
    </xf>
    <xf numFmtId="0" fontId="0" fillId="0" borderId="9" xfId="0" applyFont="1" applyFill="1" applyBorder="1"/>
    <xf numFmtId="0" fontId="0" fillId="0" borderId="0" xfId="0" applyFont="1" applyFill="1"/>
    <xf numFmtId="2" fontId="2" fillId="0" borderId="2" xfId="0" applyNumberFormat="1" applyFont="1" applyBorder="1" applyAlignment="1">
      <alignment horizontal="center" vertical="center" wrapText="1"/>
    </xf>
    <xf numFmtId="14" fontId="0" fillId="6" borderId="9" xfId="0" applyNumberFormat="1" applyFont="1" applyFill="1" applyBorder="1" applyAlignment="1">
      <alignment horizontal="left"/>
    </xf>
    <xf numFmtId="0" fontId="0" fillId="6" borderId="9" xfId="0" applyFont="1" applyFill="1" applyBorder="1" applyAlignment="1">
      <alignment horizontal="left"/>
    </xf>
    <xf numFmtId="0" fontId="0" fillId="6" borderId="0" xfId="0" applyFont="1" applyFill="1" applyAlignment="1">
      <alignment horizontal="left"/>
    </xf>
    <xf numFmtId="0" fontId="10" fillId="6" borderId="0" xfId="0" applyFont="1" applyFill="1"/>
    <xf numFmtId="0" fontId="9" fillId="7" borderId="0" xfId="0" applyFont="1" applyFill="1"/>
    <xf numFmtId="0" fontId="0" fillId="6" borderId="0" xfId="0" applyFont="1" applyFill="1"/>
    <xf numFmtId="14" fontId="0" fillId="6" borderId="9" xfId="0" applyNumberFormat="1" applyFont="1" applyFill="1" applyBorder="1" applyAlignment="1">
      <alignment horizontal="right" wrapText="1"/>
    </xf>
    <xf numFmtId="0" fontId="0" fillId="6" borderId="11" xfId="0" applyFont="1" applyFill="1" applyBorder="1" applyAlignment="1">
      <alignment horizontal="left"/>
    </xf>
    <xf numFmtId="0" fontId="0" fillId="6" borderId="0" xfId="0" applyFont="1" applyFill="1" applyAlignment="1">
      <alignment wrapText="1"/>
    </xf>
    <xf numFmtId="0" fontId="0" fillId="6" borderId="9" xfId="0" applyFont="1" applyFill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3" fontId="0" fillId="6" borderId="9" xfId="1" applyNumberFormat="1" applyFont="1" applyFill="1" applyBorder="1" applyAlignment="1">
      <alignment horizontal="right"/>
    </xf>
    <xf numFmtId="3" fontId="0" fillId="3" borderId="9" xfId="1" applyNumberFormat="1" applyFont="1" applyFill="1" applyBorder="1" applyAlignment="1">
      <alignment horizontal="right"/>
    </xf>
    <xf numFmtId="3" fontId="0" fillId="6" borderId="9" xfId="1" applyNumberFormat="1" applyFont="1" applyFill="1" applyBorder="1" applyAlignment="1">
      <alignment horizontal="right" wrapText="1"/>
    </xf>
    <xf numFmtId="3" fontId="0" fillId="0" borderId="0" xfId="0" applyNumberFormat="1" applyFont="1" applyAlignment="1">
      <alignment horizontal="right" wrapText="1"/>
    </xf>
    <xf numFmtId="165" fontId="0" fillId="3" borderId="9" xfId="1" applyNumberFormat="1" applyFont="1" applyFill="1" applyBorder="1" applyAlignment="1">
      <alignment horizontal="right"/>
    </xf>
    <xf numFmtId="165" fontId="0" fillId="0" borderId="9" xfId="1" applyNumberFormat="1" applyFont="1" applyBorder="1" applyAlignment="1">
      <alignment horizontal="right"/>
    </xf>
    <xf numFmtId="0" fontId="9" fillId="3" borderId="9" xfId="0" applyFont="1" applyFill="1" applyBorder="1" applyAlignment="1">
      <alignment horizontal="left"/>
    </xf>
    <xf numFmtId="0" fontId="0" fillId="0" borderId="0" xfId="0" applyFont="1" applyBorder="1"/>
    <xf numFmtId="0" fontId="0" fillId="0" borderId="11" xfId="0" applyFont="1" applyBorder="1"/>
    <xf numFmtId="0" fontId="2" fillId="0" borderId="11" xfId="0" applyFont="1" applyBorder="1" applyAlignment="1">
      <alignment horizontal="center" vertical="center"/>
    </xf>
    <xf numFmtId="0" fontId="0" fillId="6" borderId="11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horizontal="left" wrapText="1"/>
    </xf>
    <xf numFmtId="0" fontId="0" fillId="3" borderId="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left" wrapText="1"/>
    </xf>
    <xf numFmtId="44" fontId="0" fillId="6" borderId="9" xfId="2" applyFont="1" applyFill="1" applyBorder="1" applyAlignment="1">
      <alignment horizontal="left"/>
    </xf>
    <xf numFmtId="44" fontId="0" fillId="6" borderId="9" xfId="2" applyFont="1" applyFill="1" applyBorder="1"/>
    <xf numFmtId="3" fontId="0" fillId="3" borderId="9" xfId="1" applyNumberFormat="1" applyFont="1" applyFill="1" applyBorder="1" applyAlignment="1">
      <alignment horizontal="right" wrapText="1"/>
    </xf>
    <xf numFmtId="0" fontId="0" fillId="8" borderId="9" xfId="0" applyFont="1" applyFill="1" applyBorder="1"/>
    <xf numFmtId="0" fontId="0" fillId="8" borderId="9" xfId="0" applyFont="1" applyFill="1" applyBorder="1" applyAlignment="1">
      <alignment horizontal="left" wrapText="1"/>
    </xf>
    <xf numFmtId="3" fontId="0" fillId="8" borderId="9" xfId="1" applyNumberFormat="1" applyFont="1" applyFill="1" applyBorder="1" applyAlignment="1">
      <alignment horizontal="right" wrapText="1"/>
    </xf>
    <xf numFmtId="0" fontId="0" fillId="8" borderId="9" xfId="0" applyFont="1" applyFill="1" applyBorder="1" applyAlignment="1">
      <alignment horizontal="left"/>
    </xf>
    <xf numFmtId="44" fontId="0" fillId="8" borderId="9" xfId="2" applyFont="1" applyFill="1" applyBorder="1" applyAlignment="1">
      <alignment horizontal="left"/>
    </xf>
    <xf numFmtId="0" fontId="0" fillId="8" borderId="0" xfId="0" applyFont="1" applyFill="1" applyAlignment="1">
      <alignment horizontal="left"/>
    </xf>
    <xf numFmtId="0" fontId="0" fillId="6" borderId="9" xfId="0" applyFont="1" applyFill="1" applyBorder="1" applyAlignment="1">
      <alignment horizontal="right" wrapText="1"/>
    </xf>
    <xf numFmtId="0" fontId="0" fillId="6" borderId="0" xfId="0" applyFont="1" applyFill="1" applyBorder="1" applyAlignment="1">
      <alignment horizontal="left"/>
    </xf>
    <xf numFmtId="0" fontId="0" fillId="4" borderId="9" xfId="0" applyFont="1" applyFill="1" applyBorder="1"/>
    <xf numFmtId="0" fontId="4" fillId="4" borderId="11" xfId="0" applyFont="1" applyFill="1" applyBorder="1" applyAlignment="1">
      <alignment horizontal="left" wrapText="1"/>
    </xf>
    <xf numFmtId="3" fontId="0" fillId="4" borderId="9" xfId="1" applyNumberFormat="1" applyFont="1" applyFill="1" applyBorder="1" applyAlignment="1">
      <alignment horizontal="right" wrapText="1"/>
    </xf>
    <xf numFmtId="0" fontId="0" fillId="4" borderId="10" xfId="0" applyFont="1" applyFill="1" applyBorder="1" applyAlignment="1">
      <alignment horizontal="left"/>
    </xf>
    <xf numFmtId="0" fontId="0" fillId="4" borderId="9" xfId="0" applyFont="1" applyFill="1" applyBorder="1" applyAlignment="1">
      <alignment horizontal="left"/>
    </xf>
    <xf numFmtId="44" fontId="0" fillId="4" borderId="9" xfId="2" applyFont="1" applyFill="1" applyBorder="1" applyAlignment="1">
      <alignment horizontal="left"/>
    </xf>
    <xf numFmtId="0" fontId="0" fillId="4" borderId="9" xfId="0" applyFont="1" applyFill="1" applyBorder="1" applyAlignment="1">
      <alignment horizontal="left" wrapText="1"/>
    </xf>
    <xf numFmtId="0" fontId="0" fillId="4" borderId="0" xfId="0" applyFont="1" applyFill="1" applyAlignment="1">
      <alignment horizontal="left"/>
    </xf>
    <xf numFmtId="0" fontId="0" fillId="3" borderId="9" xfId="0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3" fontId="16" fillId="3" borderId="9" xfId="1" applyNumberFormat="1" applyFont="1" applyFill="1" applyBorder="1" applyAlignment="1">
      <alignment horizontal="left" wrapText="1"/>
    </xf>
    <xf numFmtId="0" fontId="4" fillId="8" borderId="11" xfId="0" applyFont="1" applyFill="1" applyBorder="1" applyAlignment="1">
      <alignment horizontal="left" wrapText="1"/>
    </xf>
    <xf numFmtId="3" fontId="0" fillId="8" borderId="9" xfId="1" applyNumberFormat="1" applyFont="1" applyFill="1" applyBorder="1" applyAlignment="1">
      <alignment horizontal="right"/>
    </xf>
    <xf numFmtId="0" fontId="15" fillId="8" borderId="0" xfId="0" applyFont="1" applyFill="1" applyAlignment="1">
      <alignment horizontal="left" vertical="center" indent="5"/>
    </xf>
    <xf numFmtId="0" fontId="0" fillId="9" borderId="9" xfId="0" applyFont="1" applyFill="1" applyBorder="1"/>
    <xf numFmtId="0" fontId="0" fillId="6" borderId="9" xfId="0" applyFont="1" applyFill="1" applyBorder="1" applyAlignment="1">
      <alignment horizontal="justify" vertical="center"/>
    </xf>
    <xf numFmtId="0" fontId="5" fillId="0" borderId="9" xfId="0" applyFont="1" applyBorder="1"/>
    <xf numFmtId="0" fontId="5" fillId="6" borderId="9" xfId="0" applyFont="1" applyFill="1" applyBorder="1" applyAlignment="1">
      <alignment horizontal="left" wrapText="1"/>
    </xf>
    <xf numFmtId="0" fontId="0" fillId="3" borderId="0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center" vertical="center"/>
    </xf>
    <xf numFmtId="14" fontId="0" fillId="3" borderId="9" xfId="0" applyNumberFormat="1" applyFont="1" applyFill="1" applyBorder="1" applyAlignment="1">
      <alignment horizontal="right"/>
    </xf>
    <xf numFmtId="14" fontId="0" fillId="6" borderId="9" xfId="0" applyNumberFormat="1" applyFont="1" applyFill="1" applyBorder="1" applyAlignment="1">
      <alignment horizontal="right"/>
    </xf>
    <xf numFmtId="14" fontId="0" fillId="8" borderId="9" xfId="0" applyNumberFormat="1" applyFont="1" applyFill="1" applyBorder="1" applyAlignment="1">
      <alignment horizontal="right"/>
    </xf>
    <xf numFmtId="14" fontId="0" fillId="4" borderId="9" xfId="0" applyNumberFormat="1" applyFont="1" applyFill="1" applyBorder="1" applyAlignment="1">
      <alignment horizontal="right"/>
    </xf>
    <xf numFmtId="0" fontId="0" fillId="3" borderId="23" xfId="0" applyFont="1" applyFill="1" applyBorder="1" applyAlignment="1">
      <alignment horizontal="left"/>
    </xf>
    <xf numFmtId="0" fontId="2" fillId="3" borderId="23" xfId="0" applyFont="1" applyFill="1" applyBorder="1" applyAlignment="1">
      <alignment horizontal="left"/>
    </xf>
    <xf numFmtId="0" fontId="0" fillId="6" borderId="24" xfId="0" applyFont="1" applyFill="1" applyBorder="1"/>
    <xf numFmtId="0" fontId="0" fillId="0" borderId="24" xfId="0" applyFont="1" applyBorder="1"/>
    <xf numFmtId="0" fontId="0" fillId="3" borderId="24" xfId="0" applyFont="1" applyFill="1" applyBorder="1" applyAlignment="1">
      <alignment horizontal="left"/>
    </xf>
    <xf numFmtId="0" fontId="0" fillId="0" borderId="25" xfId="0" applyFont="1" applyBorder="1"/>
    <xf numFmtId="0" fontId="0" fillId="0" borderId="23" xfId="0" applyFont="1" applyBorder="1"/>
    <xf numFmtId="0" fontId="0" fillId="0" borderId="24" xfId="0" applyFont="1" applyFill="1" applyBorder="1"/>
    <xf numFmtId="0" fontId="0" fillId="0" borderId="9" xfId="0" applyFont="1" applyFill="1" applyBorder="1" applyAlignment="1">
      <alignment wrapText="1"/>
    </xf>
    <xf numFmtId="44" fontId="0" fillId="0" borderId="9" xfId="2" applyFont="1" applyFill="1" applyBorder="1"/>
    <xf numFmtId="14" fontId="0" fillId="0" borderId="9" xfId="0" applyNumberFormat="1" applyFont="1" applyFill="1" applyBorder="1"/>
    <xf numFmtId="0" fontId="0" fillId="6" borderId="24" xfId="0" applyFont="1" applyFill="1" applyBorder="1" applyAlignment="1">
      <alignment horizontal="left"/>
    </xf>
    <xf numFmtId="165" fontId="0" fillId="6" borderId="9" xfId="1" applyNumberFormat="1" applyFont="1" applyFill="1" applyBorder="1" applyAlignment="1">
      <alignment horizontal="left"/>
    </xf>
    <xf numFmtId="14" fontId="0" fillId="6" borderId="9" xfId="0" applyNumberFormat="1" applyFont="1" applyFill="1" applyBorder="1" applyAlignment="1">
      <alignment horizontal="left" wrapText="1"/>
    </xf>
    <xf numFmtId="165" fontId="0" fillId="3" borderId="9" xfId="1" applyNumberFormat="1" applyFont="1" applyFill="1" applyBorder="1" applyAlignment="1">
      <alignment horizontal="left" wrapText="1"/>
    </xf>
    <xf numFmtId="165" fontId="0" fillId="6" borderId="9" xfId="0" applyNumberFormat="1" applyFont="1" applyFill="1" applyBorder="1" applyAlignment="1">
      <alignment horizontal="right"/>
    </xf>
    <xf numFmtId="165" fontId="0" fillId="0" borderId="9" xfId="0" applyNumberFormat="1" applyFont="1" applyFill="1" applyBorder="1" applyAlignment="1">
      <alignment horizontal="right"/>
    </xf>
    <xf numFmtId="165" fontId="0" fillId="0" borderId="9" xfId="0" applyNumberFormat="1" applyFont="1" applyBorder="1" applyAlignment="1">
      <alignment horizontal="right"/>
    </xf>
    <xf numFmtId="0" fontId="5" fillId="0" borderId="9" xfId="0" applyFont="1" applyBorder="1" applyAlignment="1">
      <alignment horizontal="justify" vertical="center"/>
    </xf>
    <xf numFmtId="3" fontId="5" fillId="3" borderId="9" xfId="1" applyNumberFormat="1" applyFont="1" applyFill="1" applyBorder="1" applyAlignment="1">
      <alignment horizontal="right" wrapText="1"/>
    </xf>
    <xf numFmtId="0" fontId="5" fillId="3" borderId="9" xfId="0" applyFont="1" applyFill="1" applyBorder="1" applyAlignment="1">
      <alignment horizontal="left"/>
    </xf>
    <xf numFmtId="44" fontId="5" fillId="3" borderId="9" xfId="2" applyFont="1" applyFill="1" applyBorder="1" applyAlignment="1">
      <alignment horizontal="left"/>
    </xf>
    <xf numFmtId="0" fontId="5" fillId="0" borderId="11" xfId="0" applyFont="1" applyBorder="1"/>
    <xf numFmtId="0" fontId="5" fillId="0" borderId="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3" borderId="11" xfId="0" applyFont="1" applyFill="1" applyBorder="1" applyAlignment="1">
      <alignment horizontal="left" wrapText="1"/>
    </xf>
    <xf numFmtId="0" fontId="5" fillId="9" borderId="9" xfId="0" applyFont="1" applyFill="1" applyBorder="1"/>
    <xf numFmtId="0" fontId="6" fillId="9" borderId="11" xfId="0" applyFont="1" applyFill="1" applyBorder="1" applyAlignment="1">
      <alignment horizontal="left" wrapText="1"/>
    </xf>
    <xf numFmtId="0" fontId="5" fillId="9" borderId="9" xfId="0" applyFont="1" applyFill="1" applyBorder="1" applyAlignment="1">
      <alignment horizontal="left" wrapText="1"/>
    </xf>
    <xf numFmtId="3" fontId="5" fillId="9" borderId="9" xfId="1" applyNumberFormat="1" applyFont="1" applyFill="1" applyBorder="1" applyAlignment="1">
      <alignment horizontal="right"/>
    </xf>
    <xf numFmtId="0" fontId="5" fillId="9" borderId="9" xfId="0" applyFont="1" applyFill="1" applyBorder="1" applyAlignment="1">
      <alignment horizontal="left"/>
    </xf>
    <xf numFmtId="44" fontId="5" fillId="9" borderId="9" xfId="2" applyFont="1" applyFill="1" applyBorder="1" applyAlignment="1">
      <alignment horizontal="left"/>
    </xf>
    <xf numFmtId="0" fontId="5" fillId="9" borderId="11" xfId="0" applyFont="1" applyFill="1" applyBorder="1"/>
    <xf numFmtId="0" fontId="5" fillId="9" borderId="0" xfId="0" applyFont="1" applyFill="1" applyAlignment="1">
      <alignment horizontal="left"/>
    </xf>
    <xf numFmtId="0" fontId="18" fillId="9" borderId="0" xfId="0" applyFont="1" applyFill="1" applyAlignment="1">
      <alignment horizontal="justify" vertical="center"/>
    </xf>
    <xf numFmtId="0" fontId="5" fillId="3" borderId="10" xfId="0" applyFont="1" applyFill="1" applyBorder="1" applyAlignment="1">
      <alignment wrapText="1"/>
    </xf>
    <xf numFmtId="3" fontId="5" fillId="3" borderId="9" xfId="1" applyNumberFormat="1" applyFont="1" applyFill="1" applyBorder="1" applyAlignment="1">
      <alignment horizontal="right"/>
    </xf>
    <xf numFmtId="0" fontId="0" fillId="0" borderId="9" xfId="0" applyFont="1" applyBorder="1" applyAlignment="1">
      <alignment horizontal="center" vertical="center" wrapText="1"/>
    </xf>
    <xf numFmtId="166" fontId="0" fillId="6" borderId="9" xfId="0" applyNumberFormat="1" applyFont="1" applyFill="1" applyBorder="1"/>
    <xf numFmtId="166" fontId="0" fillId="6" borderId="9" xfId="0" applyNumberFormat="1" applyFont="1" applyFill="1" applyBorder="1" applyAlignment="1">
      <alignment horizontal="left"/>
    </xf>
    <xf numFmtId="0" fontId="0" fillId="6" borderId="0" xfId="0" applyFont="1" applyFill="1" applyAlignment="1">
      <alignment horizontal="left" wrapText="1"/>
    </xf>
    <xf numFmtId="0" fontId="0" fillId="6" borderId="10" xfId="0" applyFont="1" applyFill="1" applyBorder="1" applyAlignment="1">
      <alignment horizontal="left"/>
    </xf>
    <xf numFmtId="0" fontId="0" fillId="6" borderId="10" xfId="0" applyFont="1" applyFill="1" applyBorder="1"/>
    <xf numFmtId="0" fontId="0" fillId="6" borderId="9" xfId="0" applyFont="1" applyFill="1" applyBorder="1" applyAlignment="1"/>
    <xf numFmtId="3" fontId="0" fillId="0" borderId="9" xfId="1" applyNumberFormat="1" applyFont="1" applyFill="1" applyBorder="1" applyAlignment="1">
      <alignment horizontal="right"/>
    </xf>
    <xf numFmtId="14" fontId="0" fillId="0" borderId="9" xfId="0" applyNumberFormat="1" applyFont="1" applyFill="1" applyBorder="1" applyAlignment="1">
      <alignment horizontal="left" wrapText="1"/>
    </xf>
    <xf numFmtId="14" fontId="0" fillId="0" borderId="9" xfId="0" applyNumberFormat="1" applyFont="1" applyFill="1" applyBorder="1" applyAlignment="1">
      <alignment horizontal="right"/>
    </xf>
    <xf numFmtId="0" fontId="0" fillId="3" borderId="9" xfId="0" applyFont="1" applyFill="1" applyBorder="1" applyAlignment="1">
      <alignment horizontal="left" vertical="top" wrapText="1"/>
    </xf>
    <xf numFmtId="0" fontId="0" fillId="9" borderId="9" xfId="0" applyFont="1" applyFill="1" applyBorder="1" applyAlignment="1">
      <alignment horizontal="left"/>
    </xf>
    <xf numFmtId="14" fontId="0" fillId="9" borderId="9" xfId="0" applyNumberFormat="1" applyFont="1" applyFill="1" applyBorder="1" applyAlignment="1">
      <alignment horizontal="left"/>
    </xf>
    <xf numFmtId="0" fontId="0" fillId="9" borderId="9" xfId="0" applyFont="1" applyFill="1" applyBorder="1" applyAlignment="1">
      <alignment horizontal="right"/>
    </xf>
    <xf numFmtId="44" fontId="0" fillId="9" borderId="9" xfId="2" applyFont="1" applyFill="1" applyBorder="1" applyAlignment="1">
      <alignment horizontal="left"/>
    </xf>
    <xf numFmtId="4" fontId="0" fillId="9" borderId="9" xfId="0" applyNumberFormat="1" applyFont="1" applyFill="1" applyBorder="1" applyAlignment="1">
      <alignment horizontal="left"/>
    </xf>
    <xf numFmtId="0" fontId="0" fillId="9" borderId="9" xfId="0" applyFont="1" applyFill="1" applyBorder="1" applyAlignment="1">
      <alignment horizontal="left" wrapText="1"/>
    </xf>
    <xf numFmtId="0" fontId="0" fillId="9" borderId="0" xfId="0" applyFont="1" applyFill="1" applyAlignment="1">
      <alignment horizontal="left"/>
    </xf>
    <xf numFmtId="0" fontId="0" fillId="9" borderId="23" xfId="0" applyFont="1" applyFill="1" applyBorder="1" applyAlignment="1">
      <alignment horizontal="left"/>
    </xf>
    <xf numFmtId="0" fontId="0" fillId="9" borderId="24" xfId="0" applyFont="1" applyFill="1" applyBorder="1" applyAlignment="1">
      <alignment horizontal="left"/>
    </xf>
    <xf numFmtId="14" fontId="0" fillId="9" borderId="9" xfId="0" applyNumberFormat="1" applyFont="1" applyFill="1" applyBorder="1" applyAlignment="1">
      <alignment horizontal="left" wrapText="1"/>
    </xf>
    <xf numFmtId="164" fontId="0" fillId="9" borderId="9" xfId="0" applyNumberFormat="1" applyFont="1" applyFill="1" applyBorder="1" applyAlignment="1">
      <alignment horizontal="left"/>
    </xf>
    <xf numFmtId="0" fontId="0" fillId="9" borderId="9" xfId="0" applyFont="1" applyFill="1" applyBorder="1" applyAlignment="1">
      <alignment horizontal="left" vertical="top" wrapText="1"/>
    </xf>
    <xf numFmtId="0" fontId="0" fillId="0" borderId="23" xfId="0" applyFont="1" applyFill="1" applyBorder="1" applyAlignment="1">
      <alignment horizontal="left"/>
    </xf>
    <xf numFmtId="0" fontId="0" fillId="0" borderId="9" xfId="0" applyFont="1" applyFill="1" applyBorder="1" applyAlignment="1">
      <alignment horizontal="right"/>
    </xf>
    <xf numFmtId="0" fontId="0" fillId="6" borderId="9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5" fillId="6" borderId="9" xfId="0" applyFont="1" applyFill="1" applyBorder="1" applyAlignment="1">
      <alignment vertical="center" wrapText="1"/>
    </xf>
    <xf numFmtId="0" fontId="0" fillId="3" borderId="9" xfId="0" applyFont="1" applyFill="1" applyBorder="1" applyAlignment="1">
      <alignment vertical="center" wrapText="1"/>
    </xf>
    <xf numFmtId="0" fontId="0" fillId="3" borderId="9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5" fillId="6" borderId="9" xfId="0" applyFont="1" applyFill="1" applyBorder="1" applyAlignment="1">
      <alignment horizontal="left"/>
    </xf>
    <xf numFmtId="0" fontId="4" fillId="9" borderId="11" xfId="0" applyFont="1" applyFill="1" applyBorder="1" applyAlignment="1">
      <alignment horizontal="left" wrapText="1"/>
    </xf>
    <xf numFmtId="3" fontId="0" fillId="9" borderId="9" xfId="1" applyNumberFormat="1" applyFont="1" applyFill="1" applyBorder="1" applyAlignment="1">
      <alignment horizontal="right"/>
    </xf>
    <xf numFmtId="14" fontId="0" fillId="9" borderId="9" xfId="0" applyNumberFormat="1" applyFont="1" applyFill="1" applyBorder="1" applyAlignment="1">
      <alignment horizontal="right"/>
    </xf>
    <xf numFmtId="14" fontId="0" fillId="4" borderId="9" xfId="0" applyNumberFormat="1" applyFont="1" applyFill="1" applyBorder="1" applyAlignment="1">
      <alignment horizontal="left"/>
    </xf>
    <xf numFmtId="0" fontId="5" fillId="4" borderId="9" xfId="0" applyFont="1" applyFill="1" applyBorder="1"/>
    <xf numFmtId="0" fontId="5" fillId="4" borderId="9" xfId="0" applyFont="1" applyFill="1" applyBorder="1" applyAlignment="1">
      <alignment horizontal="left"/>
    </xf>
    <xf numFmtId="0" fontId="5" fillId="4" borderId="0" xfId="0" applyFont="1" applyFill="1" applyAlignment="1">
      <alignment wrapText="1"/>
    </xf>
    <xf numFmtId="0" fontId="5" fillId="4" borderId="9" xfId="0" applyFont="1" applyFill="1" applyBorder="1" applyAlignment="1">
      <alignment horizontal="left" wrapText="1"/>
    </xf>
    <xf numFmtId="3" fontId="5" fillId="4" borderId="9" xfId="1" applyNumberFormat="1" applyFont="1" applyFill="1" applyBorder="1" applyAlignment="1">
      <alignment horizontal="right"/>
    </xf>
    <xf numFmtId="14" fontId="5" fillId="4" borderId="9" xfId="0" applyNumberFormat="1" applyFont="1" applyFill="1" applyBorder="1" applyAlignment="1">
      <alignment horizontal="left"/>
    </xf>
    <xf numFmtId="0" fontId="5" fillId="4" borderId="0" xfId="0" applyFont="1" applyFill="1" applyAlignment="1">
      <alignment horizontal="left"/>
    </xf>
    <xf numFmtId="0" fontId="5" fillId="4" borderId="11" xfId="3" applyFont="1" applyFill="1" applyBorder="1" applyAlignment="1">
      <alignment horizontal="left"/>
    </xf>
    <xf numFmtId="3" fontId="0" fillId="4" borderId="9" xfId="1" applyNumberFormat="1" applyFont="1" applyFill="1" applyBorder="1" applyAlignment="1">
      <alignment horizontal="right"/>
    </xf>
    <xf numFmtId="0" fontId="0" fillId="4" borderId="11" xfId="0" applyFont="1" applyFill="1" applyBorder="1"/>
    <xf numFmtId="0" fontId="5" fillId="4" borderId="9" xfId="3" applyFont="1" applyFill="1" applyBorder="1" applyAlignment="1">
      <alignment horizontal="left"/>
    </xf>
    <xf numFmtId="0" fontId="0" fillId="9" borderId="11" xfId="0" applyFont="1" applyFill="1" applyBorder="1"/>
    <xf numFmtId="0" fontId="0" fillId="0" borderId="9" xfId="0" applyFont="1" applyBorder="1" applyAlignment="1">
      <alignment horizontal="left" wrapText="1"/>
    </xf>
    <xf numFmtId="14" fontId="0" fillId="10" borderId="9" xfId="0" applyNumberFormat="1" applyFont="1" applyFill="1" applyBorder="1"/>
    <xf numFmtId="0" fontId="0" fillId="10" borderId="9" xfId="0" applyFont="1" applyFill="1" applyBorder="1" applyAlignment="1">
      <alignment wrapText="1"/>
    </xf>
    <xf numFmtId="0" fontId="0" fillId="10" borderId="10" xfId="0" applyFont="1" applyFill="1" applyBorder="1" applyAlignment="1">
      <alignment wrapText="1"/>
    </xf>
    <xf numFmtId="3" fontId="0" fillId="10" borderId="9" xfId="1" applyNumberFormat="1" applyFont="1" applyFill="1" applyBorder="1" applyAlignment="1">
      <alignment horizontal="right"/>
    </xf>
    <xf numFmtId="0" fontId="0" fillId="10" borderId="10" xfId="0" applyFont="1" applyFill="1" applyBorder="1" applyAlignment="1">
      <alignment horizontal="left"/>
    </xf>
    <xf numFmtId="0" fontId="0" fillId="10" borderId="9" xfId="0" applyFont="1" applyFill="1" applyBorder="1"/>
    <xf numFmtId="14" fontId="0" fillId="10" borderId="9" xfId="0" applyNumberFormat="1" applyFont="1" applyFill="1" applyBorder="1" applyAlignment="1">
      <alignment horizontal="right"/>
    </xf>
    <xf numFmtId="0" fontId="0" fillId="10" borderId="9" xfId="0" applyFont="1" applyFill="1" applyBorder="1" applyAlignment="1">
      <alignment horizontal="left"/>
    </xf>
    <xf numFmtId="14" fontId="0" fillId="10" borderId="9" xfId="0" applyNumberFormat="1" applyFont="1" applyFill="1" applyBorder="1" applyAlignment="1">
      <alignment horizontal="left"/>
    </xf>
    <xf numFmtId="14" fontId="0" fillId="10" borderId="10" xfId="0" applyNumberFormat="1" applyFont="1" applyFill="1" applyBorder="1" applyAlignment="1">
      <alignment horizontal="left" wrapText="1"/>
    </xf>
    <xf numFmtId="0" fontId="0" fillId="0" borderId="9" xfId="0" applyFont="1" applyBorder="1" applyAlignment="1"/>
    <xf numFmtId="0" fontId="0" fillId="3" borderId="9" xfId="0" applyFont="1" applyFill="1" applyBorder="1" applyAlignment="1"/>
    <xf numFmtId="0" fontId="12" fillId="3" borderId="11" xfId="0" applyFont="1" applyFill="1" applyBorder="1" applyAlignment="1">
      <alignment horizontal="left" wrapText="1"/>
    </xf>
    <xf numFmtId="0" fontId="0" fillId="3" borderId="10" xfId="0" applyFont="1" applyFill="1" applyBorder="1" applyAlignment="1">
      <alignment horizontal="left"/>
    </xf>
    <xf numFmtId="0" fontId="0" fillId="9" borderId="9" xfId="0" applyFont="1" applyFill="1" applyBorder="1" applyAlignment="1">
      <alignment horizontal="center" wrapText="1"/>
    </xf>
    <xf numFmtId="0" fontId="0" fillId="0" borderId="9" xfId="0" applyFont="1" applyFill="1" applyBorder="1" applyAlignment="1">
      <alignment horizontal="center" wrapText="1"/>
    </xf>
    <xf numFmtId="0" fontId="0" fillId="9" borderId="9" xfId="0" applyFont="1" applyFill="1" applyBorder="1" applyAlignment="1">
      <alignment horizontal="center"/>
    </xf>
    <xf numFmtId="167" fontId="0" fillId="0" borderId="0" xfId="0" applyNumberFormat="1" applyFont="1"/>
    <xf numFmtId="0" fontId="4" fillId="3" borderId="9" xfId="0" applyFont="1" applyFill="1" applyBorder="1" applyAlignment="1">
      <alignment horizontal="left" vertical="center" wrapText="1"/>
    </xf>
    <xf numFmtId="3" fontId="0" fillId="6" borderId="9" xfId="0" applyNumberFormat="1" applyFont="1" applyFill="1" applyBorder="1" applyAlignment="1">
      <alignment horizontal="left"/>
    </xf>
    <xf numFmtId="0" fontId="0" fillId="3" borderId="10" xfId="0" applyFont="1" applyFill="1" applyBorder="1" applyAlignment="1">
      <alignment horizontal="left"/>
    </xf>
    <xf numFmtId="0" fontId="0" fillId="4" borderId="0" xfId="0" applyFont="1" applyFill="1" applyAlignment="1">
      <alignment wrapText="1"/>
    </xf>
    <xf numFmtId="14" fontId="0" fillId="6" borderId="10" xfId="0" applyNumberFormat="1" applyFont="1" applyFill="1" applyBorder="1"/>
    <xf numFmtId="0" fontId="5" fillId="6" borderId="12" xfId="0" applyFont="1" applyFill="1" applyBorder="1" applyAlignment="1">
      <alignment horizontal="left" wrapText="1"/>
    </xf>
    <xf numFmtId="0" fontId="0" fillId="6" borderId="10" xfId="0" applyFont="1" applyFill="1" applyBorder="1" applyAlignment="1">
      <alignment wrapText="1"/>
    </xf>
    <xf numFmtId="3" fontId="0" fillId="6" borderId="10" xfId="1" applyNumberFormat="1" applyFont="1" applyFill="1" applyBorder="1"/>
    <xf numFmtId="14" fontId="0" fillId="6" borderId="10" xfId="0" applyNumberFormat="1" applyFont="1" applyFill="1" applyBorder="1" applyAlignment="1">
      <alignment horizontal="right" wrapText="1"/>
    </xf>
    <xf numFmtId="3" fontId="0" fillId="6" borderId="10" xfId="1" applyNumberFormat="1" applyFont="1" applyFill="1" applyBorder="1" applyAlignment="1">
      <alignment horizontal="right"/>
    </xf>
    <xf numFmtId="3" fontId="0" fillId="0" borderId="9" xfId="0" applyNumberFormat="1" applyFont="1" applyBorder="1" applyAlignment="1">
      <alignment horizontal="right"/>
    </xf>
    <xf numFmtId="14" fontId="0" fillId="6" borderId="10" xfId="0" applyNumberFormat="1" applyFont="1" applyFill="1" applyBorder="1" applyAlignment="1">
      <alignment horizontal="right"/>
    </xf>
    <xf numFmtId="0" fontId="19" fillId="8" borderId="0" xfId="0" applyFont="1" applyFill="1" applyAlignment="1">
      <alignment wrapText="1"/>
    </xf>
    <xf numFmtId="0" fontId="0" fillId="0" borderId="9" xfId="0" applyFont="1" applyBorder="1" applyAlignment="1">
      <alignment vertical="center" wrapText="1"/>
    </xf>
    <xf numFmtId="3" fontId="0" fillId="10" borderId="26" xfId="0" applyNumberFormat="1" applyFont="1" applyFill="1" applyBorder="1" applyAlignment="1">
      <alignment horizontal="right"/>
    </xf>
    <xf numFmtId="3" fontId="0" fillId="10" borderId="9" xfId="0" applyNumberFormat="1" applyFont="1" applyFill="1" applyBorder="1"/>
    <xf numFmtId="49" fontId="0" fillId="6" borderId="9" xfId="0" applyNumberFormat="1" applyFont="1" applyFill="1" applyBorder="1"/>
    <xf numFmtId="0" fontId="0" fillId="6" borderId="9" xfId="0" applyFont="1" applyFill="1" applyBorder="1" applyAlignment="1">
      <alignment horizontal="right"/>
    </xf>
    <xf numFmtId="0" fontId="0" fillId="3" borderId="10" xfId="0" applyFont="1" applyFill="1" applyBorder="1" applyAlignment="1">
      <alignment horizontal="left"/>
    </xf>
    <xf numFmtId="0" fontId="0" fillId="3" borderId="14" xfId="0" applyFont="1" applyFill="1" applyBorder="1" applyAlignment="1">
      <alignment horizontal="left"/>
    </xf>
    <xf numFmtId="0" fontId="0" fillId="3" borderId="10" xfId="0" applyFont="1" applyFill="1" applyBorder="1" applyAlignment="1">
      <alignment horizontal="left"/>
    </xf>
    <xf numFmtId="0" fontId="11" fillId="0" borderId="9" xfId="0" applyFont="1" applyBorder="1" applyAlignment="1">
      <alignment horizontal="left" wrapText="1"/>
    </xf>
    <xf numFmtId="0" fontId="11" fillId="10" borderId="9" xfId="0" applyFont="1" applyFill="1" applyBorder="1" applyAlignment="1">
      <alignment horizontal="left" wrapText="1"/>
    </xf>
    <xf numFmtId="14" fontId="11" fillId="0" borderId="0" xfId="0" applyNumberFormat="1" applyFont="1"/>
    <xf numFmtId="14" fontId="0" fillId="0" borderId="0" xfId="0" applyNumberFormat="1" applyFont="1"/>
    <xf numFmtId="0" fontId="9" fillId="0" borderId="9" xfId="0" applyFont="1" applyBorder="1"/>
    <xf numFmtId="0" fontId="14" fillId="10" borderId="0" xfId="0" applyFont="1" applyFill="1"/>
    <xf numFmtId="0" fontId="4" fillId="10" borderId="9" xfId="0" applyFont="1" applyFill="1" applyBorder="1" applyAlignment="1">
      <alignment horizontal="left" wrapText="1"/>
    </xf>
    <xf numFmtId="0" fontId="0" fillId="10" borderId="9" xfId="0" applyFont="1" applyFill="1" applyBorder="1" applyAlignment="1">
      <alignment horizontal="left" wrapText="1"/>
    </xf>
    <xf numFmtId="44" fontId="0" fillId="10" borderId="9" xfId="2" applyFont="1" applyFill="1" applyBorder="1" applyAlignment="1">
      <alignment horizontal="left"/>
    </xf>
    <xf numFmtId="0" fontId="0" fillId="10" borderId="0" xfId="0" applyFont="1" applyFill="1" applyAlignment="1">
      <alignment horizontal="left"/>
    </xf>
    <xf numFmtId="0" fontId="4" fillId="10" borderId="11" xfId="0" applyFont="1" applyFill="1" applyBorder="1" applyAlignment="1">
      <alignment horizontal="left" wrapText="1"/>
    </xf>
    <xf numFmtId="0" fontId="0" fillId="10" borderId="11" xfId="0" applyFont="1" applyFill="1" applyBorder="1"/>
    <xf numFmtId="0" fontId="0" fillId="10" borderId="9" xfId="0" applyFont="1" applyFill="1" applyBorder="1" applyAlignment="1">
      <alignment horizontal="right" wrapText="1"/>
    </xf>
    <xf numFmtId="14" fontId="5" fillId="3" borderId="9" xfId="0" applyNumberFormat="1" applyFont="1" applyFill="1" applyBorder="1" applyAlignment="1">
      <alignment horizontal="left"/>
    </xf>
    <xf numFmtId="0" fontId="0" fillId="10" borderId="23" xfId="0" applyFont="1" applyFill="1" applyBorder="1" applyAlignment="1">
      <alignment horizontal="left"/>
    </xf>
    <xf numFmtId="0" fontId="0" fillId="10" borderId="9" xfId="0" applyFont="1" applyFill="1" applyBorder="1" applyAlignment="1">
      <alignment vertical="center"/>
    </xf>
    <xf numFmtId="14" fontId="0" fillId="10" borderId="10" xfId="0" applyNumberFormat="1" applyFont="1" applyFill="1" applyBorder="1" applyAlignment="1">
      <alignment horizontal="left"/>
    </xf>
    <xf numFmtId="44" fontId="0" fillId="10" borderId="10" xfId="2" applyFont="1" applyFill="1" applyBorder="1" applyAlignment="1">
      <alignment horizontal="left"/>
    </xf>
    <xf numFmtId="165" fontId="0" fillId="10" borderId="9" xfId="1" applyNumberFormat="1" applyFont="1" applyFill="1" applyBorder="1" applyAlignment="1">
      <alignment horizontal="left"/>
    </xf>
    <xf numFmtId="14" fontId="11" fillId="10" borderId="0" xfId="0" applyNumberFormat="1" applyFont="1" applyFill="1"/>
    <xf numFmtId="14" fontId="18" fillId="10" borderId="0" xfId="0" applyNumberFormat="1" applyFont="1" applyFill="1"/>
    <xf numFmtId="0" fontId="0" fillId="3" borderId="14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wrapText="1"/>
    </xf>
    <xf numFmtId="0" fontId="2" fillId="0" borderId="1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wrapText="1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22" xfId="0" applyNumberFormat="1" applyFont="1" applyBorder="1" applyAlignment="1">
      <alignment horizontal="center" vertical="center" wrapText="1"/>
    </xf>
    <xf numFmtId="44" fontId="2" fillId="0" borderId="3" xfId="2" applyFont="1" applyBorder="1" applyAlignment="1">
      <alignment horizontal="center" vertical="center" wrapText="1"/>
    </xf>
    <xf numFmtId="44" fontId="2" fillId="0" borderId="22" xfId="2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15" xfId="0" applyFont="1" applyBorder="1" applyAlignment="1"/>
    <xf numFmtId="2" fontId="2" fillId="0" borderId="7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0" fillId="6" borderId="14" xfId="0" applyFont="1" applyFill="1" applyBorder="1" applyAlignment="1">
      <alignment horizontal="left" vertical="center"/>
    </xf>
    <xf numFmtId="0" fontId="0" fillId="6" borderId="10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/>
    </xf>
    <xf numFmtId="165" fontId="0" fillId="3" borderId="14" xfId="1" applyNumberFormat="1" applyFont="1" applyFill="1" applyBorder="1" applyAlignment="1">
      <alignment horizontal="right"/>
    </xf>
    <xf numFmtId="165" fontId="0" fillId="3" borderId="10" xfId="1" applyNumberFormat="1" applyFont="1" applyFill="1" applyBorder="1" applyAlignment="1">
      <alignment horizontal="right"/>
    </xf>
    <xf numFmtId="0" fontId="0" fillId="3" borderId="14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14" fontId="0" fillId="3" borderId="14" xfId="0" applyNumberFormat="1" applyFont="1" applyFill="1" applyBorder="1" applyAlignment="1">
      <alignment horizontal="center" vertical="center"/>
    </xf>
    <xf numFmtId="14" fontId="0" fillId="3" borderId="10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14" fontId="0" fillId="0" borderId="14" xfId="0" applyNumberFormat="1" applyFont="1" applyFill="1" applyBorder="1" applyAlignment="1">
      <alignment horizontal="center" vertical="center"/>
    </xf>
    <xf numFmtId="14" fontId="0" fillId="0" borderId="19" xfId="0" applyNumberFormat="1" applyFont="1" applyFill="1" applyBorder="1" applyAlignment="1">
      <alignment horizontal="center" vertical="center"/>
    </xf>
    <xf numFmtId="14" fontId="0" fillId="0" borderId="10" xfId="0" applyNumberFormat="1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/>
    </xf>
    <xf numFmtId="0" fontId="0" fillId="0" borderId="19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4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vertical="center" wrapText="1"/>
    </xf>
    <xf numFmtId="165" fontId="0" fillId="0" borderId="14" xfId="1" applyNumberFormat="1" applyFont="1" applyFill="1" applyBorder="1" applyAlignment="1"/>
    <xf numFmtId="165" fontId="0" fillId="0" borderId="19" xfId="1" applyNumberFormat="1" applyFont="1" applyFill="1" applyBorder="1" applyAlignment="1"/>
    <xf numFmtId="165" fontId="0" fillId="0" borderId="10" xfId="1" applyNumberFormat="1" applyFont="1" applyFill="1" applyBorder="1" applyAlignment="1"/>
    <xf numFmtId="165" fontId="2" fillId="0" borderId="4" xfId="0" applyNumberFormat="1" applyFont="1" applyBorder="1" applyAlignment="1">
      <alignment horizontal="center" vertical="center" wrapText="1"/>
    </xf>
    <xf numFmtId="44" fontId="2" fillId="0" borderId="4" xfId="2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3" fontId="0" fillId="3" borderId="14" xfId="1" applyNumberFormat="1" applyFont="1" applyFill="1" applyBorder="1" applyAlignment="1">
      <alignment horizontal="right" vertical="center"/>
    </xf>
    <xf numFmtId="3" fontId="0" fillId="3" borderId="19" xfId="1" applyNumberFormat="1" applyFont="1" applyFill="1" applyBorder="1" applyAlignment="1">
      <alignment horizontal="right" vertical="center"/>
    </xf>
    <xf numFmtId="3" fontId="0" fillId="3" borderId="10" xfId="1" applyNumberFormat="1" applyFont="1" applyFill="1" applyBorder="1" applyAlignment="1">
      <alignment horizontal="right" vertical="center"/>
    </xf>
    <xf numFmtId="0" fontId="0" fillId="0" borderId="14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6" fillId="3" borderId="14" xfId="0" applyFont="1" applyFill="1" applyBorder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0" fillId="0" borderId="14" xfId="0" applyFont="1" applyFill="1" applyBorder="1" applyAlignment="1">
      <alignment horizontal="center" wrapText="1"/>
    </xf>
    <xf numFmtId="0" fontId="0" fillId="0" borderId="10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6" borderId="14" xfId="0" applyFont="1" applyFill="1" applyBorder="1" applyAlignment="1">
      <alignment horizontal="center" vertical="center"/>
    </xf>
    <xf numFmtId="0" fontId="0" fillId="6" borderId="10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12" fillId="10" borderId="11" xfId="0" applyFont="1" applyFill="1" applyBorder="1" applyAlignment="1">
      <alignment horizontal="left" wrapText="1"/>
    </xf>
    <xf numFmtId="14" fontId="0" fillId="10" borderId="0" xfId="0" applyNumberFormat="1" applyFont="1" applyFill="1" applyAlignment="1">
      <alignment wrapText="1"/>
    </xf>
    <xf numFmtId="0" fontId="0" fillId="10" borderId="9" xfId="0" applyFont="1" applyFill="1" applyBorder="1" applyAlignment="1">
      <alignment horizontal="center" vertical="center"/>
    </xf>
    <xf numFmtId="14" fontId="0" fillId="10" borderId="9" xfId="0" applyNumberFormat="1" applyFont="1" applyFill="1" applyBorder="1" applyAlignment="1">
      <alignment horizontal="left" wrapText="1"/>
    </xf>
  </cellXfs>
  <cellStyles count="4">
    <cellStyle name="Čárka" xfId="1" builtinId="3"/>
    <cellStyle name="Měna" xfId="2" builtinId="4"/>
    <cellStyle name="Normální" xfId="0" builtinId="0"/>
    <cellStyle name="Normální 2" xfId="3" xr:uid="{033B3AD3-41D8-4400-873F-ECA29B04DD1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43C5-1317-4887-A533-2C190F99EA61}">
  <dimension ref="A1:U147"/>
  <sheetViews>
    <sheetView zoomScale="80" zoomScaleNormal="80" workbookViewId="0">
      <pane xSplit="1" ySplit="2" topLeftCell="I3" activePane="bottomRight" state="frozen"/>
      <selection pane="topRight" activeCell="B1" sqref="B1"/>
      <selection pane="bottomLeft" activeCell="A3" sqref="A3"/>
      <selection pane="bottomRight" activeCell="O17" sqref="O17"/>
    </sheetView>
  </sheetViews>
  <sheetFormatPr defaultColWidth="8.5703125" defaultRowHeight="15" x14ac:dyDescent="0.25"/>
  <cols>
    <col min="1" max="1" width="13.28515625" style="11" customWidth="1"/>
    <col min="2" max="2" width="8.42578125" style="94" customWidth="1"/>
    <col min="3" max="3" width="52.7109375" style="6" customWidth="1"/>
    <col min="4" max="4" width="7.5703125" style="6" customWidth="1"/>
    <col min="5" max="5" width="23.5703125" style="6" bestFit="1" customWidth="1"/>
    <col min="6" max="6" width="16.7109375" style="31" customWidth="1"/>
    <col min="7" max="7" width="12.5703125" style="6" customWidth="1"/>
    <col min="8" max="8" width="11.7109375" style="6" customWidth="1"/>
    <col min="9" max="9" width="12" style="6" customWidth="1"/>
    <col min="10" max="10" width="11.42578125" style="6" customWidth="1"/>
    <col min="11" max="11" width="17.42578125" style="6" customWidth="1"/>
    <col min="12" max="12" width="11.7109375" style="6" customWidth="1"/>
    <col min="13" max="13" width="11" style="6" customWidth="1"/>
    <col min="14" max="14" width="11.42578125" style="6" customWidth="1"/>
    <col min="15" max="15" width="14.42578125" style="6" customWidth="1"/>
    <col min="16" max="16" width="21.28515625" style="6" bestFit="1" customWidth="1"/>
    <col min="17" max="17" width="16.5703125" style="68" bestFit="1" customWidth="1"/>
    <col min="18" max="18" width="14.5703125" style="6" customWidth="1"/>
    <col min="19" max="19" width="17.42578125" style="6" customWidth="1"/>
    <col min="20" max="20" width="65.42578125" style="10" customWidth="1"/>
    <col min="21" max="21" width="24.140625" style="6" hidden="1" customWidth="1"/>
    <col min="22" max="16384" width="8.5703125" style="6"/>
  </cols>
  <sheetData>
    <row r="1" spans="1:21" ht="34.5" customHeight="1" x14ac:dyDescent="0.25">
      <c r="A1" s="303" t="s">
        <v>0</v>
      </c>
      <c r="B1" s="310" t="s">
        <v>112</v>
      </c>
      <c r="C1" s="305" t="s">
        <v>1</v>
      </c>
      <c r="D1" s="307" t="s">
        <v>16</v>
      </c>
      <c r="E1" s="289" t="s">
        <v>15</v>
      </c>
      <c r="F1" s="299" t="s">
        <v>21</v>
      </c>
      <c r="G1" s="307" t="s">
        <v>4</v>
      </c>
      <c r="H1" s="295" t="s">
        <v>111</v>
      </c>
      <c r="I1" s="296"/>
      <c r="J1" s="292" t="s">
        <v>37</v>
      </c>
      <c r="K1" s="289" t="s">
        <v>5</v>
      </c>
      <c r="L1" s="289" t="s">
        <v>38</v>
      </c>
      <c r="M1" s="289" t="s">
        <v>109</v>
      </c>
      <c r="N1" s="295" t="s">
        <v>2</v>
      </c>
      <c r="O1" s="296"/>
      <c r="P1" s="297" t="s">
        <v>11</v>
      </c>
      <c r="Q1" s="301" t="s">
        <v>212</v>
      </c>
      <c r="R1" s="289" t="s">
        <v>39</v>
      </c>
      <c r="S1" s="289" t="s">
        <v>19</v>
      </c>
      <c r="T1" s="292" t="s">
        <v>17</v>
      </c>
      <c r="U1" s="292" t="s">
        <v>22</v>
      </c>
    </row>
    <row r="2" spans="1:21" ht="31.35" customHeight="1" thickBot="1" x14ac:dyDescent="0.3">
      <c r="A2" s="304"/>
      <c r="B2" s="311"/>
      <c r="C2" s="306"/>
      <c r="D2" s="308"/>
      <c r="E2" s="309"/>
      <c r="F2" s="300"/>
      <c r="G2" s="308"/>
      <c r="H2" s="58" t="s">
        <v>3</v>
      </c>
      <c r="I2" s="59" t="s">
        <v>36</v>
      </c>
      <c r="J2" s="293"/>
      <c r="K2" s="290"/>
      <c r="L2" s="290"/>
      <c r="M2" s="290"/>
      <c r="N2" s="60" t="s">
        <v>13</v>
      </c>
      <c r="O2" s="61" t="s">
        <v>20</v>
      </c>
      <c r="P2" s="298"/>
      <c r="Q2" s="302"/>
      <c r="R2" s="291"/>
      <c r="S2" s="291"/>
      <c r="T2" s="293"/>
      <c r="U2" s="294"/>
    </row>
    <row r="3" spans="1:21" s="80" customFormat="1" ht="30" x14ac:dyDescent="0.25">
      <c r="A3" s="24" t="s">
        <v>51</v>
      </c>
      <c r="B3" s="140"/>
      <c r="C3" s="200" t="s">
        <v>67</v>
      </c>
      <c r="D3" s="24" t="s">
        <v>83</v>
      </c>
      <c r="E3" s="76" t="s">
        <v>131</v>
      </c>
      <c r="F3" s="153" t="s">
        <v>225</v>
      </c>
      <c r="G3" s="24"/>
      <c r="H3" s="25">
        <v>44567</v>
      </c>
      <c r="I3" s="24"/>
      <c r="J3" s="24"/>
      <c r="K3" s="24"/>
      <c r="L3" s="24"/>
      <c r="M3" s="24"/>
      <c r="N3" s="24"/>
      <c r="O3" s="24"/>
      <c r="P3" s="24"/>
      <c r="Q3" s="102"/>
      <c r="R3" s="24"/>
      <c r="S3" s="24"/>
      <c r="T3" s="27" t="s">
        <v>217</v>
      </c>
    </row>
    <row r="4" spans="1:21" s="73" customFormat="1" ht="30" x14ac:dyDescent="0.25">
      <c r="A4" s="24" t="s">
        <v>52</v>
      </c>
      <c r="B4" s="145"/>
      <c r="C4" s="201" t="s">
        <v>68</v>
      </c>
      <c r="D4" s="72" t="s">
        <v>83</v>
      </c>
      <c r="E4" s="46" t="s">
        <v>131</v>
      </c>
      <c r="F4" s="154" t="s">
        <v>226</v>
      </c>
      <c r="G4" s="72" t="s">
        <v>70</v>
      </c>
      <c r="H4" s="148">
        <v>44585</v>
      </c>
      <c r="I4" s="72"/>
      <c r="J4" s="72"/>
      <c r="K4" s="72"/>
      <c r="L4" s="72"/>
      <c r="M4" s="72"/>
      <c r="N4" s="72"/>
      <c r="O4" s="72"/>
      <c r="P4" s="72"/>
      <c r="Q4" s="147"/>
      <c r="R4" s="72"/>
      <c r="S4" s="72"/>
      <c r="T4" s="146" t="s">
        <v>215</v>
      </c>
    </row>
    <row r="5" spans="1:21" ht="30" x14ac:dyDescent="0.25">
      <c r="A5" s="11" t="s">
        <v>53</v>
      </c>
      <c r="B5" s="141"/>
      <c r="C5" s="202" t="s">
        <v>65</v>
      </c>
      <c r="D5" s="11" t="s">
        <v>34</v>
      </c>
      <c r="E5" s="37" t="s">
        <v>221</v>
      </c>
      <c r="F5" s="155">
        <v>5650000</v>
      </c>
      <c r="G5" s="11" t="s">
        <v>46</v>
      </c>
      <c r="H5" s="69">
        <v>44655</v>
      </c>
      <c r="I5" s="69">
        <v>44672</v>
      </c>
      <c r="J5" s="11"/>
      <c r="K5" s="11"/>
      <c r="L5" s="11"/>
      <c r="M5" s="11"/>
      <c r="N5" s="11"/>
      <c r="O5" s="11"/>
      <c r="P5" s="11"/>
      <c r="Q5" s="63"/>
      <c r="R5" s="11"/>
      <c r="S5" s="11"/>
      <c r="T5" s="9" t="s">
        <v>360</v>
      </c>
    </row>
    <row r="6" spans="1:21" s="77" customFormat="1" ht="25.15" customHeight="1" x14ac:dyDescent="0.25">
      <c r="A6" s="76" t="s">
        <v>54</v>
      </c>
      <c r="B6" s="149"/>
      <c r="C6" s="203" t="s">
        <v>69</v>
      </c>
      <c r="D6" s="76"/>
      <c r="E6" s="76" t="s">
        <v>227</v>
      </c>
      <c r="F6" s="150">
        <v>9000000</v>
      </c>
      <c r="G6" s="76" t="s">
        <v>70</v>
      </c>
      <c r="H6" s="75" t="s">
        <v>341</v>
      </c>
      <c r="I6" s="76"/>
      <c r="J6" s="76"/>
      <c r="K6" s="151"/>
      <c r="L6" s="75"/>
      <c r="M6" s="76"/>
      <c r="N6" s="76"/>
      <c r="O6" s="76"/>
      <c r="P6" s="76"/>
      <c r="Q6" s="101"/>
      <c r="R6" s="76"/>
      <c r="S6" s="76"/>
      <c r="T6" s="84" t="s">
        <v>216</v>
      </c>
      <c r="U6" s="82">
        <f t="shared" ref="U6:U38" si="0">Q6-R6</f>
        <v>0</v>
      </c>
    </row>
    <row r="7" spans="1:21" s="38" customFormat="1" ht="30" x14ac:dyDescent="0.25">
      <c r="A7" s="76" t="s">
        <v>44</v>
      </c>
      <c r="B7" s="111">
        <v>20218</v>
      </c>
      <c r="C7" s="200" t="s">
        <v>45</v>
      </c>
      <c r="D7" s="76" t="s">
        <v>41</v>
      </c>
      <c r="E7" s="76" t="s">
        <v>35</v>
      </c>
      <c r="F7" s="150">
        <v>1677500</v>
      </c>
      <c r="G7" s="179" t="s">
        <v>46</v>
      </c>
      <c r="H7" s="75">
        <v>44623</v>
      </c>
      <c r="I7" s="75">
        <v>44630</v>
      </c>
      <c r="J7" s="151">
        <v>44658</v>
      </c>
      <c r="K7" s="75">
        <v>44669</v>
      </c>
      <c r="L7" s="76">
        <v>1</v>
      </c>
      <c r="M7" s="76"/>
      <c r="N7" s="76" t="s">
        <v>47</v>
      </c>
      <c r="O7" s="76">
        <v>1</v>
      </c>
      <c r="P7" s="84" t="s">
        <v>62</v>
      </c>
      <c r="Q7" s="101">
        <v>1622600</v>
      </c>
      <c r="R7" s="76" t="s">
        <v>64</v>
      </c>
      <c r="S7" s="246" t="s">
        <v>63</v>
      </c>
      <c r="T7" s="84" t="s">
        <v>388</v>
      </c>
      <c r="U7" s="37" t="e">
        <f>Q7-S7</f>
        <v>#VALUE!</v>
      </c>
    </row>
    <row r="8" spans="1:21" s="38" customFormat="1" ht="88.5" customHeight="1" x14ac:dyDescent="0.25">
      <c r="A8" s="287" t="s">
        <v>43</v>
      </c>
      <c r="B8" s="264">
        <v>26182</v>
      </c>
      <c r="C8" s="205" t="s">
        <v>40</v>
      </c>
      <c r="D8" s="33" t="s">
        <v>41</v>
      </c>
      <c r="E8" s="33" t="s">
        <v>363</v>
      </c>
      <c r="F8" s="41">
        <v>5000000</v>
      </c>
      <c r="G8" s="40" t="s">
        <v>42</v>
      </c>
      <c r="H8" s="34">
        <v>44655</v>
      </c>
      <c r="I8" s="34"/>
      <c r="J8" s="34">
        <v>44728</v>
      </c>
      <c r="K8" s="268">
        <v>44736</v>
      </c>
      <c r="L8" s="35">
        <v>44739</v>
      </c>
      <c r="M8" s="34"/>
      <c r="N8" s="33" t="s">
        <v>413</v>
      </c>
      <c r="O8" s="33">
        <v>1</v>
      </c>
      <c r="P8" s="263" t="s">
        <v>413</v>
      </c>
      <c r="Q8" s="65"/>
      <c r="R8" s="265" t="s">
        <v>434</v>
      </c>
      <c r="S8" s="33"/>
      <c r="T8" s="36" t="s">
        <v>412</v>
      </c>
      <c r="U8" s="37" t="e">
        <f>Q8-R8</f>
        <v>#VALUE!</v>
      </c>
    </row>
    <row r="9" spans="1:21" s="275" customFormat="1" ht="15.75" x14ac:dyDescent="0.25">
      <c r="A9" s="288"/>
      <c r="B9" s="280">
        <v>22959</v>
      </c>
      <c r="C9" s="281"/>
      <c r="D9" s="231" t="s">
        <v>41</v>
      </c>
      <c r="E9" s="231" t="s">
        <v>363</v>
      </c>
      <c r="F9" s="284">
        <v>4200000</v>
      </c>
      <c r="G9" s="234" t="s">
        <v>42</v>
      </c>
      <c r="H9" s="282">
        <v>44655</v>
      </c>
      <c r="I9" s="282"/>
      <c r="J9" s="282">
        <v>44691</v>
      </c>
      <c r="K9" s="285">
        <v>44704</v>
      </c>
      <c r="L9" s="236"/>
      <c r="M9" s="286">
        <v>44728</v>
      </c>
      <c r="N9" s="231"/>
      <c r="O9" s="231"/>
      <c r="P9" s="231"/>
      <c r="Q9" s="283"/>
      <c r="R9" s="231" t="s">
        <v>434</v>
      </c>
      <c r="S9" s="231"/>
      <c r="T9" s="273" t="s">
        <v>435</v>
      </c>
      <c r="U9" s="234"/>
    </row>
    <row r="10" spans="1:21" s="51" customFormat="1" ht="39" customHeight="1" x14ac:dyDescent="0.25">
      <c r="A10" s="46" t="s">
        <v>55</v>
      </c>
      <c r="B10" s="198"/>
      <c r="C10" s="207" t="s">
        <v>71</v>
      </c>
      <c r="D10" s="46"/>
      <c r="E10" s="46" t="s">
        <v>228</v>
      </c>
      <c r="F10" s="47">
        <v>1340000</v>
      </c>
      <c r="G10" s="46" t="s">
        <v>73</v>
      </c>
      <c r="H10" s="48">
        <v>44655</v>
      </c>
      <c r="I10" s="48"/>
      <c r="J10" s="48">
        <v>44699</v>
      </c>
      <c r="K10" s="48">
        <v>44720</v>
      </c>
      <c r="L10" s="46"/>
      <c r="M10" s="46"/>
      <c r="N10" s="242" t="s">
        <v>385</v>
      </c>
      <c r="O10" s="46"/>
      <c r="P10" s="46"/>
      <c r="Q10" s="66"/>
      <c r="R10" s="46" t="s">
        <v>319</v>
      </c>
      <c r="S10" s="46"/>
      <c r="T10" s="50" t="s">
        <v>410</v>
      </c>
      <c r="U10" s="37" t="e">
        <f t="shared" si="0"/>
        <v>#VALUE!</v>
      </c>
    </row>
    <row r="11" spans="1:21" s="51" customFormat="1" ht="109.5" customHeight="1" x14ac:dyDescent="0.25">
      <c r="A11" s="46" t="s">
        <v>56</v>
      </c>
      <c r="B11" s="198">
        <v>23120</v>
      </c>
      <c r="C11" s="207" t="s">
        <v>74</v>
      </c>
      <c r="D11" s="46"/>
      <c r="E11" s="46" t="s">
        <v>229</v>
      </c>
      <c r="F11" s="47">
        <v>3500000</v>
      </c>
      <c r="G11" s="46" t="s">
        <v>73</v>
      </c>
      <c r="H11" s="48">
        <v>44672</v>
      </c>
      <c r="I11" s="48">
        <v>44672</v>
      </c>
      <c r="J11" s="48">
        <v>44693</v>
      </c>
      <c r="K11" s="48">
        <v>44707</v>
      </c>
      <c r="L11" s="46"/>
      <c r="M11" s="48">
        <v>44707</v>
      </c>
      <c r="N11" s="242" t="s">
        <v>385</v>
      </c>
      <c r="O11" s="46">
        <v>0</v>
      </c>
      <c r="P11" s="46"/>
      <c r="Q11" s="66"/>
      <c r="R11" s="46" t="s">
        <v>318</v>
      </c>
      <c r="S11" s="46"/>
      <c r="T11" s="50" t="s">
        <v>409</v>
      </c>
      <c r="U11" s="186" t="e">
        <f t="shared" si="0"/>
        <v>#VALUE!</v>
      </c>
    </row>
    <row r="12" spans="1:21" s="51" customFormat="1" ht="29.25" customHeight="1" x14ac:dyDescent="0.25">
      <c r="A12" s="11" t="s">
        <v>57</v>
      </c>
      <c r="B12" s="143"/>
      <c r="C12" s="207" t="s">
        <v>72</v>
      </c>
      <c r="D12" s="46"/>
      <c r="E12" s="50" t="s">
        <v>230</v>
      </c>
      <c r="F12" s="47">
        <v>12000000</v>
      </c>
      <c r="G12" s="46" t="s">
        <v>240</v>
      </c>
      <c r="H12" s="48">
        <v>44678</v>
      </c>
      <c r="I12" s="48">
        <v>44698</v>
      </c>
      <c r="J12" s="46"/>
      <c r="K12" s="48"/>
      <c r="L12" s="48"/>
      <c r="M12" s="46"/>
      <c r="N12" s="46"/>
      <c r="O12" s="46"/>
      <c r="P12" s="46"/>
      <c r="Q12" s="66"/>
      <c r="R12" s="49"/>
      <c r="S12" s="50"/>
      <c r="T12" s="50" t="s">
        <v>411</v>
      </c>
      <c r="U12" s="46">
        <f t="shared" si="0"/>
        <v>0</v>
      </c>
    </row>
    <row r="13" spans="1:21" s="38" customFormat="1" ht="25.15" customHeight="1" x14ac:dyDescent="0.25">
      <c r="A13" s="11" t="s">
        <v>58</v>
      </c>
      <c r="B13" s="94"/>
      <c r="C13" s="208" t="s">
        <v>66</v>
      </c>
      <c r="D13" s="40"/>
      <c r="E13" s="40" t="s">
        <v>231</v>
      </c>
      <c r="F13" s="41">
        <v>490000</v>
      </c>
      <c r="G13" s="40" t="s">
        <v>70</v>
      </c>
      <c r="H13" s="42">
        <v>44672</v>
      </c>
      <c r="I13" s="42">
        <v>44672</v>
      </c>
      <c r="J13" s="40"/>
      <c r="K13" s="42"/>
      <c r="L13" s="42"/>
      <c r="M13" s="40"/>
      <c r="N13" s="52"/>
      <c r="O13" s="40"/>
      <c r="P13" s="40"/>
      <c r="Q13" s="64"/>
      <c r="R13" s="53"/>
      <c r="S13" s="40"/>
      <c r="T13" s="36"/>
      <c r="U13" s="37">
        <f t="shared" si="0"/>
        <v>0</v>
      </c>
    </row>
    <row r="14" spans="1:21" s="38" customFormat="1" ht="61.5" customHeight="1" x14ac:dyDescent="0.25">
      <c r="A14" s="11" t="s">
        <v>59</v>
      </c>
      <c r="B14" s="144">
        <v>27956</v>
      </c>
      <c r="C14" s="206" t="s">
        <v>75</v>
      </c>
      <c r="D14" s="40"/>
      <c r="E14" s="40" t="s">
        <v>232</v>
      </c>
      <c r="F14" s="152" t="s">
        <v>438</v>
      </c>
      <c r="G14" s="40" t="s">
        <v>70</v>
      </c>
      <c r="H14" s="42">
        <v>40691</v>
      </c>
      <c r="I14" s="40"/>
      <c r="J14" s="42">
        <v>44742</v>
      </c>
      <c r="K14" s="268">
        <v>44754</v>
      </c>
      <c r="L14" s="40"/>
      <c r="M14" s="40"/>
      <c r="N14" s="40">
        <v>3</v>
      </c>
      <c r="O14" s="40"/>
      <c r="P14" s="40"/>
      <c r="Q14" s="64"/>
      <c r="R14" s="40" t="s">
        <v>436</v>
      </c>
      <c r="S14" s="40"/>
      <c r="T14" s="36" t="s">
        <v>241</v>
      </c>
      <c r="U14" s="37" t="e">
        <f t="shared" si="0"/>
        <v>#VALUE!</v>
      </c>
    </row>
    <row r="15" spans="1:21" s="38" customFormat="1" ht="70.5" customHeight="1" x14ac:dyDescent="0.25">
      <c r="A15" s="40" t="s">
        <v>48</v>
      </c>
      <c r="B15" s="138">
        <v>23775</v>
      </c>
      <c r="C15" s="206" t="s">
        <v>49</v>
      </c>
      <c r="D15" s="33" t="s">
        <v>41</v>
      </c>
      <c r="E15" s="40" t="s">
        <v>219</v>
      </c>
      <c r="F15" s="41" t="s">
        <v>437</v>
      </c>
      <c r="G15" s="33" t="s">
        <v>50</v>
      </c>
      <c r="H15" s="42">
        <v>44679</v>
      </c>
      <c r="I15" s="34">
        <v>44680</v>
      </c>
      <c r="J15" s="42">
        <v>44701</v>
      </c>
      <c r="K15" s="42">
        <v>44722</v>
      </c>
      <c r="L15" s="42">
        <v>44732</v>
      </c>
      <c r="M15" s="40"/>
      <c r="N15" s="40" t="s">
        <v>47</v>
      </c>
      <c r="O15" s="40"/>
      <c r="P15" s="40"/>
      <c r="Q15" s="64"/>
      <c r="R15" s="40" t="s">
        <v>316</v>
      </c>
      <c r="S15" s="40"/>
      <c r="T15" s="36" t="s">
        <v>378</v>
      </c>
      <c r="U15" s="37" t="e">
        <f>Q15-R15</f>
        <v>#VALUE!</v>
      </c>
    </row>
    <row r="16" spans="1:21" s="192" customFormat="1" ht="17.25" customHeight="1" x14ac:dyDescent="0.25">
      <c r="A16" s="312" t="s">
        <v>60</v>
      </c>
      <c r="B16" s="194">
        <v>20239</v>
      </c>
      <c r="C16" s="321" t="s">
        <v>76</v>
      </c>
      <c r="D16" s="317" t="s">
        <v>23</v>
      </c>
      <c r="E16" s="287" t="s">
        <v>372</v>
      </c>
      <c r="F16" s="315">
        <v>9000000</v>
      </c>
      <c r="G16" s="186" t="s">
        <v>73</v>
      </c>
      <c r="H16" s="319">
        <v>44727</v>
      </c>
      <c r="I16" s="186"/>
      <c r="J16" s="195">
        <v>44658</v>
      </c>
      <c r="K16" s="195">
        <v>44684</v>
      </c>
      <c r="L16" s="195"/>
      <c r="M16" s="195">
        <v>44683</v>
      </c>
      <c r="N16" s="243" t="s">
        <v>47</v>
      </c>
      <c r="O16" s="188">
        <v>1</v>
      </c>
      <c r="P16" s="186"/>
      <c r="Q16" s="189"/>
      <c r="R16" s="196" t="s">
        <v>365</v>
      </c>
      <c r="S16" s="186"/>
      <c r="T16" s="197" t="s">
        <v>337</v>
      </c>
      <c r="U16" s="186" t="e">
        <f t="shared" si="0"/>
        <v>#VALUE!</v>
      </c>
    </row>
    <row r="17" spans="1:21" s="38" customFormat="1" ht="105.75" customHeight="1" x14ac:dyDescent="0.25">
      <c r="A17" s="313"/>
      <c r="B17" s="142">
        <v>22411</v>
      </c>
      <c r="C17" s="322"/>
      <c r="D17" s="318"/>
      <c r="E17" s="314"/>
      <c r="F17" s="316"/>
      <c r="G17" s="40" t="s">
        <v>73</v>
      </c>
      <c r="H17" s="320"/>
      <c r="I17" s="40"/>
      <c r="J17" s="45" t="s">
        <v>336</v>
      </c>
      <c r="K17" s="45">
        <v>44690</v>
      </c>
      <c r="L17" s="45" t="s">
        <v>322</v>
      </c>
      <c r="M17" s="40"/>
      <c r="N17" s="120" t="s">
        <v>47</v>
      </c>
      <c r="O17" s="19">
        <v>4</v>
      </c>
      <c r="P17" s="40" t="s">
        <v>371</v>
      </c>
      <c r="Q17" s="64">
        <v>7948976</v>
      </c>
      <c r="R17" s="54" t="s">
        <v>364</v>
      </c>
      <c r="S17" s="40" t="s">
        <v>374</v>
      </c>
      <c r="T17" s="185" t="s">
        <v>439</v>
      </c>
      <c r="U17" s="37"/>
    </row>
    <row r="18" spans="1:21" s="192" customFormat="1" ht="33" customHeight="1" x14ac:dyDescent="0.25">
      <c r="A18" s="329" t="s">
        <v>61</v>
      </c>
      <c r="B18" s="186">
        <v>20984</v>
      </c>
      <c r="C18" s="321" t="s">
        <v>373</v>
      </c>
      <c r="D18" s="329" t="s">
        <v>23</v>
      </c>
      <c r="E18" s="326" t="s">
        <v>372</v>
      </c>
      <c r="F18" s="333">
        <v>11000000</v>
      </c>
      <c r="G18" s="186" t="s">
        <v>73</v>
      </c>
      <c r="H18" s="323">
        <v>44727</v>
      </c>
      <c r="I18" s="186"/>
      <c r="J18" s="187">
        <v>44665</v>
      </c>
      <c r="K18" s="187">
        <v>44672</v>
      </c>
      <c r="L18" s="187"/>
      <c r="M18" s="187">
        <v>44672</v>
      </c>
      <c r="N18" s="241" t="s">
        <v>386</v>
      </c>
      <c r="O18" s="188">
        <v>0</v>
      </c>
      <c r="P18" s="186"/>
      <c r="Q18" s="189"/>
      <c r="R18" s="190" t="s">
        <v>366</v>
      </c>
      <c r="S18" s="186"/>
      <c r="T18" s="191" t="s">
        <v>370</v>
      </c>
      <c r="U18" s="186" t="e">
        <f t="shared" si="0"/>
        <v>#VALUE!</v>
      </c>
    </row>
    <row r="19" spans="1:21" s="192" customFormat="1" ht="33" customHeight="1" x14ac:dyDescent="0.25">
      <c r="A19" s="330"/>
      <c r="B19" s="193">
        <v>22390</v>
      </c>
      <c r="C19" s="332"/>
      <c r="D19" s="330"/>
      <c r="E19" s="327"/>
      <c r="F19" s="334"/>
      <c r="G19" s="186" t="s">
        <v>73</v>
      </c>
      <c r="H19" s="324"/>
      <c r="I19" s="186"/>
      <c r="J19" s="187">
        <v>44683</v>
      </c>
      <c r="K19" s="187">
        <v>44704</v>
      </c>
      <c r="L19" s="187"/>
      <c r="M19" s="187">
        <v>44707</v>
      </c>
      <c r="N19" s="241" t="s">
        <v>386</v>
      </c>
      <c r="O19" s="188">
        <v>0</v>
      </c>
      <c r="P19" s="186"/>
      <c r="Q19" s="189"/>
      <c r="R19" s="190" t="s">
        <v>367</v>
      </c>
      <c r="S19" s="186"/>
      <c r="T19" s="191" t="s">
        <v>370</v>
      </c>
      <c r="U19" s="186"/>
    </row>
    <row r="20" spans="1:21" s="51" customFormat="1" ht="51" customHeight="1" x14ac:dyDescent="0.25">
      <c r="A20" s="331"/>
      <c r="B20" s="198"/>
      <c r="C20" s="322"/>
      <c r="D20" s="331"/>
      <c r="E20" s="328"/>
      <c r="F20" s="335"/>
      <c r="G20" s="46" t="s">
        <v>73</v>
      </c>
      <c r="H20" s="325"/>
      <c r="I20" s="46"/>
      <c r="J20" s="48"/>
      <c r="K20" s="48"/>
      <c r="L20" s="48"/>
      <c r="M20" s="48"/>
      <c r="N20" s="242" t="s">
        <v>386</v>
      </c>
      <c r="O20" s="199"/>
      <c r="P20" s="46"/>
      <c r="Q20" s="66"/>
      <c r="R20" s="49"/>
      <c r="S20" s="46"/>
      <c r="T20" s="50" t="s">
        <v>384</v>
      </c>
      <c r="U20" s="46"/>
    </row>
    <row r="21" spans="1:21" s="38" customFormat="1" ht="50.25" customHeight="1" x14ac:dyDescent="0.25">
      <c r="A21" s="40" t="s">
        <v>213</v>
      </c>
      <c r="B21" s="138"/>
      <c r="C21" s="204" t="s">
        <v>218</v>
      </c>
      <c r="D21" s="40" t="s">
        <v>23</v>
      </c>
      <c r="E21" s="40" t="s">
        <v>220</v>
      </c>
      <c r="F21" s="152" t="s">
        <v>222</v>
      </c>
      <c r="G21" s="40" t="s">
        <v>73</v>
      </c>
      <c r="H21" s="42">
        <v>44740</v>
      </c>
      <c r="I21" s="40"/>
      <c r="J21" s="40"/>
      <c r="K21" s="45"/>
      <c r="L21" s="45"/>
      <c r="M21" s="42"/>
      <c r="N21" s="19"/>
      <c r="O21" s="40"/>
      <c r="P21" s="40"/>
      <c r="Q21" s="64"/>
      <c r="R21" s="54"/>
      <c r="S21" s="40"/>
      <c r="T21" s="36"/>
      <c r="U21" s="37">
        <f t="shared" si="0"/>
        <v>0</v>
      </c>
    </row>
    <row r="22" spans="1:21" s="38" customFormat="1" ht="64.5" customHeight="1" x14ac:dyDescent="0.25">
      <c r="A22" s="40" t="s">
        <v>214</v>
      </c>
      <c r="B22" s="130"/>
      <c r="C22" s="204" t="s">
        <v>223</v>
      </c>
      <c r="D22" s="40" t="s">
        <v>23</v>
      </c>
      <c r="E22" s="40" t="s">
        <v>220</v>
      </c>
      <c r="F22" s="152" t="s">
        <v>224</v>
      </c>
      <c r="G22" s="40" t="s">
        <v>73</v>
      </c>
      <c r="H22" s="42">
        <v>44740</v>
      </c>
      <c r="I22" s="40"/>
      <c r="J22" s="40"/>
      <c r="K22" s="45"/>
      <c r="L22" s="42"/>
      <c r="M22" s="40"/>
      <c r="N22" s="19"/>
      <c r="O22" s="40"/>
      <c r="P22" s="39"/>
      <c r="Q22" s="64"/>
      <c r="R22" s="53"/>
      <c r="S22" s="40"/>
      <c r="T22" s="36"/>
      <c r="U22" s="37">
        <f t="shared" si="0"/>
        <v>0</v>
      </c>
    </row>
    <row r="23" spans="1:21" s="38" customFormat="1" ht="36" customHeight="1" x14ac:dyDescent="0.25">
      <c r="A23" s="40" t="s">
        <v>343</v>
      </c>
      <c r="B23" s="138"/>
      <c r="C23" s="245" t="s">
        <v>342</v>
      </c>
      <c r="D23" s="40" t="s">
        <v>34</v>
      </c>
      <c r="E23" s="40" t="s">
        <v>344</v>
      </c>
      <c r="F23" s="244">
        <v>300000</v>
      </c>
      <c r="G23" s="40"/>
      <c r="H23" s="42"/>
      <c r="I23" s="40"/>
      <c r="J23" s="40"/>
      <c r="K23" s="42"/>
      <c r="L23" s="42"/>
      <c r="M23" s="40"/>
      <c r="N23" s="40"/>
      <c r="O23" s="40"/>
      <c r="P23" s="40"/>
      <c r="Q23" s="64"/>
      <c r="R23" s="40"/>
      <c r="S23" s="40"/>
      <c r="T23" s="36"/>
      <c r="U23" s="37">
        <f t="shared" si="0"/>
        <v>0</v>
      </c>
    </row>
    <row r="24" spans="1:21" s="38" customFormat="1" ht="33" customHeight="1" x14ac:dyDescent="0.25">
      <c r="A24" s="40" t="s">
        <v>405</v>
      </c>
      <c r="B24" s="130"/>
      <c r="C24" s="70" t="s">
        <v>440</v>
      </c>
      <c r="D24" s="40" t="s">
        <v>34</v>
      </c>
      <c r="E24" s="40" t="s">
        <v>344</v>
      </c>
      <c r="F24" s="91">
        <v>450000</v>
      </c>
      <c r="G24" s="40"/>
      <c r="H24" s="42">
        <v>44739</v>
      </c>
      <c r="I24" s="40"/>
      <c r="J24" s="40"/>
      <c r="K24" s="40"/>
      <c r="L24" s="40"/>
      <c r="M24" s="40"/>
      <c r="N24" s="40"/>
      <c r="O24" s="40"/>
      <c r="P24" s="40"/>
      <c r="Q24" s="64"/>
      <c r="R24" s="40"/>
      <c r="S24" s="40"/>
      <c r="T24" s="36"/>
      <c r="U24" s="37">
        <f t="shared" si="0"/>
        <v>0</v>
      </c>
    </row>
    <row r="25" spans="1:21" s="38" customFormat="1" ht="30.75" customHeight="1" x14ac:dyDescent="0.25">
      <c r="A25" s="40" t="s">
        <v>406</v>
      </c>
      <c r="B25" s="138"/>
      <c r="C25" s="36" t="s">
        <v>408</v>
      </c>
      <c r="D25" s="40" t="s">
        <v>34</v>
      </c>
      <c r="E25" s="40" t="s">
        <v>344</v>
      </c>
      <c r="F25" s="91" t="s">
        <v>407</v>
      </c>
      <c r="G25" s="40"/>
      <c r="H25" s="42"/>
      <c r="I25" s="40"/>
      <c r="J25" s="40"/>
      <c r="K25" s="42"/>
      <c r="L25" s="42"/>
      <c r="M25" s="40"/>
      <c r="N25" s="40"/>
      <c r="O25" s="40"/>
      <c r="P25" s="40"/>
      <c r="Q25" s="64"/>
      <c r="R25" s="40"/>
      <c r="S25" s="40"/>
      <c r="T25" s="36"/>
      <c r="U25" s="37">
        <f t="shared" si="0"/>
        <v>0</v>
      </c>
    </row>
    <row r="26" spans="1:21" s="38" customFormat="1" ht="25.15" customHeight="1" x14ac:dyDescent="0.25">
      <c r="A26" s="40"/>
      <c r="B26" s="138"/>
      <c r="C26" s="70"/>
      <c r="D26" s="40"/>
      <c r="E26" s="40"/>
      <c r="F26" s="41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64"/>
      <c r="R26" s="40"/>
      <c r="S26" s="40"/>
      <c r="T26" s="36"/>
      <c r="U26" s="37">
        <f t="shared" si="0"/>
        <v>0</v>
      </c>
    </row>
    <row r="27" spans="1:21" s="38" customFormat="1" ht="25.15" customHeight="1" x14ac:dyDescent="0.25">
      <c r="A27" s="40"/>
      <c r="B27" s="130"/>
      <c r="C27" s="70"/>
      <c r="D27" s="40"/>
      <c r="E27" s="40"/>
      <c r="F27" s="41"/>
      <c r="G27" s="40"/>
      <c r="H27" s="42"/>
      <c r="I27" s="40"/>
      <c r="J27" s="40"/>
      <c r="K27" s="42"/>
      <c r="L27" s="40"/>
      <c r="M27" s="40"/>
      <c r="N27" s="40"/>
      <c r="O27" s="40"/>
      <c r="P27" s="40"/>
      <c r="Q27" s="64"/>
      <c r="R27" s="40"/>
      <c r="S27" s="40"/>
      <c r="T27" s="36"/>
      <c r="U27" s="37">
        <f t="shared" si="0"/>
        <v>0</v>
      </c>
    </row>
    <row r="28" spans="1:21" s="38" customFormat="1" ht="46.5" customHeight="1" x14ac:dyDescent="0.25">
      <c r="A28" s="40"/>
      <c r="B28" s="138"/>
      <c r="C28" s="36"/>
      <c r="D28" s="40"/>
      <c r="E28" s="40"/>
      <c r="F28" s="57"/>
      <c r="G28" s="33"/>
      <c r="H28" s="42"/>
      <c r="I28" s="40"/>
      <c r="J28" s="40"/>
      <c r="K28" s="42"/>
      <c r="L28" s="42"/>
      <c r="M28" s="40"/>
      <c r="N28" s="40"/>
      <c r="O28" s="40"/>
      <c r="P28" s="40"/>
      <c r="Q28" s="64"/>
      <c r="R28" s="43"/>
      <c r="S28" s="40"/>
      <c r="T28" s="36"/>
      <c r="U28" s="37">
        <f t="shared" si="0"/>
        <v>0</v>
      </c>
    </row>
    <row r="29" spans="1:21" s="38" customFormat="1" ht="25.15" customHeight="1" x14ac:dyDescent="0.25">
      <c r="A29" s="40"/>
      <c r="B29" s="138"/>
      <c r="C29" s="36"/>
      <c r="D29" s="40"/>
      <c r="E29" s="40"/>
      <c r="F29" s="41"/>
      <c r="G29" s="33"/>
      <c r="H29" s="42"/>
      <c r="I29" s="40"/>
      <c r="J29" s="40"/>
      <c r="K29" s="42"/>
      <c r="L29" s="42"/>
      <c r="M29" s="40"/>
      <c r="N29" s="40"/>
      <c r="O29" s="40"/>
      <c r="P29" s="40"/>
      <c r="Q29" s="64"/>
      <c r="R29" s="40"/>
      <c r="S29" s="40"/>
      <c r="T29" s="36"/>
      <c r="U29" s="37">
        <f t="shared" si="0"/>
        <v>0</v>
      </c>
    </row>
    <row r="30" spans="1:21" s="38" customFormat="1" ht="25.15" customHeight="1" x14ac:dyDescent="0.25">
      <c r="A30" s="40"/>
      <c r="B30" s="138"/>
      <c r="C30" s="40"/>
      <c r="D30" s="36"/>
      <c r="E30" s="40"/>
      <c r="F30" s="41"/>
      <c r="G30" s="40"/>
      <c r="H30" s="40"/>
      <c r="I30" s="40"/>
      <c r="J30" s="40"/>
      <c r="K30" s="42"/>
      <c r="L30" s="40"/>
      <c r="M30" s="40"/>
      <c r="N30" s="40"/>
      <c r="O30" s="40"/>
      <c r="P30" s="36"/>
      <c r="Q30" s="64"/>
      <c r="R30" s="53"/>
      <c r="S30" s="40"/>
      <c r="T30" s="36"/>
      <c r="U30" s="37">
        <f t="shared" si="0"/>
        <v>0</v>
      </c>
    </row>
    <row r="31" spans="1:21" s="38" customFormat="1" ht="25.15" customHeight="1" x14ac:dyDescent="0.25">
      <c r="A31" s="40"/>
      <c r="B31" s="130"/>
      <c r="C31" s="36"/>
      <c r="D31" s="40"/>
      <c r="E31" s="40"/>
      <c r="F31" s="41"/>
      <c r="G31" s="33"/>
      <c r="H31" s="42"/>
      <c r="I31" s="40"/>
      <c r="J31" s="40"/>
      <c r="K31" s="42"/>
      <c r="L31" s="42"/>
      <c r="M31" s="40"/>
      <c r="N31" s="40"/>
      <c r="O31" s="40"/>
      <c r="P31" s="40"/>
      <c r="Q31" s="64"/>
      <c r="R31" s="40"/>
      <c r="S31" s="40"/>
      <c r="T31" s="36"/>
      <c r="U31" s="37">
        <f t="shared" si="0"/>
        <v>0</v>
      </c>
    </row>
    <row r="32" spans="1:21" s="38" customFormat="1" ht="25.15" customHeight="1" x14ac:dyDescent="0.25">
      <c r="A32" s="32"/>
      <c r="B32" s="139"/>
      <c r="C32" s="70"/>
      <c r="D32" s="40"/>
      <c r="E32" s="40"/>
      <c r="F32" s="41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64"/>
      <c r="R32" s="40"/>
      <c r="S32" s="40"/>
      <c r="T32" s="36"/>
      <c r="U32" s="37">
        <f t="shared" si="0"/>
        <v>0</v>
      </c>
    </row>
    <row r="33" spans="1:21" s="38" customFormat="1" ht="25.15" customHeight="1" x14ac:dyDescent="0.25">
      <c r="A33" s="32"/>
      <c r="B33" s="132"/>
      <c r="C33" s="70"/>
      <c r="D33" s="40"/>
      <c r="E33" s="40"/>
      <c r="F33" s="41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64"/>
      <c r="R33" s="40"/>
      <c r="S33" s="40"/>
      <c r="T33" s="36"/>
      <c r="U33" s="37">
        <f t="shared" si="0"/>
        <v>0</v>
      </c>
    </row>
    <row r="34" spans="1:21" s="38" customFormat="1" ht="25.15" customHeight="1" x14ac:dyDescent="0.25">
      <c r="A34" s="32"/>
      <c r="B34" s="139"/>
      <c r="C34" s="36"/>
      <c r="D34" s="40"/>
      <c r="E34" s="40"/>
      <c r="F34" s="41"/>
      <c r="G34" s="33"/>
      <c r="H34" s="40"/>
      <c r="I34" s="40"/>
      <c r="J34" s="40"/>
      <c r="K34" s="40"/>
      <c r="L34" s="40"/>
      <c r="M34" s="40"/>
      <c r="N34" s="40"/>
      <c r="O34" s="40"/>
      <c r="P34" s="40"/>
      <c r="Q34" s="64"/>
      <c r="R34" s="40"/>
      <c r="S34" s="40"/>
      <c r="T34" s="36"/>
      <c r="U34" s="37">
        <f t="shared" si="0"/>
        <v>0</v>
      </c>
    </row>
    <row r="35" spans="1:21" s="38" customFormat="1" ht="25.15" customHeight="1" x14ac:dyDescent="0.25">
      <c r="A35" s="32"/>
      <c r="B35" s="139"/>
      <c r="C35" s="70"/>
      <c r="D35" s="36"/>
      <c r="E35" s="40"/>
      <c r="F35" s="41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64"/>
      <c r="R35" s="40"/>
      <c r="S35" s="40"/>
      <c r="T35" s="36"/>
      <c r="U35" s="37">
        <f t="shared" si="0"/>
        <v>0</v>
      </c>
    </row>
    <row r="36" spans="1:21" s="38" customFormat="1" ht="25.15" customHeight="1" x14ac:dyDescent="0.25">
      <c r="A36" s="32"/>
      <c r="B36" s="132"/>
      <c r="C36" s="36"/>
      <c r="D36" s="36"/>
      <c r="E36" s="40"/>
      <c r="F36" s="41"/>
      <c r="G36" s="33"/>
      <c r="H36" s="40"/>
      <c r="I36" s="40"/>
      <c r="J36" s="40"/>
      <c r="K36" s="40"/>
      <c r="L36" s="40"/>
      <c r="M36" s="40"/>
      <c r="N36" s="40"/>
      <c r="O36" s="40"/>
      <c r="P36" s="40"/>
      <c r="Q36" s="64"/>
      <c r="R36" s="40"/>
      <c r="S36" s="40"/>
      <c r="T36" s="36"/>
      <c r="U36" s="37">
        <f t="shared" si="0"/>
        <v>0</v>
      </c>
    </row>
    <row r="37" spans="1:21" s="38" customFormat="1" ht="25.15" customHeight="1" x14ac:dyDescent="0.25">
      <c r="A37" s="32"/>
      <c r="B37" s="139"/>
      <c r="C37" s="70"/>
      <c r="D37" s="40"/>
      <c r="E37" s="40"/>
      <c r="F37" s="41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64"/>
      <c r="R37" s="40"/>
      <c r="S37" s="40"/>
      <c r="T37" s="36"/>
      <c r="U37" s="37">
        <f t="shared" si="0"/>
        <v>0</v>
      </c>
    </row>
    <row r="38" spans="1:21" s="38" customFormat="1" ht="25.15" customHeight="1" x14ac:dyDescent="0.25">
      <c r="A38" s="32"/>
      <c r="B38" s="139"/>
      <c r="C38" s="70"/>
      <c r="D38" s="36"/>
      <c r="E38" s="40"/>
      <c r="F38" s="41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64"/>
      <c r="R38" s="40"/>
      <c r="S38" s="40"/>
      <c r="T38" s="40"/>
      <c r="U38" s="37">
        <f t="shared" si="0"/>
        <v>0</v>
      </c>
    </row>
    <row r="39" spans="1:21" s="38" customFormat="1" ht="25.15" customHeight="1" x14ac:dyDescent="0.25">
      <c r="A39" s="32"/>
      <c r="B39" s="139"/>
      <c r="C39" s="70"/>
      <c r="D39" s="40"/>
      <c r="E39" s="40"/>
      <c r="F39" s="41"/>
      <c r="G39" s="33"/>
      <c r="H39" s="40"/>
      <c r="I39" s="40"/>
      <c r="J39" s="40"/>
      <c r="K39" s="40"/>
      <c r="L39" s="40"/>
      <c r="M39" s="40"/>
      <c r="N39" s="40"/>
      <c r="O39" s="40"/>
      <c r="P39" s="40"/>
      <c r="Q39" s="64"/>
      <c r="R39" s="40"/>
      <c r="S39" s="40"/>
      <c r="T39" s="36"/>
      <c r="U39" s="37">
        <f t="shared" ref="U39:U70" si="1">Q39-R39</f>
        <v>0</v>
      </c>
    </row>
    <row r="40" spans="1:21" s="38" customFormat="1" ht="25.15" customHeight="1" x14ac:dyDescent="0.25">
      <c r="A40" s="32"/>
      <c r="B40" s="139"/>
      <c r="C40" s="70"/>
      <c r="D40" s="40"/>
      <c r="E40" s="40"/>
      <c r="F40" s="41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64"/>
      <c r="R40" s="40"/>
      <c r="S40" s="40"/>
      <c r="T40" s="36"/>
      <c r="U40" s="37">
        <f t="shared" si="1"/>
        <v>0</v>
      </c>
    </row>
    <row r="41" spans="1:21" s="38" customFormat="1" ht="25.15" customHeight="1" x14ac:dyDescent="0.25">
      <c r="A41" s="32"/>
      <c r="B41" s="139"/>
      <c r="C41" s="70"/>
      <c r="D41" s="40"/>
      <c r="E41" s="40"/>
      <c r="F41" s="41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64"/>
      <c r="R41" s="40"/>
      <c r="S41" s="40"/>
      <c r="T41" s="36"/>
      <c r="U41" s="37">
        <f t="shared" si="1"/>
        <v>0</v>
      </c>
    </row>
    <row r="42" spans="1:21" s="38" customFormat="1" ht="25.15" customHeight="1" x14ac:dyDescent="0.25">
      <c r="A42" s="32"/>
      <c r="B42" s="139"/>
      <c r="C42" s="70"/>
      <c r="D42" s="40"/>
      <c r="E42" s="40"/>
      <c r="F42" s="41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64"/>
      <c r="R42" s="40"/>
      <c r="S42" s="40"/>
      <c r="T42" s="36"/>
      <c r="U42" s="37">
        <f t="shared" si="1"/>
        <v>0</v>
      </c>
    </row>
    <row r="43" spans="1:21" s="38" customFormat="1" ht="25.15" customHeight="1" x14ac:dyDescent="0.25">
      <c r="A43" s="32"/>
      <c r="B43" s="139"/>
      <c r="C43" s="70"/>
      <c r="D43" s="40"/>
      <c r="E43" s="40"/>
      <c r="F43" s="41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64"/>
      <c r="R43" s="40"/>
      <c r="S43" s="40"/>
      <c r="T43" s="36"/>
      <c r="U43" s="37">
        <f t="shared" si="1"/>
        <v>0</v>
      </c>
    </row>
    <row r="44" spans="1:21" s="38" customFormat="1" ht="25.15" customHeight="1" x14ac:dyDescent="0.25">
      <c r="A44" s="32"/>
      <c r="B44" s="139"/>
      <c r="C44" s="70"/>
      <c r="D44" s="40"/>
      <c r="E44" s="40"/>
      <c r="F44" s="41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64"/>
      <c r="R44" s="40"/>
      <c r="S44" s="40"/>
      <c r="T44" s="36"/>
      <c r="U44" s="37">
        <f t="shared" si="1"/>
        <v>0</v>
      </c>
    </row>
    <row r="45" spans="1:21" s="38" customFormat="1" ht="25.15" customHeight="1" x14ac:dyDescent="0.25">
      <c r="A45" s="32"/>
      <c r="B45" s="139"/>
      <c r="C45" s="70"/>
      <c r="D45" s="40"/>
      <c r="E45" s="40"/>
      <c r="F45" s="41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64"/>
      <c r="R45" s="40"/>
      <c r="S45" s="40"/>
      <c r="T45" s="36"/>
      <c r="U45" s="37">
        <f t="shared" si="1"/>
        <v>0</v>
      </c>
    </row>
    <row r="46" spans="1:21" s="38" customFormat="1" ht="25.15" customHeight="1" x14ac:dyDescent="0.25">
      <c r="A46" s="32"/>
      <c r="B46" s="139"/>
      <c r="C46" s="70"/>
      <c r="D46" s="40"/>
      <c r="E46" s="40"/>
      <c r="F46" s="41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64"/>
      <c r="R46" s="40"/>
      <c r="S46" s="40"/>
      <c r="T46" s="36"/>
      <c r="U46" s="37">
        <f t="shared" si="1"/>
        <v>0</v>
      </c>
    </row>
    <row r="47" spans="1:21" s="38" customFormat="1" ht="25.15" customHeight="1" x14ac:dyDescent="0.25">
      <c r="A47" s="32"/>
      <c r="B47" s="139"/>
      <c r="C47" s="70"/>
      <c r="D47" s="40"/>
      <c r="E47" s="40"/>
      <c r="F47" s="41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64"/>
      <c r="R47" s="40"/>
      <c r="S47" s="40"/>
      <c r="T47" s="36"/>
      <c r="U47" s="37">
        <f t="shared" si="1"/>
        <v>0</v>
      </c>
    </row>
    <row r="48" spans="1:21" s="38" customFormat="1" ht="25.15" customHeight="1" x14ac:dyDescent="0.25">
      <c r="A48" s="32"/>
      <c r="B48" s="131"/>
      <c r="C48" s="56"/>
      <c r="D48" s="40"/>
      <c r="E48" s="40"/>
      <c r="F48" s="41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64"/>
      <c r="R48" s="40"/>
      <c r="S48" s="40"/>
      <c r="T48" s="36"/>
      <c r="U48" s="37">
        <f t="shared" si="1"/>
        <v>0</v>
      </c>
    </row>
    <row r="49" spans="1:21" s="38" customFormat="1" ht="25.15" customHeight="1" x14ac:dyDescent="0.25">
      <c r="A49" s="32"/>
      <c r="B49" s="131"/>
      <c r="C49" s="56"/>
      <c r="D49" s="40"/>
      <c r="E49" s="40"/>
      <c r="F49" s="41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64"/>
      <c r="R49" s="40"/>
      <c r="S49" s="40"/>
      <c r="T49" s="36"/>
      <c r="U49" s="37">
        <f t="shared" si="1"/>
        <v>0</v>
      </c>
    </row>
    <row r="50" spans="1:21" s="38" customFormat="1" ht="25.15" customHeight="1" x14ac:dyDescent="0.25">
      <c r="A50" s="32"/>
      <c r="B50" s="131"/>
      <c r="C50" s="56"/>
      <c r="D50" s="40"/>
      <c r="E50" s="40"/>
      <c r="F50" s="41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64"/>
      <c r="R50" s="40"/>
      <c r="S50" s="40"/>
      <c r="T50" s="36"/>
      <c r="U50" s="37">
        <f t="shared" si="1"/>
        <v>0</v>
      </c>
    </row>
    <row r="51" spans="1:21" s="38" customFormat="1" ht="25.15" customHeight="1" x14ac:dyDescent="0.25">
      <c r="A51" s="32"/>
      <c r="B51" s="131"/>
      <c r="C51" s="56"/>
      <c r="D51" s="40"/>
      <c r="E51" s="40"/>
      <c r="F51" s="41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64"/>
      <c r="R51" s="40"/>
      <c r="S51" s="40"/>
      <c r="T51" s="36"/>
      <c r="U51" s="37">
        <f t="shared" si="1"/>
        <v>0</v>
      </c>
    </row>
    <row r="52" spans="1:21" s="38" customFormat="1" ht="25.15" customHeight="1" x14ac:dyDescent="0.25">
      <c r="A52" s="32"/>
      <c r="B52" s="131"/>
      <c r="C52" s="56"/>
      <c r="D52" s="40"/>
      <c r="E52" s="40"/>
      <c r="F52" s="41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64"/>
      <c r="R52" s="40"/>
      <c r="S52" s="40"/>
      <c r="T52" s="36"/>
      <c r="U52" s="37">
        <f t="shared" si="1"/>
        <v>0</v>
      </c>
    </row>
    <row r="53" spans="1:21" s="38" customFormat="1" ht="25.15" customHeight="1" x14ac:dyDescent="0.25">
      <c r="A53" s="32"/>
      <c r="B53" s="131"/>
      <c r="C53" s="56"/>
      <c r="D53" s="40"/>
      <c r="E53" s="40"/>
      <c r="F53" s="41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64"/>
      <c r="R53" s="40"/>
      <c r="S53" s="40"/>
      <c r="T53" s="36"/>
      <c r="U53" s="37">
        <f t="shared" si="1"/>
        <v>0</v>
      </c>
    </row>
    <row r="54" spans="1:21" s="38" customFormat="1" ht="25.15" customHeight="1" x14ac:dyDescent="0.25">
      <c r="A54" s="32"/>
      <c r="B54" s="131"/>
      <c r="C54" s="56"/>
      <c r="D54" s="40"/>
      <c r="E54" s="40"/>
      <c r="F54" s="41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64"/>
      <c r="R54" s="40"/>
      <c r="S54" s="40"/>
      <c r="T54" s="36"/>
      <c r="U54" s="37">
        <f t="shared" si="1"/>
        <v>0</v>
      </c>
    </row>
    <row r="55" spans="1:21" s="38" customFormat="1" ht="25.15" customHeight="1" x14ac:dyDescent="0.25">
      <c r="A55" s="32"/>
      <c r="B55" s="131"/>
      <c r="C55" s="56"/>
      <c r="D55" s="40"/>
      <c r="E55" s="40"/>
      <c r="F55" s="41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64"/>
      <c r="R55" s="40"/>
      <c r="S55" s="40"/>
      <c r="T55" s="36"/>
      <c r="U55" s="37">
        <f t="shared" si="1"/>
        <v>0</v>
      </c>
    </row>
    <row r="56" spans="1:21" s="38" customFormat="1" ht="25.15" customHeight="1" x14ac:dyDescent="0.25">
      <c r="A56" s="32"/>
      <c r="B56" s="131"/>
      <c r="C56" s="56"/>
      <c r="D56" s="40"/>
      <c r="E56" s="40"/>
      <c r="F56" s="41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64"/>
      <c r="R56" s="40"/>
      <c r="S56" s="40"/>
      <c r="T56" s="36"/>
      <c r="U56" s="37">
        <f t="shared" si="1"/>
        <v>0</v>
      </c>
    </row>
    <row r="57" spans="1:21" s="38" customFormat="1" ht="25.15" customHeight="1" x14ac:dyDescent="0.25">
      <c r="A57" s="32"/>
      <c r="B57" s="131"/>
      <c r="C57" s="56"/>
      <c r="D57" s="40"/>
      <c r="E57" s="40"/>
      <c r="F57" s="41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64"/>
      <c r="R57" s="40"/>
      <c r="S57" s="40"/>
      <c r="T57" s="36"/>
      <c r="U57" s="37">
        <f t="shared" si="1"/>
        <v>0</v>
      </c>
    </row>
    <row r="58" spans="1:21" s="38" customFormat="1" ht="25.15" customHeight="1" x14ac:dyDescent="0.25">
      <c r="A58" s="32"/>
      <c r="B58" s="131"/>
      <c r="C58" s="56"/>
      <c r="D58" s="40"/>
      <c r="E58" s="40"/>
      <c r="F58" s="41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64"/>
      <c r="R58" s="40"/>
      <c r="S58" s="40"/>
      <c r="T58" s="36"/>
      <c r="U58" s="37">
        <f t="shared" si="1"/>
        <v>0</v>
      </c>
    </row>
    <row r="59" spans="1:21" s="38" customFormat="1" ht="25.15" customHeight="1" x14ac:dyDescent="0.25">
      <c r="A59" s="32"/>
      <c r="B59" s="131"/>
      <c r="C59" s="56"/>
      <c r="D59" s="40"/>
      <c r="E59" s="40"/>
      <c r="F59" s="41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64"/>
      <c r="R59" s="40"/>
      <c r="S59" s="40"/>
      <c r="T59" s="36"/>
      <c r="U59" s="37">
        <f t="shared" si="1"/>
        <v>0</v>
      </c>
    </row>
    <row r="60" spans="1:21" s="38" customFormat="1" ht="25.15" customHeight="1" x14ac:dyDescent="0.25">
      <c r="A60" s="32"/>
      <c r="B60" s="131"/>
      <c r="C60" s="56"/>
      <c r="D60" s="40"/>
      <c r="E60" s="40"/>
      <c r="F60" s="41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64"/>
      <c r="R60" s="40"/>
      <c r="S60" s="40"/>
      <c r="T60" s="36"/>
      <c r="U60" s="37">
        <f t="shared" si="1"/>
        <v>0</v>
      </c>
    </row>
    <row r="61" spans="1:21" s="38" customFormat="1" ht="25.15" customHeight="1" x14ac:dyDescent="0.25">
      <c r="A61" s="32"/>
      <c r="B61" s="131"/>
      <c r="C61" s="56"/>
      <c r="D61" s="40"/>
      <c r="E61" s="40"/>
      <c r="F61" s="41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64"/>
      <c r="R61" s="40"/>
      <c r="S61" s="40"/>
      <c r="T61" s="36"/>
      <c r="U61" s="37">
        <f t="shared" si="1"/>
        <v>0</v>
      </c>
    </row>
    <row r="62" spans="1:21" s="38" customFormat="1" ht="25.15" customHeight="1" x14ac:dyDescent="0.25">
      <c r="A62" s="32"/>
      <c r="B62" s="131"/>
      <c r="C62" s="56"/>
      <c r="D62" s="40"/>
      <c r="E62" s="40"/>
      <c r="F62" s="41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64"/>
      <c r="R62" s="40"/>
      <c r="S62" s="40"/>
      <c r="T62" s="36"/>
      <c r="U62" s="37">
        <f t="shared" si="1"/>
        <v>0</v>
      </c>
    </row>
    <row r="63" spans="1:21" s="38" customFormat="1" ht="25.15" customHeight="1" x14ac:dyDescent="0.25">
      <c r="A63" s="32"/>
      <c r="B63" s="131"/>
      <c r="C63" s="56"/>
      <c r="D63" s="40"/>
      <c r="E63" s="40"/>
      <c r="F63" s="41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64"/>
      <c r="R63" s="40"/>
      <c r="S63" s="40"/>
      <c r="T63" s="36"/>
      <c r="U63" s="37">
        <f t="shared" si="1"/>
        <v>0</v>
      </c>
    </row>
    <row r="64" spans="1:21" s="38" customFormat="1" ht="25.15" customHeight="1" x14ac:dyDescent="0.25">
      <c r="A64" s="32"/>
      <c r="B64" s="131"/>
      <c r="C64" s="56"/>
      <c r="D64" s="40"/>
      <c r="E64" s="40"/>
      <c r="F64" s="41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64"/>
      <c r="R64" s="40"/>
      <c r="S64" s="40"/>
      <c r="T64" s="36"/>
      <c r="U64" s="37">
        <f t="shared" si="1"/>
        <v>0</v>
      </c>
    </row>
    <row r="65" spans="1:21" s="38" customFormat="1" ht="25.15" customHeight="1" x14ac:dyDescent="0.25">
      <c r="A65" s="32"/>
      <c r="B65" s="131"/>
      <c r="C65" s="56"/>
      <c r="D65" s="40"/>
      <c r="E65" s="40"/>
      <c r="F65" s="41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64"/>
      <c r="R65" s="40"/>
      <c r="S65" s="40"/>
      <c r="T65" s="36"/>
      <c r="U65" s="37">
        <f t="shared" si="1"/>
        <v>0</v>
      </c>
    </row>
    <row r="66" spans="1:21" s="38" customFormat="1" ht="25.15" customHeight="1" x14ac:dyDescent="0.25">
      <c r="A66" s="32"/>
      <c r="B66" s="131"/>
      <c r="C66" s="56"/>
      <c r="D66" s="40"/>
      <c r="E66" s="40"/>
      <c r="F66" s="41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64"/>
      <c r="R66" s="40"/>
      <c r="S66" s="40"/>
      <c r="T66" s="36"/>
      <c r="U66" s="37">
        <f t="shared" si="1"/>
        <v>0</v>
      </c>
    </row>
    <row r="67" spans="1:21" s="38" customFormat="1" ht="25.15" customHeight="1" x14ac:dyDescent="0.25">
      <c r="A67" s="32"/>
      <c r="B67" s="131"/>
      <c r="C67" s="56"/>
      <c r="D67" s="40"/>
      <c r="E67" s="40"/>
      <c r="F67" s="41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64"/>
      <c r="R67" s="40"/>
      <c r="S67" s="40"/>
      <c r="T67" s="36"/>
      <c r="U67" s="37">
        <f t="shared" si="1"/>
        <v>0</v>
      </c>
    </row>
    <row r="68" spans="1:21" s="38" customFormat="1" ht="25.15" customHeight="1" x14ac:dyDescent="0.25">
      <c r="A68" s="32"/>
      <c r="B68" s="131"/>
      <c r="C68" s="56"/>
      <c r="D68" s="40"/>
      <c r="E68" s="40"/>
      <c r="F68" s="41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64"/>
      <c r="R68" s="40"/>
      <c r="S68" s="40"/>
      <c r="T68" s="36"/>
      <c r="U68" s="37">
        <f t="shared" si="1"/>
        <v>0</v>
      </c>
    </row>
    <row r="69" spans="1:21" s="38" customFormat="1" ht="25.15" customHeight="1" x14ac:dyDescent="0.25">
      <c r="A69" s="32"/>
      <c r="B69" s="131"/>
      <c r="C69" s="56"/>
      <c r="D69" s="40"/>
      <c r="E69" s="40"/>
      <c r="F69" s="41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64"/>
      <c r="R69" s="40"/>
      <c r="S69" s="40"/>
      <c r="T69" s="36"/>
      <c r="U69" s="37">
        <f t="shared" si="1"/>
        <v>0</v>
      </c>
    </row>
    <row r="70" spans="1:21" s="38" customFormat="1" ht="25.15" customHeight="1" x14ac:dyDescent="0.25">
      <c r="A70" s="32"/>
      <c r="B70" s="131"/>
      <c r="C70" s="56"/>
      <c r="D70" s="40"/>
      <c r="E70" s="40"/>
      <c r="F70" s="41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64"/>
      <c r="R70" s="40"/>
      <c r="S70" s="40"/>
      <c r="T70" s="36"/>
      <c r="U70" s="37">
        <f t="shared" si="1"/>
        <v>0</v>
      </c>
    </row>
    <row r="71" spans="1:21" s="38" customFormat="1" ht="25.15" customHeight="1" x14ac:dyDescent="0.25">
      <c r="A71" s="32"/>
      <c r="B71" s="131"/>
      <c r="C71" s="56"/>
      <c r="D71" s="40"/>
      <c r="E71" s="40"/>
      <c r="F71" s="41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64"/>
      <c r="R71" s="40"/>
      <c r="S71" s="40"/>
      <c r="T71" s="36"/>
      <c r="U71" s="37">
        <f t="shared" ref="U71:U102" si="2">Q71-R71</f>
        <v>0</v>
      </c>
    </row>
    <row r="72" spans="1:21" s="38" customFormat="1" ht="25.15" customHeight="1" x14ac:dyDescent="0.25">
      <c r="A72" s="32"/>
      <c r="B72" s="131"/>
      <c r="C72" s="56"/>
      <c r="D72" s="40"/>
      <c r="E72" s="40"/>
      <c r="F72" s="41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64"/>
      <c r="R72" s="40"/>
      <c r="S72" s="40"/>
      <c r="T72" s="36"/>
      <c r="U72" s="37">
        <f t="shared" si="2"/>
        <v>0</v>
      </c>
    </row>
    <row r="73" spans="1:21" s="38" customFormat="1" ht="25.15" customHeight="1" x14ac:dyDescent="0.25">
      <c r="A73" s="32"/>
      <c r="B73" s="131"/>
      <c r="C73" s="56"/>
      <c r="D73" s="40"/>
      <c r="E73" s="40"/>
      <c r="F73" s="41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64"/>
      <c r="R73" s="40"/>
      <c r="S73" s="40"/>
      <c r="T73" s="36"/>
      <c r="U73" s="37">
        <f t="shared" si="2"/>
        <v>0</v>
      </c>
    </row>
    <row r="74" spans="1:21" s="38" customFormat="1" ht="25.15" customHeight="1" x14ac:dyDescent="0.25">
      <c r="A74" s="32"/>
      <c r="B74" s="131"/>
      <c r="C74" s="56"/>
      <c r="D74" s="40"/>
      <c r="E74" s="40"/>
      <c r="F74" s="41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64"/>
      <c r="R74" s="40"/>
      <c r="S74" s="40"/>
      <c r="T74" s="36"/>
      <c r="U74" s="37">
        <f t="shared" si="2"/>
        <v>0</v>
      </c>
    </row>
    <row r="75" spans="1:21" s="38" customFormat="1" ht="25.15" customHeight="1" x14ac:dyDescent="0.25">
      <c r="A75" s="32"/>
      <c r="B75" s="131"/>
      <c r="C75" s="56"/>
      <c r="D75" s="40"/>
      <c r="E75" s="40"/>
      <c r="F75" s="41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64"/>
      <c r="R75" s="40"/>
      <c r="S75" s="40"/>
      <c r="T75" s="36"/>
      <c r="U75" s="37">
        <f t="shared" si="2"/>
        <v>0</v>
      </c>
    </row>
    <row r="76" spans="1:21" s="38" customFormat="1" ht="25.15" customHeight="1" x14ac:dyDescent="0.25">
      <c r="A76" s="32"/>
      <c r="B76" s="131"/>
      <c r="C76" s="56"/>
      <c r="D76" s="40"/>
      <c r="E76" s="40"/>
      <c r="F76" s="41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64"/>
      <c r="R76" s="40"/>
      <c r="S76" s="40"/>
      <c r="T76" s="36"/>
      <c r="U76" s="37">
        <f t="shared" si="2"/>
        <v>0</v>
      </c>
    </row>
    <row r="77" spans="1:21" s="38" customFormat="1" ht="25.15" customHeight="1" x14ac:dyDescent="0.25">
      <c r="A77" s="32"/>
      <c r="B77" s="131"/>
      <c r="C77" s="56"/>
      <c r="D77" s="40"/>
      <c r="E77" s="40"/>
      <c r="F77" s="41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64"/>
      <c r="R77" s="40"/>
      <c r="S77" s="40"/>
      <c r="T77" s="36"/>
      <c r="U77" s="37">
        <f t="shared" si="2"/>
        <v>0</v>
      </c>
    </row>
    <row r="78" spans="1:21" s="38" customFormat="1" ht="25.15" customHeight="1" x14ac:dyDescent="0.25">
      <c r="A78" s="32"/>
      <c r="B78" s="131"/>
      <c r="C78" s="56"/>
      <c r="D78" s="40"/>
      <c r="E78" s="40"/>
      <c r="F78" s="41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64"/>
      <c r="R78" s="40"/>
      <c r="S78" s="40"/>
      <c r="T78" s="36"/>
      <c r="U78" s="37">
        <f t="shared" si="2"/>
        <v>0</v>
      </c>
    </row>
    <row r="79" spans="1:21" s="38" customFormat="1" ht="25.15" customHeight="1" x14ac:dyDescent="0.25">
      <c r="A79" s="32"/>
      <c r="B79" s="131"/>
      <c r="C79" s="56"/>
      <c r="D79" s="40"/>
      <c r="E79" s="40"/>
      <c r="F79" s="41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64"/>
      <c r="R79" s="40"/>
      <c r="S79" s="40"/>
      <c r="T79" s="36"/>
      <c r="U79" s="37">
        <f t="shared" si="2"/>
        <v>0</v>
      </c>
    </row>
    <row r="80" spans="1:21" s="38" customFormat="1" ht="25.15" customHeight="1" x14ac:dyDescent="0.25">
      <c r="A80" s="32"/>
      <c r="B80" s="131"/>
      <c r="C80" s="56"/>
      <c r="D80" s="40"/>
      <c r="E80" s="40"/>
      <c r="F80" s="41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64"/>
      <c r="R80" s="40"/>
      <c r="S80" s="40"/>
      <c r="T80" s="36"/>
      <c r="U80" s="37">
        <f t="shared" si="2"/>
        <v>0</v>
      </c>
    </row>
    <row r="81" spans="1:21" s="38" customFormat="1" ht="25.15" customHeight="1" x14ac:dyDescent="0.25">
      <c r="A81" s="32"/>
      <c r="B81" s="131"/>
      <c r="C81" s="56"/>
      <c r="D81" s="40"/>
      <c r="E81" s="40"/>
      <c r="F81" s="41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64"/>
      <c r="R81" s="40"/>
      <c r="S81" s="40"/>
      <c r="T81" s="36"/>
      <c r="U81" s="37">
        <f t="shared" si="2"/>
        <v>0</v>
      </c>
    </row>
    <row r="82" spans="1:21" s="38" customFormat="1" ht="25.15" customHeight="1" x14ac:dyDescent="0.25">
      <c r="A82" s="32"/>
      <c r="B82" s="131"/>
      <c r="C82" s="56"/>
      <c r="D82" s="40"/>
      <c r="E82" s="40"/>
      <c r="F82" s="41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64"/>
      <c r="R82" s="40"/>
      <c r="S82" s="40"/>
      <c r="T82" s="36"/>
      <c r="U82" s="37">
        <f t="shared" si="2"/>
        <v>0</v>
      </c>
    </row>
    <row r="83" spans="1:21" s="38" customFormat="1" ht="25.15" customHeight="1" x14ac:dyDescent="0.25">
      <c r="A83" s="32"/>
      <c r="B83" s="131"/>
      <c r="C83" s="56"/>
      <c r="D83" s="40"/>
      <c r="E83" s="40"/>
      <c r="F83" s="41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64"/>
      <c r="R83" s="40"/>
      <c r="S83" s="40"/>
      <c r="T83" s="36"/>
      <c r="U83" s="37">
        <f t="shared" si="2"/>
        <v>0</v>
      </c>
    </row>
    <row r="84" spans="1:21" s="38" customFormat="1" ht="25.15" customHeight="1" x14ac:dyDescent="0.25">
      <c r="A84" s="32"/>
      <c r="B84" s="131"/>
      <c r="C84" s="56"/>
      <c r="D84" s="40"/>
      <c r="E84" s="40"/>
      <c r="F84" s="41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64"/>
      <c r="R84" s="40"/>
      <c r="S84" s="40"/>
      <c r="T84" s="36"/>
      <c r="U84" s="37">
        <f t="shared" si="2"/>
        <v>0</v>
      </c>
    </row>
    <row r="85" spans="1:21" ht="25.15" customHeight="1" x14ac:dyDescent="0.25">
      <c r="A85" s="21"/>
      <c r="B85" s="133"/>
      <c r="C85" s="20"/>
      <c r="D85" s="14"/>
      <c r="E85" s="238"/>
      <c r="F85" s="29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67"/>
      <c r="R85" s="14"/>
      <c r="S85" s="14"/>
      <c r="T85" s="16"/>
      <c r="U85" s="11">
        <f t="shared" si="2"/>
        <v>0</v>
      </c>
    </row>
    <row r="86" spans="1:21" ht="25.15" customHeight="1" x14ac:dyDescent="0.25">
      <c r="A86" s="21"/>
      <c r="B86" s="133"/>
      <c r="C86" s="20"/>
      <c r="D86" s="14"/>
      <c r="E86" s="238"/>
      <c r="F86" s="29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67"/>
      <c r="R86" s="14"/>
      <c r="S86" s="14"/>
      <c r="T86" s="16"/>
      <c r="U86" s="11">
        <f t="shared" si="2"/>
        <v>0</v>
      </c>
    </row>
    <row r="87" spans="1:21" ht="25.15" customHeight="1" x14ac:dyDescent="0.25">
      <c r="A87" s="21"/>
      <c r="B87" s="133"/>
      <c r="C87" s="20"/>
      <c r="D87" s="14"/>
      <c r="E87" s="238"/>
      <c r="F87" s="29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67"/>
      <c r="R87" s="14"/>
      <c r="S87" s="14"/>
      <c r="T87" s="16"/>
      <c r="U87" s="11">
        <f t="shared" si="2"/>
        <v>0</v>
      </c>
    </row>
    <row r="88" spans="1:21" ht="25.15" customHeight="1" x14ac:dyDescent="0.25">
      <c r="A88" s="21"/>
      <c r="B88" s="133"/>
      <c r="C88" s="20"/>
      <c r="D88" s="14"/>
      <c r="E88" s="238"/>
      <c r="F88" s="29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67"/>
      <c r="R88" s="14"/>
      <c r="S88" s="14"/>
      <c r="T88" s="16"/>
      <c r="U88" s="11">
        <f t="shared" si="2"/>
        <v>0</v>
      </c>
    </row>
    <row r="89" spans="1:21" ht="25.15" customHeight="1" x14ac:dyDescent="0.25">
      <c r="A89" s="21"/>
      <c r="B89" s="133"/>
      <c r="C89" s="20"/>
      <c r="D89" s="14"/>
      <c r="E89" s="238"/>
      <c r="F89" s="29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67"/>
      <c r="R89" s="14"/>
      <c r="S89" s="14"/>
      <c r="T89" s="16"/>
      <c r="U89" s="11">
        <f t="shared" si="2"/>
        <v>0</v>
      </c>
    </row>
    <row r="90" spans="1:21" ht="25.15" customHeight="1" x14ac:dyDescent="0.25">
      <c r="A90" s="21"/>
      <c r="B90" s="133"/>
      <c r="C90" s="20"/>
      <c r="D90" s="14"/>
      <c r="E90" s="238"/>
      <c r="F90" s="29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67"/>
      <c r="R90" s="14"/>
      <c r="S90" s="14"/>
      <c r="T90" s="16"/>
      <c r="U90" s="11">
        <f t="shared" si="2"/>
        <v>0</v>
      </c>
    </row>
    <row r="91" spans="1:21" ht="25.15" customHeight="1" x14ac:dyDescent="0.25">
      <c r="A91" s="21"/>
      <c r="B91" s="133"/>
      <c r="C91" s="20"/>
      <c r="D91" s="14"/>
      <c r="E91" s="238"/>
      <c r="F91" s="29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67"/>
      <c r="R91" s="14"/>
      <c r="S91" s="14"/>
      <c r="T91" s="16"/>
      <c r="U91" s="11">
        <f t="shared" si="2"/>
        <v>0</v>
      </c>
    </row>
    <row r="92" spans="1:21" ht="25.15" customHeight="1" x14ac:dyDescent="0.25">
      <c r="A92" s="21"/>
      <c r="B92" s="133"/>
      <c r="C92" s="20"/>
      <c r="D92" s="14"/>
      <c r="E92" s="238"/>
      <c r="F92" s="29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67"/>
      <c r="R92" s="14"/>
      <c r="S92" s="14"/>
      <c r="T92" s="16"/>
      <c r="U92" s="11">
        <f t="shared" si="2"/>
        <v>0</v>
      </c>
    </row>
    <row r="93" spans="1:21" ht="25.15" customHeight="1" x14ac:dyDescent="0.25">
      <c r="A93" s="21"/>
      <c r="B93" s="133"/>
      <c r="C93" s="20"/>
      <c r="D93" s="14"/>
      <c r="E93" s="238"/>
      <c r="F93" s="29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67"/>
      <c r="R93" s="14"/>
      <c r="S93" s="14"/>
      <c r="T93" s="16"/>
      <c r="U93" s="11">
        <f t="shared" si="2"/>
        <v>0</v>
      </c>
    </row>
    <row r="94" spans="1:21" ht="25.15" customHeight="1" x14ac:dyDescent="0.25">
      <c r="A94" s="21"/>
      <c r="B94" s="133"/>
      <c r="C94" s="20"/>
      <c r="D94" s="14"/>
      <c r="E94" s="238"/>
      <c r="F94" s="29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67"/>
      <c r="R94" s="14"/>
      <c r="S94" s="14"/>
      <c r="T94" s="16"/>
      <c r="U94" s="11">
        <f t="shared" si="2"/>
        <v>0</v>
      </c>
    </row>
    <row r="95" spans="1:21" ht="25.15" customHeight="1" x14ac:dyDescent="0.25">
      <c r="A95" s="21"/>
      <c r="B95" s="133"/>
      <c r="C95" s="20"/>
      <c r="D95" s="14"/>
      <c r="E95" s="238"/>
      <c r="F95" s="29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67"/>
      <c r="R95" s="14"/>
      <c r="S95" s="14"/>
      <c r="T95" s="16"/>
      <c r="U95" s="11">
        <f t="shared" si="2"/>
        <v>0</v>
      </c>
    </row>
    <row r="96" spans="1:21" ht="25.15" customHeight="1" x14ac:dyDescent="0.25">
      <c r="A96" s="21"/>
      <c r="B96" s="133"/>
      <c r="C96" s="20"/>
      <c r="D96" s="14"/>
      <c r="E96" s="238"/>
      <c r="F96" s="29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67"/>
      <c r="R96" s="14"/>
      <c r="S96" s="14"/>
      <c r="T96" s="16"/>
      <c r="U96" s="11">
        <f t="shared" si="2"/>
        <v>0</v>
      </c>
    </row>
    <row r="97" spans="1:21" ht="25.15" customHeight="1" x14ac:dyDescent="0.25">
      <c r="A97" s="21"/>
      <c r="B97" s="133"/>
      <c r="C97" s="20"/>
      <c r="D97" s="14"/>
      <c r="E97" s="238"/>
      <c r="F97" s="29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67"/>
      <c r="R97" s="14"/>
      <c r="S97" s="14"/>
      <c r="T97" s="16"/>
      <c r="U97" s="11">
        <f t="shared" si="2"/>
        <v>0</v>
      </c>
    </row>
    <row r="98" spans="1:21" ht="25.15" customHeight="1" x14ac:dyDescent="0.25">
      <c r="A98" s="21"/>
      <c r="B98" s="133"/>
      <c r="C98" s="20"/>
      <c r="D98" s="14"/>
      <c r="E98" s="238"/>
      <c r="F98" s="29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67"/>
      <c r="R98" s="14"/>
      <c r="S98" s="14"/>
      <c r="T98" s="16"/>
      <c r="U98" s="11">
        <f t="shared" si="2"/>
        <v>0</v>
      </c>
    </row>
    <row r="99" spans="1:21" ht="25.15" customHeight="1" x14ac:dyDescent="0.25">
      <c r="A99" s="21"/>
      <c r="B99" s="133"/>
      <c r="C99" s="20"/>
      <c r="D99" s="14"/>
      <c r="E99" s="238"/>
      <c r="F99" s="29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67"/>
      <c r="R99" s="14"/>
      <c r="S99" s="14"/>
      <c r="T99" s="16"/>
      <c r="U99" s="11">
        <f t="shared" si="2"/>
        <v>0</v>
      </c>
    </row>
    <row r="100" spans="1:21" ht="25.15" customHeight="1" x14ac:dyDescent="0.25">
      <c r="A100" s="21"/>
      <c r="B100" s="133"/>
      <c r="C100" s="20"/>
      <c r="D100" s="14"/>
      <c r="E100" s="238"/>
      <c r="F100" s="29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67"/>
      <c r="R100" s="14"/>
      <c r="S100" s="14"/>
      <c r="T100" s="16"/>
      <c r="U100" s="11">
        <f t="shared" si="2"/>
        <v>0</v>
      </c>
    </row>
    <row r="101" spans="1:21" ht="25.15" customHeight="1" x14ac:dyDescent="0.25">
      <c r="A101" s="21"/>
      <c r="B101" s="133"/>
      <c r="C101" s="22"/>
      <c r="D101" s="14"/>
      <c r="E101" s="238"/>
      <c r="F101" s="29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67"/>
      <c r="R101" s="14"/>
      <c r="S101" s="14"/>
      <c r="T101" s="16"/>
      <c r="U101" s="11">
        <f t="shared" si="2"/>
        <v>0</v>
      </c>
    </row>
    <row r="102" spans="1:21" ht="25.15" customHeight="1" x14ac:dyDescent="0.25">
      <c r="A102" s="21"/>
      <c r="B102" s="133"/>
      <c r="C102" s="22"/>
      <c r="D102" s="14"/>
      <c r="E102" s="238"/>
      <c r="F102" s="29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67"/>
      <c r="R102" s="14"/>
      <c r="S102" s="14"/>
      <c r="T102" s="16"/>
      <c r="U102" s="11">
        <f t="shared" si="2"/>
        <v>0</v>
      </c>
    </row>
    <row r="103" spans="1:21" ht="25.15" customHeight="1" x14ac:dyDescent="0.25">
      <c r="A103" s="21"/>
      <c r="B103" s="133"/>
      <c r="C103" s="22"/>
      <c r="D103" s="14"/>
      <c r="E103" s="238"/>
      <c r="F103" s="29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67"/>
      <c r="R103" s="14"/>
      <c r="S103" s="14"/>
      <c r="T103" s="16"/>
      <c r="U103" s="11">
        <f t="shared" ref="U103:U122" si="3">Q103-R103</f>
        <v>0</v>
      </c>
    </row>
    <row r="104" spans="1:21" ht="25.15" customHeight="1" x14ac:dyDescent="0.25">
      <c r="A104" s="21"/>
      <c r="B104" s="133"/>
      <c r="C104" s="22"/>
      <c r="D104" s="14"/>
      <c r="E104" s="238"/>
      <c r="F104" s="29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67"/>
      <c r="R104" s="14"/>
      <c r="S104" s="14"/>
      <c r="T104" s="16"/>
      <c r="U104" s="11">
        <f t="shared" si="3"/>
        <v>0</v>
      </c>
    </row>
    <row r="105" spans="1:21" ht="25.15" customHeight="1" x14ac:dyDescent="0.25">
      <c r="A105" s="21"/>
      <c r="B105" s="133"/>
      <c r="C105" s="22"/>
      <c r="D105" s="14"/>
      <c r="E105" s="238"/>
      <c r="F105" s="29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67"/>
      <c r="R105" s="14"/>
      <c r="S105" s="14"/>
      <c r="T105" s="16"/>
      <c r="U105" s="11">
        <f t="shared" si="3"/>
        <v>0</v>
      </c>
    </row>
    <row r="106" spans="1:21" ht="25.15" customHeight="1" x14ac:dyDescent="0.25">
      <c r="A106" s="21"/>
      <c r="B106" s="133"/>
      <c r="C106" s="22"/>
      <c r="D106" s="14"/>
      <c r="E106" s="238"/>
      <c r="F106" s="29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67"/>
      <c r="R106" s="14"/>
      <c r="S106" s="14"/>
      <c r="T106" s="16"/>
      <c r="U106" s="11">
        <f t="shared" si="3"/>
        <v>0</v>
      </c>
    </row>
    <row r="107" spans="1:21" ht="25.15" customHeight="1" x14ac:dyDescent="0.25">
      <c r="A107" s="21"/>
      <c r="B107" s="133"/>
      <c r="C107" s="22"/>
      <c r="D107" s="14"/>
      <c r="E107" s="238"/>
      <c r="F107" s="29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67"/>
      <c r="R107" s="14"/>
      <c r="S107" s="14"/>
      <c r="T107" s="16"/>
      <c r="U107" s="11">
        <f t="shared" si="3"/>
        <v>0</v>
      </c>
    </row>
    <row r="108" spans="1:21" ht="25.15" customHeight="1" x14ac:dyDescent="0.25">
      <c r="A108" s="21"/>
      <c r="B108" s="133"/>
      <c r="C108" s="22"/>
      <c r="D108" s="14"/>
      <c r="E108" s="238"/>
      <c r="F108" s="29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67"/>
      <c r="R108" s="14"/>
      <c r="S108" s="14"/>
      <c r="T108" s="16"/>
      <c r="U108" s="11">
        <f t="shared" si="3"/>
        <v>0</v>
      </c>
    </row>
    <row r="109" spans="1:21" ht="25.15" customHeight="1" x14ac:dyDescent="0.25">
      <c r="A109" s="21"/>
      <c r="B109" s="133"/>
      <c r="C109" s="22"/>
      <c r="D109" s="14"/>
      <c r="E109" s="238"/>
      <c r="F109" s="29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67"/>
      <c r="R109" s="14"/>
      <c r="S109" s="14"/>
      <c r="T109" s="16"/>
      <c r="U109" s="11">
        <f t="shared" si="3"/>
        <v>0</v>
      </c>
    </row>
    <row r="110" spans="1:21" ht="25.15" customHeight="1" x14ac:dyDescent="0.25">
      <c r="A110" s="28"/>
      <c r="B110" s="96"/>
      <c r="C110" s="23"/>
      <c r="D110" s="11"/>
      <c r="E110" s="237"/>
      <c r="F110" s="30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63"/>
      <c r="R110" s="11"/>
      <c r="S110" s="11"/>
      <c r="T110" s="9"/>
      <c r="U110" s="11">
        <f t="shared" si="3"/>
        <v>0</v>
      </c>
    </row>
    <row r="111" spans="1:21" ht="25.15" customHeight="1" x14ac:dyDescent="0.25">
      <c r="A111" s="28"/>
      <c r="B111" s="96"/>
      <c r="C111" s="23"/>
      <c r="D111" s="11"/>
      <c r="E111" s="237"/>
      <c r="F111" s="30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63"/>
      <c r="R111" s="11"/>
      <c r="S111" s="11"/>
      <c r="T111" s="9"/>
      <c r="U111" s="11">
        <f t="shared" si="3"/>
        <v>0</v>
      </c>
    </row>
    <row r="112" spans="1:21" ht="25.15" customHeight="1" x14ac:dyDescent="0.25">
      <c r="A112" s="28"/>
      <c r="B112" s="96"/>
      <c r="C112" s="23"/>
      <c r="D112" s="11"/>
      <c r="E112" s="237"/>
      <c r="F112" s="30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63"/>
      <c r="R112" s="11"/>
      <c r="S112" s="11"/>
      <c r="T112" s="9"/>
      <c r="U112" s="11">
        <f t="shared" si="3"/>
        <v>0</v>
      </c>
    </row>
    <row r="113" spans="1:21" ht="25.15" customHeight="1" x14ac:dyDescent="0.25">
      <c r="A113" s="28"/>
      <c r="B113" s="96"/>
      <c r="C113" s="23"/>
      <c r="D113" s="11"/>
      <c r="E113" s="237"/>
      <c r="F113" s="30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63"/>
      <c r="R113" s="11"/>
      <c r="S113" s="11"/>
      <c r="T113" s="9"/>
      <c r="U113" s="11">
        <f t="shared" si="3"/>
        <v>0</v>
      </c>
    </row>
    <row r="114" spans="1:21" ht="25.15" customHeight="1" x14ac:dyDescent="0.25">
      <c r="A114" s="28"/>
      <c r="B114" s="96"/>
      <c r="C114" s="23"/>
      <c r="D114" s="11"/>
      <c r="E114" s="237"/>
      <c r="F114" s="30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63"/>
      <c r="R114" s="11"/>
      <c r="S114" s="11"/>
      <c r="T114" s="9"/>
      <c r="U114" s="11">
        <f t="shared" si="3"/>
        <v>0</v>
      </c>
    </row>
    <row r="115" spans="1:21" ht="25.15" customHeight="1" x14ac:dyDescent="0.25">
      <c r="A115" s="28"/>
      <c r="B115" s="96"/>
      <c r="C115" s="23"/>
      <c r="D115" s="11"/>
      <c r="E115" s="237"/>
      <c r="F115" s="30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63"/>
      <c r="R115" s="11"/>
      <c r="S115" s="11"/>
      <c r="T115" s="9"/>
      <c r="U115" s="11">
        <f t="shared" si="3"/>
        <v>0</v>
      </c>
    </row>
    <row r="116" spans="1:21" ht="25.15" customHeight="1" x14ac:dyDescent="0.25">
      <c r="A116" s="28"/>
      <c r="B116" s="96"/>
      <c r="C116" s="23"/>
      <c r="D116" s="11"/>
      <c r="E116" s="237"/>
      <c r="F116" s="30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63"/>
      <c r="R116" s="11"/>
      <c r="S116" s="11"/>
      <c r="T116" s="9"/>
      <c r="U116" s="11">
        <f t="shared" si="3"/>
        <v>0</v>
      </c>
    </row>
    <row r="117" spans="1:21" ht="25.15" customHeight="1" x14ac:dyDescent="0.25">
      <c r="A117" s="28"/>
      <c r="B117" s="96"/>
      <c r="C117" s="23"/>
      <c r="D117" s="11"/>
      <c r="E117" s="237"/>
      <c r="F117" s="30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63"/>
      <c r="R117" s="11"/>
      <c r="S117" s="11"/>
      <c r="T117" s="9"/>
      <c r="U117" s="11">
        <f t="shared" si="3"/>
        <v>0</v>
      </c>
    </row>
    <row r="118" spans="1:21" x14ac:dyDescent="0.25">
      <c r="A118" s="28"/>
      <c r="B118" s="96"/>
      <c r="C118" s="23"/>
      <c r="D118" s="11"/>
      <c r="E118" s="237"/>
      <c r="F118" s="30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63"/>
      <c r="R118" s="11"/>
      <c r="S118" s="11"/>
      <c r="T118" s="9"/>
      <c r="U118" s="11">
        <f t="shared" si="3"/>
        <v>0</v>
      </c>
    </row>
    <row r="119" spans="1:21" x14ac:dyDescent="0.25">
      <c r="A119" s="28"/>
      <c r="B119" s="96"/>
      <c r="C119" s="23"/>
      <c r="D119" s="11"/>
      <c r="E119" s="237"/>
      <c r="F119" s="30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63"/>
      <c r="R119" s="11"/>
      <c r="S119" s="11"/>
      <c r="T119" s="9"/>
      <c r="U119" s="11">
        <f t="shared" si="3"/>
        <v>0</v>
      </c>
    </row>
    <row r="120" spans="1:21" x14ac:dyDescent="0.25">
      <c r="A120" s="28"/>
      <c r="B120" s="96"/>
      <c r="C120" s="23"/>
      <c r="D120" s="11"/>
      <c r="E120" s="237"/>
      <c r="F120" s="3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63"/>
      <c r="R120" s="11"/>
      <c r="S120" s="11"/>
      <c r="T120" s="9"/>
      <c r="U120" s="11">
        <f t="shared" si="3"/>
        <v>0</v>
      </c>
    </row>
    <row r="121" spans="1:21" x14ac:dyDescent="0.25">
      <c r="A121" s="28"/>
      <c r="B121" s="96"/>
      <c r="C121" s="23"/>
      <c r="D121" s="11"/>
      <c r="E121" s="237"/>
      <c r="F121" s="30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63"/>
      <c r="R121" s="11"/>
      <c r="S121" s="11"/>
      <c r="T121" s="9"/>
      <c r="U121" s="11">
        <f t="shared" si="3"/>
        <v>0</v>
      </c>
    </row>
    <row r="122" spans="1:21" x14ac:dyDescent="0.25">
      <c r="A122" s="28"/>
      <c r="B122" s="96"/>
      <c r="C122" s="23"/>
      <c r="D122" s="11"/>
      <c r="E122" s="11"/>
      <c r="F122" s="30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63"/>
      <c r="R122" s="11"/>
      <c r="S122" s="11"/>
      <c r="T122" s="9"/>
      <c r="U122" s="11">
        <f t="shared" si="3"/>
        <v>0</v>
      </c>
    </row>
    <row r="123" spans="1:21" x14ac:dyDescent="0.25">
      <c r="A123" s="28"/>
      <c r="B123" s="96"/>
      <c r="C123" s="23"/>
    </row>
    <row r="124" spans="1:21" x14ac:dyDescent="0.25">
      <c r="A124" s="28"/>
      <c r="B124" s="96"/>
      <c r="C124" s="23"/>
    </row>
    <row r="125" spans="1:21" x14ac:dyDescent="0.25">
      <c r="A125" s="28"/>
      <c r="B125" s="96"/>
      <c r="C125" s="23"/>
    </row>
    <row r="126" spans="1:21" x14ac:dyDescent="0.25">
      <c r="A126" s="28"/>
      <c r="B126" s="96"/>
      <c r="C126" s="23"/>
    </row>
    <row r="127" spans="1:21" x14ac:dyDescent="0.25">
      <c r="A127" s="28"/>
      <c r="B127" s="96"/>
      <c r="C127" s="23"/>
    </row>
    <row r="128" spans="1:21" x14ac:dyDescent="0.25">
      <c r="A128" s="28"/>
      <c r="B128" s="96"/>
      <c r="C128" s="23"/>
    </row>
    <row r="129" spans="1:3" x14ac:dyDescent="0.25">
      <c r="A129" s="28"/>
      <c r="B129" s="96"/>
      <c r="C129" s="23"/>
    </row>
    <row r="130" spans="1:3" x14ac:dyDescent="0.25">
      <c r="A130" s="28"/>
      <c r="B130" s="96"/>
      <c r="C130" s="23"/>
    </row>
    <row r="131" spans="1:3" x14ac:dyDescent="0.25">
      <c r="A131" s="28"/>
      <c r="B131" s="96"/>
      <c r="C131" s="23"/>
    </row>
    <row r="132" spans="1:3" x14ac:dyDescent="0.25">
      <c r="A132" s="28"/>
      <c r="B132" s="96"/>
      <c r="C132" s="23"/>
    </row>
    <row r="133" spans="1:3" x14ac:dyDescent="0.25">
      <c r="A133" s="28"/>
      <c r="B133" s="96"/>
      <c r="C133" s="23"/>
    </row>
    <row r="134" spans="1:3" x14ac:dyDescent="0.25">
      <c r="A134" s="28"/>
      <c r="B134" s="96"/>
      <c r="C134" s="23"/>
    </row>
    <row r="135" spans="1:3" x14ac:dyDescent="0.25">
      <c r="A135" s="28"/>
      <c r="B135" s="96"/>
      <c r="C135" s="23"/>
    </row>
    <row r="136" spans="1:3" x14ac:dyDescent="0.25">
      <c r="A136" s="28"/>
      <c r="B136" s="96"/>
      <c r="C136" s="23"/>
    </row>
    <row r="137" spans="1:3" x14ac:dyDescent="0.25">
      <c r="A137" s="28"/>
      <c r="B137" s="96"/>
      <c r="C137" s="23"/>
    </row>
    <row r="138" spans="1:3" x14ac:dyDescent="0.25">
      <c r="A138" s="28"/>
      <c r="B138" s="96"/>
      <c r="C138" s="23"/>
    </row>
    <row r="139" spans="1:3" x14ac:dyDescent="0.25">
      <c r="A139" s="28"/>
      <c r="B139" s="96"/>
      <c r="C139" s="23"/>
    </row>
    <row r="140" spans="1:3" x14ac:dyDescent="0.25">
      <c r="A140" s="28"/>
      <c r="B140" s="96"/>
      <c r="C140" s="23"/>
    </row>
    <row r="141" spans="1:3" x14ac:dyDescent="0.25">
      <c r="A141" s="28"/>
      <c r="B141" s="96"/>
      <c r="C141" s="23"/>
    </row>
    <row r="142" spans="1:3" x14ac:dyDescent="0.25">
      <c r="A142" s="28"/>
      <c r="B142" s="96"/>
      <c r="C142" s="23"/>
    </row>
    <row r="143" spans="1:3" x14ac:dyDescent="0.25">
      <c r="A143" s="28"/>
      <c r="B143" s="96"/>
      <c r="C143" s="23"/>
    </row>
    <row r="144" spans="1:3" x14ac:dyDescent="0.25">
      <c r="A144" s="28"/>
      <c r="B144" s="96"/>
      <c r="C144" s="23"/>
    </row>
    <row r="145" spans="1:3" x14ac:dyDescent="0.25">
      <c r="A145" s="28"/>
      <c r="B145" s="96"/>
      <c r="C145" s="23"/>
    </row>
    <row r="146" spans="1:3" x14ac:dyDescent="0.25">
      <c r="A146" s="28"/>
      <c r="B146" s="96"/>
      <c r="C146" s="23"/>
    </row>
    <row r="147" spans="1:3" x14ac:dyDescent="0.25">
      <c r="A147" s="28"/>
      <c r="B147" s="96"/>
      <c r="C147" s="23"/>
    </row>
  </sheetData>
  <autoFilter ref="A2:U122" xr:uid="{503E7854-F1F2-4BAA-8301-25C457E4BC98}">
    <sortState xmlns:xlrd2="http://schemas.microsoft.com/office/spreadsheetml/2017/richdata2" ref="A4:U122">
      <sortCondition descending="1" ref="D2:D122"/>
    </sortState>
  </autoFilter>
  <mergeCells count="32">
    <mergeCell ref="H16:H17"/>
    <mergeCell ref="C16:C17"/>
    <mergeCell ref="H18:H20"/>
    <mergeCell ref="E18:E20"/>
    <mergeCell ref="A18:A20"/>
    <mergeCell ref="C18:C20"/>
    <mergeCell ref="D18:D20"/>
    <mergeCell ref="F18:F20"/>
    <mergeCell ref="D1:D2"/>
    <mergeCell ref="E1:E2"/>
    <mergeCell ref="G1:G2"/>
    <mergeCell ref="B1:B2"/>
    <mergeCell ref="A16:A17"/>
    <mergeCell ref="E16:E17"/>
    <mergeCell ref="F16:F17"/>
    <mergeCell ref="D16:D17"/>
    <mergeCell ref="A8:A9"/>
    <mergeCell ref="L1:L2"/>
    <mergeCell ref="S1:S2"/>
    <mergeCell ref="T1:T2"/>
    <mergeCell ref="U1:U2"/>
    <mergeCell ref="J1:J2"/>
    <mergeCell ref="K1:K2"/>
    <mergeCell ref="N1:O1"/>
    <mergeCell ref="P1:P2"/>
    <mergeCell ref="M1:M2"/>
    <mergeCell ref="F1:F2"/>
    <mergeCell ref="Q1:Q2"/>
    <mergeCell ref="H1:I1"/>
    <mergeCell ref="R1:R2"/>
    <mergeCell ref="A1:A2"/>
    <mergeCell ref="C1:C2"/>
  </mergeCells>
  <phoneticPr fontId="8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AA656-CB3B-4D48-8620-B0515024043C}">
  <dimension ref="A1:V177"/>
  <sheetViews>
    <sheetView tabSelected="1" zoomScale="70" zoomScaleNormal="70" workbookViewId="0">
      <pane ySplit="2" topLeftCell="A38" activePane="bottomLeft" state="frozen"/>
      <selection pane="bottomLeft" activeCell="B42" sqref="B42"/>
    </sheetView>
  </sheetViews>
  <sheetFormatPr defaultColWidth="8.5703125" defaultRowHeight="15" x14ac:dyDescent="0.25"/>
  <cols>
    <col min="1" max="1" width="11.7109375" style="11" customWidth="1"/>
    <col min="2" max="2" width="7" style="6" customWidth="1"/>
    <col min="3" max="3" width="52.7109375" style="6" customWidth="1"/>
    <col min="4" max="4" width="8.85546875" style="6" customWidth="1"/>
    <col min="5" max="5" width="12.28515625" style="6" customWidth="1"/>
    <col min="6" max="6" width="20.28515625" style="31" customWidth="1"/>
    <col min="7" max="7" width="14" style="6" customWidth="1"/>
    <col min="8" max="8" width="10.5703125" style="6" customWidth="1"/>
    <col min="9" max="9" width="10.7109375" style="6" customWidth="1"/>
    <col min="10" max="10" width="11.7109375" style="6" customWidth="1"/>
    <col min="11" max="11" width="14.7109375" style="6" customWidth="1"/>
    <col min="12" max="12" width="10.28515625" style="6" customWidth="1"/>
    <col min="13" max="15" width="10.7109375" style="6" customWidth="1"/>
    <col min="16" max="16" width="21.28515625" style="6" bestFit="1" customWidth="1"/>
    <col min="17" max="17" width="16.5703125" style="68" bestFit="1" customWidth="1"/>
    <col min="18" max="18" width="13.85546875" style="6" customWidth="1"/>
    <col min="19" max="19" width="14.7109375" style="6" customWidth="1"/>
    <col min="20" max="20" width="54.5703125" style="10" customWidth="1"/>
    <col min="21" max="21" width="14.42578125" style="6" hidden="1" customWidth="1"/>
    <col min="22" max="16384" width="8.5703125" style="6"/>
  </cols>
  <sheetData>
    <row r="1" spans="1:21" ht="24.75" customHeight="1" x14ac:dyDescent="0.25">
      <c r="A1" s="289" t="s">
        <v>110</v>
      </c>
      <c r="B1" s="292" t="s">
        <v>112</v>
      </c>
      <c r="C1" s="353" t="s">
        <v>1</v>
      </c>
      <c r="D1" s="289" t="s">
        <v>16</v>
      </c>
      <c r="E1" s="289" t="s">
        <v>15</v>
      </c>
      <c r="F1" s="299" t="s">
        <v>21</v>
      </c>
      <c r="G1" s="289" t="s">
        <v>4</v>
      </c>
      <c r="H1" s="295" t="s">
        <v>111</v>
      </c>
      <c r="I1" s="339"/>
      <c r="J1" s="292" t="s">
        <v>37</v>
      </c>
      <c r="K1" s="289" t="s">
        <v>5</v>
      </c>
      <c r="L1" s="295" t="s">
        <v>2</v>
      </c>
      <c r="M1" s="339"/>
      <c r="N1" s="289" t="s">
        <v>38</v>
      </c>
      <c r="O1" s="289" t="s">
        <v>109</v>
      </c>
      <c r="P1" s="289" t="s">
        <v>11</v>
      </c>
      <c r="Q1" s="301" t="s">
        <v>212</v>
      </c>
      <c r="R1" s="289" t="s">
        <v>425</v>
      </c>
      <c r="S1" s="289" t="s">
        <v>19</v>
      </c>
      <c r="T1" s="292" t="s">
        <v>17</v>
      </c>
      <c r="U1" s="292" t="s">
        <v>22</v>
      </c>
    </row>
    <row r="2" spans="1:21" ht="33.75" customHeight="1" thickBot="1" x14ac:dyDescent="0.3">
      <c r="A2" s="338"/>
      <c r="B2" s="294"/>
      <c r="C2" s="354"/>
      <c r="D2" s="338"/>
      <c r="E2" s="338"/>
      <c r="F2" s="336"/>
      <c r="G2" s="338"/>
      <c r="H2" s="3" t="s">
        <v>3</v>
      </c>
      <c r="I2" s="74" t="s">
        <v>36</v>
      </c>
      <c r="J2" s="294"/>
      <c r="K2" s="338"/>
      <c r="L2" s="4" t="s">
        <v>13</v>
      </c>
      <c r="M2" s="5" t="s">
        <v>20</v>
      </c>
      <c r="N2" s="338"/>
      <c r="O2" s="338"/>
      <c r="P2" s="338"/>
      <c r="Q2" s="337"/>
      <c r="R2" s="338"/>
      <c r="S2" s="338"/>
      <c r="T2" s="294"/>
      <c r="U2" s="294"/>
    </row>
    <row r="3" spans="1:21" s="73" customFormat="1" ht="45" x14ac:dyDescent="0.25">
      <c r="A3" s="180" t="s">
        <v>154</v>
      </c>
      <c r="B3" s="249"/>
      <c r="C3" s="250" t="s">
        <v>30</v>
      </c>
      <c r="D3" s="251" t="s">
        <v>23</v>
      </c>
      <c r="E3" s="251" t="s">
        <v>24</v>
      </c>
      <c r="F3" s="252">
        <v>1200000</v>
      </c>
      <c r="G3" s="179" t="s">
        <v>25</v>
      </c>
      <c r="H3" s="249">
        <v>44343</v>
      </c>
      <c r="I3" s="180"/>
      <c r="J3" s="249">
        <v>44431</v>
      </c>
      <c r="K3" s="253" t="s">
        <v>211</v>
      </c>
      <c r="L3" s="180">
        <v>6</v>
      </c>
      <c r="M3" s="180">
        <v>1</v>
      </c>
      <c r="N3" s="180"/>
      <c r="O3" s="180"/>
      <c r="P3" s="251" t="s">
        <v>31</v>
      </c>
      <c r="Q3" s="180"/>
      <c r="R3" s="180"/>
      <c r="S3" s="180" t="s">
        <v>389</v>
      </c>
      <c r="T3" s="251" t="s">
        <v>390</v>
      </c>
    </row>
    <row r="4" spans="1:21" s="73" customFormat="1" x14ac:dyDescent="0.25">
      <c r="A4" s="355" t="s">
        <v>334</v>
      </c>
      <c r="B4" s="15"/>
      <c r="C4" s="357" t="s">
        <v>78</v>
      </c>
      <c r="D4" s="228" t="s">
        <v>23</v>
      </c>
      <c r="E4" s="229" t="s">
        <v>24</v>
      </c>
      <c r="F4" s="259" t="s">
        <v>79</v>
      </c>
      <c r="G4" s="231" t="s">
        <v>80</v>
      </c>
      <c r="H4" s="227">
        <v>44343</v>
      </c>
      <c r="I4" s="232"/>
      <c r="J4" s="227"/>
      <c r="K4" s="233"/>
      <c r="L4" s="232"/>
      <c r="M4" s="232"/>
      <c r="N4" s="232"/>
      <c r="O4" s="232"/>
      <c r="P4" s="228"/>
      <c r="Q4" s="260"/>
      <c r="R4" s="232"/>
      <c r="S4" s="232"/>
      <c r="T4" s="228" t="s">
        <v>393</v>
      </c>
    </row>
    <row r="5" spans="1:21" s="73" customFormat="1" x14ac:dyDescent="0.25">
      <c r="A5" s="356"/>
      <c r="B5" s="15"/>
      <c r="C5" s="358"/>
      <c r="D5" s="16" t="s">
        <v>23</v>
      </c>
      <c r="E5" s="13" t="s">
        <v>24</v>
      </c>
      <c r="F5" s="255" t="s">
        <v>79</v>
      </c>
      <c r="G5" s="247" t="s">
        <v>291</v>
      </c>
      <c r="H5" s="15"/>
      <c r="I5" s="12"/>
      <c r="J5" s="15"/>
      <c r="K5" s="134"/>
      <c r="L5" s="14"/>
      <c r="M5" s="14"/>
      <c r="N5" s="72"/>
      <c r="O5" s="72"/>
      <c r="P5" s="16"/>
      <c r="Q5" s="17"/>
      <c r="R5" s="72"/>
      <c r="S5" s="14"/>
      <c r="T5" s="16"/>
    </row>
    <row r="6" spans="1:21" s="80" customFormat="1" ht="30" x14ac:dyDescent="0.25">
      <c r="A6" s="24" t="s">
        <v>155</v>
      </c>
      <c r="B6" s="25"/>
      <c r="C6" s="178" t="s">
        <v>81</v>
      </c>
      <c r="D6" s="27" t="s">
        <v>83</v>
      </c>
      <c r="E6" s="83" t="s">
        <v>82</v>
      </c>
      <c r="F6" s="254">
        <v>2300000</v>
      </c>
      <c r="G6" s="179" t="s">
        <v>85</v>
      </c>
      <c r="H6" s="25">
        <v>44340</v>
      </c>
      <c r="I6" s="180"/>
      <c r="J6" s="25"/>
      <c r="K6" s="135"/>
      <c r="L6" s="24"/>
      <c r="M6" s="24"/>
      <c r="N6" s="24"/>
      <c r="O6" s="24"/>
      <c r="P6" s="24"/>
      <c r="Q6" s="24"/>
      <c r="R6" s="24"/>
      <c r="S6" s="181"/>
      <c r="T6" s="27" t="s">
        <v>403</v>
      </c>
    </row>
    <row r="7" spans="1:21" s="77" customFormat="1" ht="33" customHeight="1" x14ac:dyDescent="0.25">
      <c r="A7" s="76" t="s">
        <v>156</v>
      </c>
      <c r="B7" s="261">
        <v>2662</v>
      </c>
      <c r="C7" s="97" t="s">
        <v>91</v>
      </c>
      <c r="D7" s="27" t="s">
        <v>92</v>
      </c>
      <c r="E7" s="27" t="s">
        <v>93</v>
      </c>
      <c r="F7" s="87">
        <v>2800000</v>
      </c>
      <c r="G7" s="76" t="s">
        <v>86</v>
      </c>
      <c r="H7" s="25">
        <v>44377</v>
      </c>
      <c r="I7" s="24"/>
      <c r="J7" s="25">
        <v>44404</v>
      </c>
      <c r="K7" s="81">
        <v>44428</v>
      </c>
      <c r="L7" s="24">
        <v>5</v>
      </c>
      <c r="M7" s="24">
        <v>1</v>
      </c>
      <c r="N7" s="75"/>
      <c r="O7" s="75"/>
      <c r="P7" s="24" t="s">
        <v>234</v>
      </c>
      <c r="Q7" s="176">
        <v>2655000</v>
      </c>
      <c r="R7" s="76"/>
      <c r="S7" s="24">
        <v>4100013887</v>
      </c>
      <c r="T7" s="27" t="s">
        <v>402</v>
      </c>
      <c r="U7" s="82">
        <f>Q7-R7</f>
        <v>2655000</v>
      </c>
    </row>
    <row r="8" spans="1:21" s="38" customFormat="1" ht="32.25" customHeight="1" x14ac:dyDescent="0.25">
      <c r="A8" s="347" t="s">
        <v>157</v>
      </c>
      <c r="B8" s="227"/>
      <c r="C8" s="349" t="s">
        <v>32</v>
      </c>
      <c r="D8" s="228" t="s">
        <v>23</v>
      </c>
      <c r="E8" s="229" t="s">
        <v>24</v>
      </c>
      <c r="F8" s="230">
        <v>10300000</v>
      </c>
      <c r="G8" s="231" t="s">
        <v>25</v>
      </c>
      <c r="H8" s="227">
        <v>44343</v>
      </c>
      <c r="I8" s="232"/>
      <c r="J8" s="227">
        <v>44432</v>
      </c>
      <c r="K8" s="233">
        <v>44445</v>
      </c>
      <c r="L8" s="232">
        <v>8</v>
      </c>
      <c r="M8" s="232">
        <v>2</v>
      </c>
      <c r="N8" s="234"/>
      <c r="O8" s="235">
        <v>44714</v>
      </c>
      <c r="P8" s="232"/>
      <c r="Q8" s="232"/>
      <c r="R8" s="234"/>
      <c r="S8" s="232"/>
      <c r="T8" s="228" t="s">
        <v>368</v>
      </c>
      <c r="U8" s="37">
        <f>Q8-S8</f>
        <v>0</v>
      </c>
    </row>
    <row r="9" spans="1:21" s="38" customFormat="1" ht="32.25" customHeight="1" x14ac:dyDescent="0.25">
      <c r="A9" s="348"/>
      <c r="B9" s="15"/>
      <c r="C9" s="350"/>
      <c r="D9" s="16" t="s">
        <v>23</v>
      </c>
      <c r="E9" s="13" t="s">
        <v>24</v>
      </c>
      <c r="F9" s="88">
        <v>10300000</v>
      </c>
      <c r="G9" s="33" t="s">
        <v>142</v>
      </c>
      <c r="H9" s="15"/>
      <c r="I9" s="14"/>
      <c r="J9" s="15"/>
      <c r="K9" s="134"/>
      <c r="L9" s="14"/>
      <c r="M9" s="14"/>
      <c r="N9" s="33"/>
      <c r="O9" s="33"/>
      <c r="P9" s="14"/>
      <c r="Q9" s="14"/>
      <c r="R9" s="40"/>
      <c r="S9" s="14"/>
      <c r="T9" s="16" t="s">
        <v>387</v>
      </c>
      <c r="U9" s="37"/>
    </row>
    <row r="10" spans="1:21" s="38" customFormat="1" ht="33" customHeight="1" x14ac:dyDescent="0.25">
      <c r="A10" s="347" t="s">
        <v>159</v>
      </c>
      <c r="B10" s="227"/>
      <c r="C10" s="351" t="s">
        <v>33</v>
      </c>
      <c r="D10" s="229" t="s">
        <v>23</v>
      </c>
      <c r="E10" s="229" t="s">
        <v>24</v>
      </c>
      <c r="F10" s="230">
        <v>10500000</v>
      </c>
      <c r="G10" s="231" t="s">
        <v>25</v>
      </c>
      <c r="H10" s="227">
        <v>44343</v>
      </c>
      <c r="I10" s="232"/>
      <c r="J10" s="227">
        <v>44442</v>
      </c>
      <c r="K10" s="233">
        <v>44456</v>
      </c>
      <c r="L10" s="232">
        <v>8</v>
      </c>
      <c r="M10" s="232">
        <v>1</v>
      </c>
      <c r="N10" s="236"/>
      <c r="O10" s="236">
        <v>44714</v>
      </c>
      <c r="P10" s="232"/>
      <c r="Q10" s="232"/>
      <c r="R10" s="234"/>
      <c r="S10" s="232"/>
      <c r="T10" s="228" t="s">
        <v>369</v>
      </c>
      <c r="U10" s="37">
        <f t="shared" ref="U10:U58" si="0">Q10-R10</f>
        <v>0</v>
      </c>
    </row>
    <row r="11" spans="1:21" s="38" customFormat="1" ht="40.5" customHeight="1" x14ac:dyDescent="0.25">
      <c r="A11" s="348"/>
      <c r="B11" s="15"/>
      <c r="C11" s="352"/>
      <c r="D11" s="13" t="s">
        <v>23</v>
      </c>
      <c r="E11" s="13" t="s">
        <v>24</v>
      </c>
      <c r="F11" s="88">
        <v>10500000</v>
      </c>
      <c r="G11" s="33" t="s">
        <v>142</v>
      </c>
      <c r="H11" s="15"/>
      <c r="I11" s="14"/>
      <c r="J11" s="15"/>
      <c r="K11" s="134"/>
      <c r="L11" s="14"/>
      <c r="M11" s="14"/>
      <c r="N11" s="35"/>
      <c r="O11" s="35"/>
      <c r="P11" s="14"/>
      <c r="Q11" s="14"/>
      <c r="R11" s="40"/>
      <c r="S11" s="14"/>
      <c r="T11" s="16" t="s">
        <v>387</v>
      </c>
      <c r="U11" s="37"/>
    </row>
    <row r="12" spans="1:21" s="38" customFormat="1" ht="45.75" customHeight="1" x14ac:dyDescent="0.25">
      <c r="A12" s="317" t="s">
        <v>158</v>
      </c>
      <c r="B12" s="232"/>
      <c r="C12" s="267" t="s">
        <v>87</v>
      </c>
      <c r="D12" s="228" t="s">
        <v>89</v>
      </c>
      <c r="E12" s="229" t="s">
        <v>24</v>
      </c>
      <c r="F12" s="230">
        <v>17000000</v>
      </c>
      <c r="G12" s="234" t="s">
        <v>88</v>
      </c>
      <c r="H12" s="227">
        <v>44343</v>
      </c>
      <c r="I12" s="232"/>
      <c r="J12" s="232"/>
      <c r="K12" s="233"/>
      <c r="L12" s="232"/>
      <c r="M12" s="232"/>
      <c r="N12" s="235"/>
      <c r="O12" s="234"/>
      <c r="P12" s="232"/>
      <c r="Q12" s="232"/>
      <c r="R12" s="234"/>
      <c r="S12" s="232"/>
      <c r="T12" s="228" t="s">
        <v>415</v>
      </c>
      <c r="U12" s="37">
        <f t="shared" si="0"/>
        <v>0</v>
      </c>
    </row>
    <row r="13" spans="1:21" s="38" customFormat="1" ht="45.75" customHeight="1" x14ac:dyDescent="0.25">
      <c r="A13" s="346"/>
      <c r="B13" s="14">
        <v>26775</v>
      </c>
      <c r="C13" s="266" t="s">
        <v>420</v>
      </c>
      <c r="D13" s="16" t="s">
        <v>89</v>
      </c>
      <c r="E13" s="13" t="s">
        <v>24</v>
      </c>
      <c r="F13" s="182">
        <v>27306.94</v>
      </c>
      <c r="G13" s="40" t="s">
        <v>103</v>
      </c>
      <c r="H13" s="148">
        <v>44343</v>
      </c>
      <c r="I13" s="72"/>
      <c r="J13" s="148">
        <v>44733</v>
      </c>
      <c r="K13" s="184">
        <v>44756</v>
      </c>
      <c r="L13" s="72">
        <v>7</v>
      </c>
      <c r="M13" s="72"/>
      <c r="N13" s="46"/>
      <c r="O13" s="46"/>
      <c r="P13" s="72"/>
      <c r="Q13" s="72"/>
      <c r="R13" s="46" t="s">
        <v>416</v>
      </c>
      <c r="S13" s="72"/>
      <c r="T13" s="146"/>
      <c r="U13" s="37"/>
    </row>
    <row r="14" spans="1:21" s="38" customFormat="1" ht="45.75" customHeight="1" x14ac:dyDescent="0.25">
      <c r="A14" s="346"/>
      <c r="B14" s="14">
        <v>27417</v>
      </c>
      <c r="C14" s="266" t="s">
        <v>421</v>
      </c>
      <c r="D14" s="16" t="s">
        <v>89</v>
      </c>
      <c r="E14" s="13" t="s">
        <v>24</v>
      </c>
      <c r="F14" s="182">
        <v>8744743.0199999996</v>
      </c>
      <c r="G14" s="40" t="s">
        <v>103</v>
      </c>
      <c r="H14" s="148">
        <v>44343</v>
      </c>
      <c r="I14" s="72"/>
      <c r="J14" s="148">
        <v>44736</v>
      </c>
      <c r="K14" s="269">
        <v>44757</v>
      </c>
      <c r="L14" s="72">
        <v>7</v>
      </c>
      <c r="M14" s="72"/>
      <c r="N14" s="184">
        <v>44764</v>
      </c>
      <c r="O14" s="46"/>
      <c r="P14" s="72"/>
      <c r="Q14" s="72"/>
      <c r="R14" s="46" t="s">
        <v>417</v>
      </c>
      <c r="S14" s="72"/>
      <c r="T14" s="146"/>
      <c r="U14" s="37"/>
    </row>
    <row r="15" spans="1:21" s="38" customFormat="1" ht="45.75" customHeight="1" x14ac:dyDescent="0.25">
      <c r="A15" s="346"/>
      <c r="B15" s="14">
        <v>27415</v>
      </c>
      <c r="C15" s="266" t="s">
        <v>422</v>
      </c>
      <c r="D15" s="16" t="s">
        <v>89</v>
      </c>
      <c r="E15" s="13" t="s">
        <v>24</v>
      </c>
      <c r="F15" s="182">
        <v>642510</v>
      </c>
      <c r="G15" s="40" t="s">
        <v>103</v>
      </c>
      <c r="H15" s="148">
        <v>44343</v>
      </c>
      <c r="I15" s="72"/>
      <c r="J15" s="148">
        <v>44736</v>
      </c>
      <c r="K15" s="269">
        <v>44757</v>
      </c>
      <c r="L15" s="72">
        <v>7</v>
      </c>
      <c r="M15" s="72"/>
      <c r="N15" s="184">
        <v>44764</v>
      </c>
      <c r="O15" s="46"/>
      <c r="P15" s="72"/>
      <c r="Q15" s="72"/>
      <c r="R15" s="46" t="s">
        <v>418</v>
      </c>
      <c r="S15" s="72"/>
      <c r="T15" s="146"/>
      <c r="U15" s="37"/>
    </row>
    <row r="16" spans="1:21" s="38" customFormat="1" ht="45.75" customHeight="1" x14ac:dyDescent="0.25">
      <c r="A16" s="346"/>
      <c r="B16" s="14">
        <v>27413</v>
      </c>
      <c r="C16" s="266" t="s">
        <v>423</v>
      </c>
      <c r="D16" s="16" t="s">
        <v>89</v>
      </c>
      <c r="E16" s="13" t="s">
        <v>24</v>
      </c>
      <c r="F16" s="182">
        <v>845456.43</v>
      </c>
      <c r="G16" s="40" t="s">
        <v>103</v>
      </c>
      <c r="H16" s="148">
        <v>44343</v>
      </c>
      <c r="I16" s="72"/>
      <c r="J16" s="148">
        <v>44736</v>
      </c>
      <c r="K16" s="184">
        <v>44757</v>
      </c>
      <c r="L16" s="72"/>
      <c r="M16" s="72"/>
      <c r="N16" s="184">
        <v>44764</v>
      </c>
      <c r="O16" s="46"/>
      <c r="P16" s="72"/>
      <c r="Q16" s="72"/>
      <c r="R16" s="46" t="s">
        <v>419</v>
      </c>
      <c r="S16" s="72"/>
      <c r="T16" s="146"/>
      <c r="U16" s="37"/>
    </row>
    <row r="17" spans="1:21" s="77" customFormat="1" ht="60.75" customHeight="1" x14ac:dyDescent="0.25">
      <c r="A17" s="209" t="s">
        <v>160</v>
      </c>
      <c r="B17" s="24"/>
      <c r="C17" s="77" t="s">
        <v>90</v>
      </c>
      <c r="D17" s="251" t="s">
        <v>27</v>
      </c>
      <c r="E17" s="83" t="s">
        <v>210</v>
      </c>
      <c r="F17" s="254">
        <v>30000</v>
      </c>
      <c r="G17" s="179" t="s">
        <v>86</v>
      </c>
      <c r="H17" s="249"/>
      <c r="I17" s="180"/>
      <c r="J17" s="249">
        <v>44708</v>
      </c>
      <c r="K17" s="256">
        <v>44354</v>
      </c>
      <c r="L17" s="180">
        <v>9</v>
      </c>
      <c r="M17" s="180">
        <v>1</v>
      </c>
      <c r="N17" s="179"/>
      <c r="O17" s="179"/>
      <c r="P17" s="180" t="s">
        <v>235</v>
      </c>
      <c r="Q17" s="180"/>
      <c r="R17" s="179"/>
      <c r="S17" s="83" t="s">
        <v>338</v>
      </c>
      <c r="T17" s="251" t="s">
        <v>119</v>
      </c>
      <c r="U17" s="76">
        <f t="shared" si="0"/>
        <v>0</v>
      </c>
    </row>
    <row r="18" spans="1:21" s="77" customFormat="1" ht="90" x14ac:dyDescent="0.25">
      <c r="A18" s="24" t="s">
        <v>161</v>
      </c>
      <c r="B18" s="25"/>
      <c r="C18" s="129" t="s">
        <v>26</v>
      </c>
      <c r="D18" s="27" t="s">
        <v>27</v>
      </c>
      <c r="E18" s="27" t="s">
        <v>210</v>
      </c>
      <c r="F18" s="89" t="s">
        <v>95</v>
      </c>
      <c r="G18" s="76" t="s">
        <v>25</v>
      </c>
      <c r="H18" s="25">
        <v>44365</v>
      </c>
      <c r="I18" s="25"/>
      <c r="J18" s="25">
        <v>44364</v>
      </c>
      <c r="K18" s="135">
        <v>44371</v>
      </c>
      <c r="L18" s="24">
        <v>5</v>
      </c>
      <c r="M18" s="24">
        <v>1</v>
      </c>
      <c r="N18" s="75"/>
      <c r="O18" s="75"/>
      <c r="P18" s="24" t="s">
        <v>28</v>
      </c>
      <c r="Q18" s="26">
        <v>140893</v>
      </c>
      <c r="R18" s="24"/>
      <c r="S18" s="27" t="s">
        <v>29</v>
      </c>
      <c r="T18" s="27" t="s">
        <v>84</v>
      </c>
      <c r="U18" s="76">
        <f t="shared" si="0"/>
        <v>140893</v>
      </c>
    </row>
    <row r="19" spans="1:21" s="38" customFormat="1" ht="49.5" customHeight="1" x14ac:dyDescent="0.25">
      <c r="A19" s="11" t="s">
        <v>162</v>
      </c>
      <c r="B19" s="15"/>
      <c r="C19" s="226" t="s">
        <v>391</v>
      </c>
      <c r="D19" s="16" t="s">
        <v>94</v>
      </c>
      <c r="E19" s="13" t="s">
        <v>24</v>
      </c>
      <c r="F19" s="88" t="s">
        <v>97</v>
      </c>
      <c r="G19" s="36" t="s">
        <v>376</v>
      </c>
      <c r="H19" s="15">
        <v>44363</v>
      </c>
      <c r="I19" s="14"/>
      <c r="J19" s="15"/>
      <c r="K19" s="134"/>
      <c r="L19" s="52"/>
      <c r="M19" s="40"/>
      <c r="N19" s="42"/>
      <c r="O19" s="42"/>
      <c r="P19" s="14"/>
      <c r="Q19" s="64"/>
      <c r="R19" s="11"/>
      <c r="S19" s="40"/>
      <c r="T19" s="36" t="s">
        <v>98</v>
      </c>
      <c r="U19" s="37">
        <f t="shared" si="0"/>
        <v>0</v>
      </c>
    </row>
    <row r="20" spans="1:21" s="38" customFormat="1" ht="35.25" customHeight="1" x14ac:dyDescent="0.25">
      <c r="A20" s="11" t="s">
        <v>163</v>
      </c>
      <c r="B20" s="40"/>
      <c r="C20" s="44" t="s">
        <v>77</v>
      </c>
      <c r="D20" s="16" t="s">
        <v>23</v>
      </c>
      <c r="E20" s="13" t="s">
        <v>24</v>
      </c>
      <c r="F20" s="88" t="s">
        <v>96</v>
      </c>
      <c r="G20" s="40"/>
      <c r="H20" s="42">
        <v>44377</v>
      </c>
      <c r="I20" s="40"/>
      <c r="J20" s="40"/>
      <c r="K20" s="134"/>
      <c r="L20" s="40"/>
      <c r="M20" s="40"/>
      <c r="N20" s="40"/>
      <c r="O20" s="40"/>
      <c r="P20" s="40"/>
      <c r="Q20" s="64"/>
      <c r="R20" s="11"/>
      <c r="S20" s="40"/>
      <c r="T20" s="36" t="s">
        <v>362</v>
      </c>
      <c r="U20" s="37">
        <f t="shared" si="0"/>
        <v>0</v>
      </c>
    </row>
    <row r="21" spans="1:21" s="38" customFormat="1" ht="59.25" customHeight="1" x14ac:dyDescent="0.25">
      <c r="A21" s="317" t="s">
        <v>153</v>
      </c>
      <c r="B21" s="42"/>
      <c r="C21" s="86" t="s">
        <v>99</v>
      </c>
      <c r="D21" s="16" t="s">
        <v>94</v>
      </c>
      <c r="E21" s="13" t="s">
        <v>100</v>
      </c>
      <c r="F21" s="88">
        <v>10000000</v>
      </c>
      <c r="G21" s="36" t="s">
        <v>377</v>
      </c>
      <c r="H21" s="134">
        <v>44620</v>
      </c>
      <c r="I21" s="34"/>
      <c r="J21" s="42">
        <v>44693</v>
      </c>
      <c r="K21" s="134">
        <v>44714</v>
      </c>
      <c r="L21" s="40"/>
      <c r="M21" s="40"/>
      <c r="N21" s="42"/>
      <c r="O21" s="42"/>
      <c r="P21" s="40"/>
      <c r="Q21" s="64"/>
      <c r="R21" s="99"/>
      <c r="S21" s="40"/>
      <c r="T21" s="36" t="s">
        <v>313</v>
      </c>
      <c r="U21" s="37">
        <f t="shared" si="0"/>
        <v>0</v>
      </c>
    </row>
    <row r="22" spans="1:21" s="38" customFormat="1" ht="60" customHeight="1" x14ac:dyDescent="0.25">
      <c r="A22" s="346"/>
      <c r="B22" s="121">
        <v>22999</v>
      </c>
      <c r="C22" s="56" t="s">
        <v>140</v>
      </c>
      <c r="D22" s="36" t="s">
        <v>141</v>
      </c>
      <c r="E22" s="36" t="s">
        <v>24</v>
      </c>
      <c r="F22" s="88">
        <v>110000</v>
      </c>
      <c r="G22" s="40" t="s">
        <v>142</v>
      </c>
      <c r="H22" s="134">
        <v>44620</v>
      </c>
      <c r="I22" s="40"/>
      <c r="J22" s="45">
        <v>44693</v>
      </c>
      <c r="K22" s="18">
        <v>44714</v>
      </c>
      <c r="L22" s="40"/>
      <c r="M22" s="40"/>
      <c r="N22" s="42">
        <v>44728</v>
      </c>
      <c r="O22" s="42"/>
      <c r="P22" s="40"/>
      <c r="Q22" s="64"/>
      <c r="R22" s="99" t="s">
        <v>139</v>
      </c>
      <c r="S22" s="40"/>
      <c r="T22" s="36" t="s">
        <v>233</v>
      </c>
      <c r="U22" s="37" t="e">
        <f t="shared" si="0"/>
        <v>#VALUE!</v>
      </c>
    </row>
    <row r="23" spans="1:21" s="38" customFormat="1" ht="63" customHeight="1" x14ac:dyDescent="0.25">
      <c r="A23" s="346"/>
      <c r="B23" s="121">
        <v>23080</v>
      </c>
      <c r="C23" s="56" t="s">
        <v>144</v>
      </c>
      <c r="D23" s="36" t="s">
        <v>141</v>
      </c>
      <c r="E23" s="36" t="s">
        <v>24</v>
      </c>
      <c r="F23" s="88">
        <v>110000</v>
      </c>
      <c r="G23" s="40" t="s">
        <v>142</v>
      </c>
      <c r="H23" s="134">
        <v>44620</v>
      </c>
      <c r="I23" s="40"/>
      <c r="J23" s="45">
        <v>44693</v>
      </c>
      <c r="K23" s="134">
        <v>44714</v>
      </c>
      <c r="L23" s="40"/>
      <c r="M23" s="40"/>
      <c r="N23" s="42">
        <v>44728</v>
      </c>
      <c r="O23" s="42"/>
      <c r="P23" s="40"/>
      <c r="Q23" s="64"/>
      <c r="R23" s="99" t="s">
        <v>143</v>
      </c>
      <c r="S23" s="40"/>
      <c r="T23" s="36" t="s">
        <v>233</v>
      </c>
      <c r="U23" s="37" t="e">
        <f t="shared" si="0"/>
        <v>#VALUE!</v>
      </c>
    </row>
    <row r="24" spans="1:21" s="38" customFormat="1" ht="65.25" customHeight="1" x14ac:dyDescent="0.25">
      <c r="A24" s="346"/>
      <c r="B24" s="120">
        <v>23087</v>
      </c>
      <c r="C24" s="55" t="s">
        <v>146</v>
      </c>
      <c r="D24" s="36" t="s">
        <v>141</v>
      </c>
      <c r="E24" s="36" t="s">
        <v>24</v>
      </c>
      <c r="F24" s="88">
        <v>110000</v>
      </c>
      <c r="G24" s="40" t="s">
        <v>142</v>
      </c>
      <c r="H24" s="134">
        <v>44620</v>
      </c>
      <c r="I24" s="40"/>
      <c r="J24" s="45">
        <v>44693</v>
      </c>
      <c r="K24" s="18">
        <v>44714</v>
      </c>
      <c r="L24" s="40"/>
      <c r="M24" s="40"/>
      <c r="N24" s="42">
        <v>44728</v>
      </c>
      <c r="O24" s="45"/>
      <c r="P24" s="40"/>
      <c r="Q24" s="64"/>
      <c r="R24" s="99" t="s">
        <v>145</v>
      </c>
      <c r="S24" s="40"/>
      <c r="T24" s="36" t="s">
        <v>233</v>
      </c>
      <c r="U24" s="37" t="e">
        <f t="shared" si="0"/>
        <v>#VALUE!</v>
      </c>
    </row>
    <row r="25" spans="1:21" s="38" customFormat="1" ht="66.75" customHeight="1" x14ac:dyDescent="0.25">
      <c r="A25" s="346"/>
      <c r="B25" s="40">
        <v>23110</v>
      </c>
      <c r="C25" s="39" t="s">
        <v>148</v>
      </c>
      <c r="D25" s="36" t="s">
        <v>141</v>
      </c>
      <c r="E25" s="36" t="s">
        <v>24</v>
      </c>
      <c r="F25" s="88">
        <v>150000</v>
      </c>
      <c r="G25" s="40" t="s">
        <v>142</v>
      </c>
      <c r="H25" s="134">
        <v>44620</v>
      </c>
      <c r="I25" s="40"/>
      <c r="J25" s="45">
        <v>44693</v>
      </c>
      <c r="K25" s="134">
        <v>44714</v>
      </c>
      <c r="L25" s="40"/>
      <c r="M25" s="40"/>
      <c r="N25" s="42">
        <v>44728</v>
      </c>
      <c r="O25" s="42"/>
      <c r="P25" s="39"/>
      <c r="Q25" s="64"/>
      <c r="R25" s="99" t="s">
        <v>147</v>
      </c>
      <c r="S25" s="40"/>
      <c r="T25" s="36" t="s">
        <v>233</v>
      </c>
      <c r="U25" s="37" t="e">
        <f t="shared" si="0"/>
        <v>#VALUE!</v>
      </c>
    </row>
    <row r="26" spans="1:21" s="38" customFormat="1" ht="78.75" customHeight="1" x14ac:dyDescent="0.25">
      <c r="A26" s="346"/>
      <c r="B26" s="40">
        <v>23113</v>
      </c>
      <c r="C26" s="56" t="s">
        <v>150</v>
      </c>
      <c r="D26" s="36" t="s">
        <v>141</v>
      </c>
      <c r="E26" s="36" t="s">
        <v>24</v>
      </c>
      <c r="F26" s="88">
        <v>90000</v>
      </c>
      <c r="G26" s="40" t="s">
        <v>142</v>
      </c>
      <c r="H26" s="134">
        <v>44620</v>
      </c>
      <c r="I26" s="40"/>
      <c r="J26" s="45">
        <v>44693</v>
      </c>
      <c r="K26" s="18">
        <v>44714</v>
      </c>
      <c r="L26" s="40"/>
      <c r="M26" s="40"/>
      <c r="N26" s="42">
        <v>44728</v>
      </c>
      <c r="O26" s="42"/>
      <c r="P26" s="40"/>
      <c r="Q26" s="64"/>
      <c r="R26" s="99" t="s">
        <v>149</v>
      </c>
      <c r="S26" s="40"/>
      <c r="T26" s="36" t="s">
        <v>233</v>
      </c>
      <c r="U26" s="37" t="e">
        <f t="shared" si="0"/>
        <v>#VALUE!</v>
      </c>
    </row>
    <row r="27" spans="1:21" s="38" customFormat="1" ht="63.75" customHeight="1" x14ac:dyDescent="0.25">
      <c r="A27" s="346"/>
      <c r="B27" s="40">
        <v>23116</v>
      </c>
      <c r="C27" s="70" t="s">
        <v>152</v>
      </c>
      <c r="D27" s="36" t="s">
        <v>141</v>
      </c>
      <c r="E27" s="36" t="s">
        <v>24</v>
      </c>
      <c r="F27" s="88">
        <v>135000</v>
      </c>
      <c r="G27" s="40" t="s">
        <v>142</v>
      </c>
      <c r="H27" s="134">
        <v>44620</v>
      </c>
      <c r="I27" s="40"/>
      <c r="J27" s="45">
        <v>44693</v>
      </c>
      <c r="K27" s="134">
        <v>44714</v>
      </c>
      <c r="L27" s="40"/>
      <c r="M27" s="40"/>
      <c r="N27" s="42">
        <v>44728</v>
      </c>
      <c r="O27" s="40"/>
      <c r="P27" s="40"/>
      <c r="Q27" s="64"/>
      <c r="R27" s="99" t="s">
        <v>151</v>
      </c>
      <c r="S27" s="40"/>
      <c r="T27" s="36" t="s">
        <v>233</v>
      </c>
      <c r="U27" s="37" t="e">
        <f t="shared" si="0"/>
        <v>#VALUE!</v>
      </c>
    </row>
    <row r="28" spans="1:21" s="38" customFormat="1" ht="63.75" customHeight="1" x14ac:dyDescent="0.25">
      <c r="A28" s="346"/>
      <c r="B28" s="40">
        <v>22981</v>
      </c>
      <c r="C28" s="70" t="s">
        <v>289</v>
      </c>
      <c r="D28" s="36" t="s">
        <v>141</v>
      </c>
      <c r="E28" s="36" t="s">
        <v>24</v>
      </c>
      <c r="F28" s="88">
        <v>348500</v>
      </c>
      <c r="G28" s="40" t="s">
        <v>291</v>
      </c>
      <c r="H28" s="134">
        <v>44620</v>
      </c>
      <c r="I28" s="40"/>
      <c r="J28" s="45">
        <v>44693</v>
      </c>
      <c r="K28" s="134">
        <v>44714</v>
      </c>
      <c r="L28" s="40"/>
      <c r="M28" s="40"/>
      <c r="N28" s="42">
        <v>44728</v>
      </c>
      <c r="O28" s="42"/>
      <c r="P28" s="40"/>
      <c r="Q28" s="64"/>
      <c r="R28" s="99" t="s">
        <v>301</v>
      </c>
      <c r="S28" s="40"/>
      <c r="T28" s="36" t="s">
        <v>233</v>
      </c>
      <c r="U28" s="37" t="e">
        <f t="shared" si="0"/>
        <v>#VALUE!</v>
      </c>
    </row>
    <row r="29" spans="1:21" s="38" customFormat="1" ht="63.75" customHeight="1" x14ac:dyDescent="0.25">
      <c r="A29" s="346"/>
      <c r="B29" s="40">
        <v>23189</v>
      </c>
      <c r="C29" s="70" t="s">
        <v>290</v>
      </c>
      <c r="D29" s="36" t="s">
        <v>141</v>
      </c>
      <c r="E29" s="36" t="s">
        <v>24</v>
      </c>
      <c r="F29" s="88">
        <v>80100</v>
      </c>
      <c r="G29" s="40" t="s">
        <v>291</v>
      </c>
      <c r="H29" s="134">
        <v>44620</v>
      </c>
      <c r="I29" s="40"/>
      <c r="J29" s="42">
        <v>44694</v>
      </c>
      <c r="K29" s="134">
        <v>44718</v>
      </c>
      <c r="L29" s="40"/>
      <c r="M29" s="40"/>
      <c r="N29" s="42">
        <v>44728</v>
      </c>
      <c r="O29" s="40"/>
      <c r="P29" s="40"/>
      <c r="Q29" s="64"/>
      <c r="R29" s="99" t="s">
        <v>302</v>
      </c>
      <c r="S29" s="40"/>
      <c r="T29" s="36" t="s">
        <v>233</v>
      </c>
      <c r="U29" s="37" t="e">
        <f t="shared" si="0"/>
        <v>#VALUE!</v>
      </c>
    </row>
    <row r="30" spans="1:21" s="38" customFormat="1" ht="63.75" customHeight="1" x14ac:dyDescent="0.25">
      <c r="A30" s="346"/>
      <c r="B30" s="40">
        <v>23266</v>
      </c>
      <c r="C30" s="70" t="s">
        <v>292</v>
      </c>
      <c r="D30" s="36" t="s">
        <v>141</v>
      </c>
      <c r="E30" s="36" t="s">
        <v>24</v>
      </c>
      <c r="F30" s="88">
        <v>75500</v>
      </c>
      <c r="G30" s="40" t="s">
        <v>291</v>
      </c>
      <c r="H30" s="134">
        <v>44620</v>
      </c>
      <c r="I30" s="40"/>
      <c r="J30" s="42">
        <v>44694</v>
      </c>
      <c r="K30" s="134">
        <v>44718</v>
      </c>
      <c r="L30" s="40"/>
      <c r="M30" s="40"/>
      <c r="N30" s="42">
        <v>44728</v>
      </c>
      <c r="O30" s="40"/>
      <c r="P30" s="40"/>
      <c r="Q30" s="64"/>
      <c r="R30" s="99" t="s">
        <v>303</v>
      </c>
      <c r="S30" s="40"/>
      <c r="T30" s="36" t="s">
        <v>233</v>
      </c>
      <c r="U30" s="37" t="e">
        <f t="shared" si="0"/>
        <v>#VALUE!</v>
      </c>
    </row>
    <row r="31" spans="1:21" s="38" customFormat="1" ht="63.75" customHeight="1" x14ac:dyDescent="0.25">
      <c r="A31" s="346"/>
      <c r="B31" s="40">
        <v>23272</v>
      </c>
      <c r="C31" s="70" t="s">
        <v>293</v>
      </c>
      <c r="D31" s="36" t="s">
        <v>141</v>
      </c>
      <c r="E31" s="36" t="s">
        <v>24</v>
      </c>
      <c r="F31" s="90">
        <v>75700</v>
      </c>
      <c r="G31" s="40" t="s">
        <v>291</v>
      </c>
      <c r="H31" s="134">
        <v>44620</v>
      </c>
      <c r="I31" s="40"/>
      <c r="J31" s="42">
        <v>44694</v>
      </c>
      <c r="K31" s="134">
        <v>44718</v>
      </c>
      <c r="L31" s="40"/>
      <c r="M31" s="40"/>
      <c r="N31" s="42">
        <v>44728</v>
      </c>
      <c r="O31" s="42"/>
      <c r="P31" s="40"/>
      <c r="Q31" s="64"/>
      <c r="R31" s="99" t="s">
        <v>304</v>
      </c>
      <c r="S31" s="40"/>
      <c r="T31" s="36" t="s">
        <v>233</v>
      </c>
      <c r="U31" s="37" t="e">
        <f t="shared" si="0"/>
        <v>#VALUE!</v>
      </c>
    </row>
    <row r="32" spans="1:21" s="38" customFormat="1" ht="63.75" customHeight="1" x14ac:dyDescent="0.25">
      <c r="A32" s="346"/>
      <c r="B32" s="40">
        <v>23273</v>
      </c>
      <c r="C32" s="70" t="s">
        <v>294</v>
      </c>
      <c r="D32" s="36" t="s">
        <v>141</v>
      </c>
      <c r="E32" s="36" t="s">
        <v>24</v>
      </c>
      <c r="F32" s="88">
        <v>99900</v>
      </c>
      <c r="G32" s="40" t="s">
        <v>291</v>
      </c>
      <c r="H32" s="134">
        <v>44620</v>
      </c>
      <c r="I32" s="40"/>
      <c r="J32" s="42">
        <v>44694</v>
      </c>
      <c r="K32" s="134">
        <v>44718</v>
      </c>
      <c r="L32" s="40"/>
      <c r="M32" s="40"/>
      <c r="N32" s="42">
        <v>44728</v>
      </c>
      <c r="O32" s="42"/>
      <c r="P32" s="40"/>
      <c r="Q32" s="64"/>
      <c r="R32" s="99" t="s">
        <v>305</v>
      </c>
      <c r="S32" s="40"/>
      <c r="T32" s="36" t="s">
        <v>233</v>
      </c>
      <c r="U32" s="37" t="e">
        <f t="shared" si="0"/>
        <v>#VALUE!</v>
      </c>
    </row>
    <row r="33" spans="1:21" s="38" customFormat="1" ht="63.75" customHeight="1" x14ac:dyDescent="0.25">
      <c r="A33" s="346"/>
      <c r="B33" s="40">
        <v>23290</v>
      </c>
      <c r="C33" s="70" t="s">
        <v>295</v>
      </c>
      <c r="D33" s="36" t="s">
        <v>141</v>
      </c>
      <c r="E33" s="36" t="s">
        <v>24</v>
      </c>
      <c r="F33" s="88">
        <v>126200</v>
      </c>
      <c r="G33" s="40" t="s">
        <v>291</v>
      </c>
      <c r="H33" s="42">
        <v>44620</v>
      </c>
      <c r="I33" s="40"/>
      <c r="J33" s="42">
        <v>44694</v>
      </c>
      <c r="K33" s="134">
        <v>44718</v>
      </c>
      <c r="L33" s="40"/>
      <c r="M33" s="40"/>
      <c r="N33" s="42">
        <v>44728</v>
      </c>
      <c r="O33" s="40"/>
      <c r="P33" s="36"/>
      <c r="Q33" s="64"/>
      <c r="R33" s="99" t="s">
        <v>306</v>
      </c>
      <c r="S33" s="40"/>
      <c r="T33" s="36" t="s">
        <v>233</v>
      </c>
      <c r="U33" s="37" t="e">
        <f t="shared" si="0"/>
        <v>#VALUE!</v>
      </c>
    </row>
    <row r="34" spans="1:21" s="38" customFormat="1" ht="63.75" customHeight="1" x14ac:dyDescent="0.25">
      <c r="A34" s="346"/>
      <c r="B34" s="40">
        <v>23295</v>
      </c>
      <c r="C34" s="70" t="s">
        <v>296</v>
      </c>
      <c r="D34" s="36" t="s">
        <v>141</v>
      </c>
      <c r="E34" s="36" t="s">
        <v>24</v>
      </c>
      <c r="F34" s="88">
        <v>105150</v>
      </c>
      <c r="G34" s="40" t="s">
        <v>291</v>
      </c>
      <c r="H34" s="42">
        <v>44620</v>
      </c>
      <c r="I34" s="40"/>
      <c r="J34" s="42">
        <v>44694</v>
      </c>
      <c r="K34" s="134">
        <v>44718</v>
      </c>
      <c r="L34" s="40"/>
      <c r="M34" s="40"/>
      <c r="N34" s="42">
        <v>44728</v>
      </c>
      <c r="O34" s="42"/>
      <c r="P34" s="40"/>
      <c r="Q34" s="64"/>
      <c r="R34" s="99" t="s">
        <v>307</v>
      </c>
      <c r="S34" s="40"/>
      <c r="T34" s="36" t="s">
        <v>233</v>
      </c>
      <c r="U34" s="37" t="e">
        <f t="shared" si="0"/>
        <v>#VALUE!</v>
      </c>
    </row>
    <row r="35" spans="1:21" s="38" customFormat="1" ht="63.75" customHeight="1" x14ac:dyDescent="0.25">
      <c r="A35" s="346"/>
      <c r="B35" s="40">
        <v>23297</v>
      </c>
      <c r="C35" s="70" t="s">
        <v>297</v>
      </c>
      <c r="D35" s="36" t="s">
        <v>141</v>
      </c>
      <c r="E35" s="36" t="s">
        <v>24</v>
      </c>
      <c r="F35" s="88">
        <v>83600</v>
      </c>
      <c r="G35" s="40" t="s">
        <v>291</v>
      </c>
      <c r="H35" s="42">
        <v>44620</v>
      </c>
      <c r="I35" s="40"/>
      <c r="J35" s="42">
        <v>44694</v>
      </c>
      <c r="K35" s="134">
        <v>44718</v>
      </c>
      <c r="L35" s="40"/>
      <c r="M35" s="40"/>
      <c r="N35" s="42">
        <v>44728</v>
      </c>
      <c r="O35" s="40"/>
      <c r="P35" s="40"/>
      <c r="Q35" s="64"/>
      <c r="R35" s="99" t="s">
        <v>308</v>
      </c>
      <c r="S35" s="40"/>
      <c r="T35" s="36" t="s">
        <v>233</v>
      </c>
      <c r="U35" s="37" t="e">
        <f t="shared" si="0"/>
        <v>#VALUE!</v>
      </c>
    </row>
    <row r="36" spans="1:21" s="38" customFormat="1" ht="63.75" customHeight="1" x14ac:dyDescent="0.25">
      <c r="A36" s="346"/>
      <c r="B36" s="40">
        <v>23299</v>
      </c>
      <c r="C36" s="70" t="s">
        <v>298</v>
      </c>
      <c r="D36" s="36" t="s">
        <v>141</v>
      </c>
      <c r="E36" s="36" t="s">
        <v>24</v>
      </c>
      <c r="F36" s="88">
        <v>26150</v>
      </c>
      <c r="G36" s="40" t="s">
        <v>291</v>
      </c>
      <c r="H36" s="42">
        <v>44620</v>
      </c>
      <c r="I36" s="40"/>
      <c r="J36" s="42">
        <v>44694</v>
      </c>
      <c r="K36" s="134">
        <v>44718</v>
      </c>
      <c r="L36" s="40"/>
      <c r="M36" s="40"/>
      <c r="N36" s="42">
        <v>44728</v>
      </c>
      <c r="O36" s="40"/>
      <c r="P36" s="40"/>
      <c r="Q36" s="64"/>
      <c r="R36" s="99" t="s">
        <v>309</v>
      </c>
      <c r="S36" s="40"/>
      <c r="T36" s="36" t="s">
        <v>233</v>
      </c>
      <c r="U36" s="37" t="e">
        <f t="shared" si="0"/>
        <v>#VALUE!</v>
      </c>
    </row>
    <row r="37" spans="1:21" s="38" customFormat="1" ht="63.75" customHeight="1" x14ac:dyDescent="0.25">
      <c r="A37" s="346"/>
      <c r="B37" s="40">
        <v>23302</v>
      </c>
      <c r="C37" s="70" t="s">
        <v>299</v>
      </c>
      <c r="D37" s="36" t="s">
        <v>141</v>
      </c>
      <c r="E37" s="36" t="s">
        <v>24</v>
      </c>
      <c r="F37" s="88">
        <v>53000</v>
      </c>
      <c r="G37" s="40" t="s">
        <v>291</v>
      </c>
      <c r="H37" s="42">
        <v>44620</v>
      </c>
      <c r="I37" s="40"/>
      <c r="J37" s="42">
        <v>44694</v>
      </c>
      <c r="K37" s="134">
        <v>44727</v>
      </c>
      <c r="L37" s="40"/>
      <c r="M37" s="40"/>
      <c r="N37" s="40"/>
      <c r="O37" s="40"/>
      <c r="P37" s="40"/>
      <c r="Q37" s="64"/>
      <c r="R37" s="99" t="s">
        <v>310</v>
      </c>
      <c r="S37" s="40"/>
      <c r="T37" s="36"/>
      <c r="U37" s="37" t="e">
        <f t="shared" si="0"/>
        <v>#VALUE!</v>
      </c>
    </row>
    <row r="38" spans="1:21" s="38" customFormat="1" ht="63.75" customHeight="1" x14ac:dyDescent="0.25">
      <c r="A38" s="346"/>
      <c r="B38" s="40">
        <v>23305</v>
      </c>
      <c r="C38" s="70" t="s">
        <v>298</v>
      </c>
      <c r="D38" s="36" t="s">
        <v>141</v>
      </c>
      <c r="E38" s="36" t="s">
        <v>24</v>
      </c>
      <c r="F38" s="88">
        <v>26150</v>
      </c>
      <c r="G38" s="40" t="s">
        <v>291</v>
      </c>
      <c r="H38" s="42">
        <v>44620</v>
      </c>
      <c r="I38" s="40"/>
      <c r="J38" s="42">
        <v>44694</v>
      </c>
      <c r="K38" s="134">
        <v>44727</v>
      </c>
      <c r="L38" s="40"/>
      <c r="M38" s="40"/>
      <c r="N38" s="40"/>
      <c r="O38" s="40"/>
      <c r="P38" s="40"/>
      <c r="Q38" s="64"/>
      <c r="R38" s="99" t="s">
        <v>311</v>
      </c>
      <c r="S38" s="40"/>
      <c r="T38" s="36"/>
      <c r="U38" s="37" t="e">
        <f t="shared" ref="U38" si="1">Q38-R38</f>
        <v>#VALUE!</v>
      </c>
    </row>
    <row r="39" spans="1:21" s="38" customFormat="1" ht="63.75" customHeight="1" x14ac:dyDescent="0.25">
      <c r="A39" s="318"/>
      <c r="B39" s="40">
        <v>23308</v>
      </c>
      <c r="C39" s="70" t="s">
        <v>300</v>
      </c>
      <c r="D39" s="36" t="s">
        <v>141</v>
      </c>
      <c r="E39" s="36" t="s">
        <v>24</v>
      </c>
      <c r="F39" s="88">
        <v>34200</v>
      </c>
      <c r="G39" s="40" t="s">
        <v>291</v>
      </c>
      <c r="H39" s="42">
        <v>44620</v>
      </c>
      <c r="I39" s="40"/>
      <c r="J39" s="42">
        <v>44694</v>
      </c>
      <c r="K39" s="134">
        <v>44727</v>
      </c>
      <c r="L39" s="40"/>
      <c r="M39" s="40"/>
      <c r="N39" s="40"/>
      <c r="O39" s="40"/>
      <c r="P39" s="40"/>
      <c r="Q39" s="64"/>
      <c r="R39" s="99" t="s">
        <v>312</v>
      </c>
      <c r="S39" s="40"/>
      <c r="T39" s="36"/>
      <c r="U39" s="37" t="e">
        <f t="shared" si="0"/>
        <v>#VALUE!</v>
      </c>
    </row>
    <row r="40" spans="1:21" s="275" customFormat="1" ht="63.75" customHeight="1" x14ac:dyDescent="0.25">
      <c r="A40" s="317" t="s">
        <v>164</v>
      </c>
      <c r="B40" s="234">
        <v>18623</v>
      </c>
      <c r="C40" s="370" t="s">
        <v>441</v>
      </c>
      <c r="D40" s="273" t="s">
        <v>83</v>
      </c>
      <c r="E40" s="273" t="s">
        <v>102</v>
      </c>
      <c r="F40" s="230">
        <v>9600000</v>
      </c>
      <c r="G40" s="231" t="s">
        <v>103</v>
      </c>
      <c r="H40" s="235">
        <v>44377</v>
      </c>
      <c r="I40" s="234"/>
      <c r="J40" s="235">
        <v>44631</v>
      </c>
      <c r="K40" s="233">
        <v>44641</v>
      </c>
      <c r="L40" s="234">
        <v>6</v>
      </c>
      <c r="M40" s="234"/>
      <c r="N40" s="371" t="s">
        <v>445</v>
      </c>
      <c r="O40" s="235">
        <v>44662</v>
      </c>
      <c r="P40" s="234"/>
      <c r="Q40" s="274"/>
      <c r="R40" s="372" t="s">
        <v>442</v>
      </c>
      <c r="S40" s="234"/>
      <c r="T40" s="273" t="s">
        <v>446</v>
      </c>
      <c r="U40" s="234"/>
    </row>
    <row r="41" spans="1:21" s="38" customFormat="1" ht="59.25" customHeight="1" x14ac:dyDescent="0.25">
      <c r="A41" s="346"/>
      <c r="B41" s="40">
        <v>20646</v>
      </c>
      <c r="C41" s="98" t="s">
        <v>101</v>
      </c>
      <c r="D41" s="36" t="s">
        <v>83</v>
      </c>
      <c r="E41" s="36" t="s">
        <v>102</v>
      </c>
      <c r="F41" s="88">
        <v>6000000</v>
      </c>
      <c r="G41" s="33" t="s">
        <v>103</v>
      </c>
      <c r="H41" s="42">
        <v>44377</v>
      </c>
      <c r="I41" s="40"/>
      <c r="J41" s="42">
        <v>44663</v>
      </c>
      <c r="K41" s="134">
        <v>44670</v>
      </c>
      <c r="L41" s="40"/>
      <c r="M41" s="40"/>
      <c r="N41" s="40"/>
      <c r="O41" s="40"/>
      <c r="P41" s="40" t="s">
        <v>134</v>
      </c>
      <c r="Q41" s="64">
        <v>5955000</v>
      </c>
      <c r="R41" s="175" t="s">
        <v>443</v>
      </c>
      <c r="S41" s="40"/>
      <c r="T41" s="36" t="s">
        <v>314</v>
      </c>
      <c r="U41" s="37" t="e">
        <f t="shared" si="0"/>
        <v>#VALUE!</v>
      </c>
    </row>
    <row r="42" spans="1:21" s="275" customFormat="1" ht="63" customHeight="1" x14ac:dyDescent="0.25">
      <c r="A42" s="346"/>
      <c r="B42" s="234">
        <v>20680</v>
      </c>
      <c r="C42" s="362" t="s">
        <v>335</v>
      </c>
      <c r="D42" s="273" t="s">
        <v>83</v>
      </c>
      <c r="E42" s="273" t="s">
        <v>102</v>
      </c>
      <c r="F42" s="230">
        <v>10000000</v>
      </c>
      <c r="G42" s="234" t="s">
        <v>104</v>
      </c>
      <c r="H42" s="373">
        <v>44377</v>
      </c>
      <c r="I42" s="234"/>
      <c r="J42" s="235">
        <v>44663</v>
      </c>
      <c r="K42" s="233">
        <v>44670</v>
      </c>
      <c r="L42" s="234">
        <v>7</v>
      </c>
      <c r="M42" s="234">
        <v>1</v>
      </c>
      <c r="N42" s="235">
        <v>44672</v>
      </c>
      <c r="O42" s="235">
        <v>44686</v>
      </c>
      <c r="P42" s="234"/>
      <c r="Q42" s="274"/>
      <c r="R42" s="368" t="s">
        <v>444</v>
      </c>
      <c r="S42" s="234"/>
      <c r="T42" s="273" t="s">
        <v>315</v>
      </c>
      <c r="U42" s="234" t="e">
        <f t="shared" si="0"/>
        <v>#VALUE!</v>
      </c>
    </row>
    <row r="43" spans="1:21" s="51" customFormat="1" ht="63" customHeight="1" x14ac:dyDescent="0.25">
      <c r="A43" s="318"/>
      <c r="B43" s="46">
        <v>23432</v>
      </c>
      <c r="C43" s="363"/>
      <c r="D43" s="50" t="s">
        <v>83</v>
      </c>
      <c r="E43" s="50" t="s">
        <v>102</v>
      </c>
      <c r="F43" s="182">
        <v>10000000</v>
      </c>
      <c r="G43" s="46" t="s">
        <v>104</v>
      </c>
      <c r="H43" s="183">
        <v>44377</v>
      </c>
      <c r="I43" s="46"/>
      <c r="J43" s="48">
        <v>44698</v>
      </c>
      <c r="K43" s="184">
        <v>44708</v>
      </c>
      <c r="L43" s="46">
        <v>6</v>
      </c>
      <c r="M43" s="46">
        <v>0</v>
      </c>
      <c r="N43" s="48">
        <v>44715</v>
      </c>
      <c r="O43" s="48"/>
      <c r="P43" s="46"/>
      <c r="Q43" s="66"/>
      <c r="R43" s="369"/>
      <c r="S43" s="46"/>
      <c r="T43" s="50" t="s">
        <v>375</v>
      </c>
      <c r="U43" s="46"/>
    </row>
    <row r="44" spans="1:21" s="38" customFormat="1" ht="54" customHeight="1" x14ac:dyDescent="0.25">
      <c r="A44" s="343" t="s">
        <v>165</v>
      </c>
      <c r="B44" s="40">
        <v>23682</v>
      </c>
      <c r="C44" s="163" t="s">
        <v>325</v>
      </c>
      <c r="D44" s="62" t="s">
        <v>105</v>
      </c>
      <c r="E44" s="173" t="s">
        <v>100</v>
      </c>
      <c r="F44" s="174">
        <v>1090757</v>
      </c>
      <c r="G44" s="40" t="s">
        <v>103</v>
      </c>
      <c r="H44" s="42">
        <v>44678</v>
      </c>
      <c r="I44" s="42">
        <v>44699</v>
      </c>
      <c r="J44" s="42">
        <v>44705</v>
      </c>
      <c r="K44" s="134">
        <v>44739</v>
      </c>
      <c r="L44" s="40">
        <v>13</v>
      </c>
      <c r="M44" s="40"/>
      <c r="N44" s="40"/>
      <c r="O44" s="40"/>
      <c r="P44" s="40"/>
      <c r="Q44" s="64"/>
      <c r="R44" s="11" t="s">
        <v>324</v>
      </c>
      <c r="S44" s="40"/>
      <c r="T44" s="158" t="s">
        <v>414</v>
      </c>
      <c r="U44" s="37" t="e">
        <f t="shared" si="0"/>
        <v>#VALUE!</v>
      </c>
    </row>
    <row r="45" spans="1:21" s="38" customFormat="1" ht="54" customHeight="1" x14ac:dyDescent="0.25">
      <c r="A45" s="344"/>
      <c r="B45" s="40">
        <v>24172</v>
      </c>
      <c r="C45" t="s">
        <v>326</v>
      </c>
      <c r="D45" s="62" t="s">
        <v>105</v>
      </c>
      <c r="E45" s="173" t="s">
        <v>100</v>
      </c>
      <c r="F45" s="174">
        <v>440861</v>
      </c>
      <c r="G45" s="40" t="s">
        <v>103</v>
      </c>
      <c r="H45" s="42">
        <v>44678</v>
      </c>
      <c r="I45" s="42"/>
      <c r="J45" s="42">
        <v>44707</v>
      </c>
      <c r="K45" s="134">
        <v>44740</v>
      </c>
      <c r="L45" s="40"/>
      <c r="M45" s="40"/>
      <c r="N45" s="134">
        <v>44754</v>
      </c>
      <c r="O45" s="40"/>
      <c r="P45" s="40"/>
      <c r="Q45" s="64"/>
      <c r="R45" s="11" t="s">
        <v>328</v>
      </c>
      <c r="S45" s="40"/>
      <c r="T45" s="158" t="s">
        <v>323</v>
      </c>
      <c r="U45" s="37"/>
    </row>
    <row r="46" spans="1:21" s="38" customFormat="1" ht="54" customHeight="1" x14ac:dyDescent="0.25">
      <c r="A46" s="344"/>
      <c r="B46" s="40">
        <v>24242</v>
      </c>
      <c r="C46" t="s">
        <v>327</v>
      </c>
      <c r="D46" s="62" t="s">
        <v>105</v>
      </c>
      <c r="E46" s="173" t="s">
        <v>100</v>
      </c>
      <c r="F46" s="174">
        <v>3249042</v>
      </c>
      <c r="G46" s="40" t="s">
        <v>103</v>
      </c>
      <c r="H46" s="42">
        <v>44678</v>
      </c>
      <c r="I46" s="42"/>
      <c r="J46" s="42">
        <v>44707</v>
      </c>
      <c r="K46" s="134">
        <v>44740</v>
      </c>
      <c r="L46" s="40"/>
      <c r="M46" s="40"/>
      <c r="N46" s="134">
        <v>44754</v>
      </c>
      <c r="O46" s="40"/>
      <c r="P46" s="40"/>
      <c r="Q46" s="64"/>
      <c r="R46" s="11" t="s">
        <v>332</v>
      </c>
      <c r="S46" s="40"/>
      <c r="T46" s="158" t="s">
        <v>323</v>
      </c>
      <c r="U46" s="37"/>
    </row>
    <row r="47" spans="1:21" s="38" customFormat="1" ht="54" customHeight="1" x14ac:dyDescent="0.25">
      <c r="A47" s="344"/>
      <c r="B47" s="40">
        <v>24282</v>
      </c>
      <c r="C47" t="s">
        <v>329</v>
      </c>
      <c r="D47" s="62" t="s">
        <v>105</v>
      </c>
      <c r="E47" s="173" t="s">
        <v>100</v>
      </c>
      <c r="F47" s="174">
        <v>614161</v>
      </c>
      <c r="G47" s="40" t="s">
        <v>103</v>
      </c>
      <c r="H47" s="42">
        <v>44678</v>
      </c>
      <c r="I47" s="42"/>
      <c r="J47" s="42">
        <v>44708</v>
      </c>
      <c r="K47" s="134">
        <v>44741</v>
      </c>
      <c r="L47" s="40"/>
      <c r="M47" s="40"/>
      <c r="N47" s="134">
        <v>44754</v>
      </c>
      <c r="O47" s="40"/>
      <c r="P47" s="40"/>
      <c r="Q47" s="64"/>
      <c r="R47" s="11" t="s">
        <v>331</v>
      </c>
      <c r="S47" s="40"/>
      <c r="T47" s="158" t="s">
        <v>323</v>
      </c>
      <c r="U47" s="37"/>
    </row>
    <row r="48" spans="1:21" s="38" customFormat="1" ht="54" customHeight="1" x14ac:dyDescent="0.25">
      <c r="A48" s="344"/>
      <c r="B48" s="40">
        <v>24304</v>
      </c>
      <c r="C48" t="s">
        <v>330</v>
      </c>
      <c r="D48" s="62" t="s">
        <v>105</v>
      </c>
      <c r="E48" s="173" t="s">
        <v>100</v>
      </c>
      <c r="F48" s="174">
        <v>366603</v>
      </c>
      <c r="G48" s="40" t="s">
        <v>103</v>
      </c>
      <c r="H48" s="42">
        <v>44678</v>
      </c>
      <c r="I48" s="42"/>
      <c r="J48" s="42">
        <v>44708</v>
      </c>
      <c r="K48" s="134">
        <v>44741</v>
      </c>
      <c r="L48" s="40"/>
      <c r="M48" s="40"/>
      <c r="N48" s="134">
        <v>44754</v>
      </c>
      <c r="O48" s="40"/>
      <c r="P48" s="40"/>
      <c r="Q48" s="64"/>
      <c r="R48" s="11" t="s">
        <v>333</v>
      </c>
      <c r="S48" s="40"/>
      <c r="T48" s="158" t="s">
        <v>323</v>
      </c>
      <c r="U48" s="37"/>
    </row>
    <row r="49" spans="1:22" s="38" customFormat="1" ht="54" customHeight="1" x14ac:dyDescent="0.25">
      <c r="A49" s="344"/>
      <c r="B49" s="40">
        <v>24476</v>
      </c>
      <c r="C49" t="s">
        <v>345</v>
      </c>
      <c r="D49" s="62" t="s">
        <v>105</v>
      </c>
      <c r="E49" s="173" t="s">
        <v>100</v>
      </c>
      <c r="F49" s="174">
        <v>696528</v>
      </c>
      <c r="G49" s="40" t="s">
        <v>103</v>
      </c>
      <c r="H49" s="42">
        <v>44678</v>
      </c>
      <c r="I49" s="42"/>
      <c r="J49" s="42">
        <v>44712</v>
      </c>
      <c r="K49" s="134">
        <v>44741</v>
      </c>
      <c r="L49" s="40"/>
      <c r="M49" s="40"/>
      <c r="N49" s="134">
        <v>44754</v>
      </c>
      <c r="O49" s="40"/>
      <c r="P49" s="40"/>
      <c r="Q49" s="64"/>
      <c r="R49" s="11" t="s">
        <v>347</v>
      </c>
      <c r="S49" s="40"/>
      <c r="T49" s="158"/>
      <c r="U49" s="37"/>
    </row>
    <row r="50" spans="1:22" s="38" customFormat="1" ht="54" customHeight="1" x14ac:dyDescent="0.25">
      <c r="A50" s="345"/>
      <c r="B50" s="40">
        <v>24498</v>
      </c>
      <c r="C50" t="s">
        <v>346</v>
      </c>
      <c r="D50" s="62" t="s">
        <v>105</v>
      </c>
      <c r="E50" s="173" t="s">
        <v>100</v>
      </c>
      <c r="F50" s="174">
        <v>1160436.79</v>
      </c>
      <c r="G50" s="40" t="s">
        <v>103</v>
      </c>
      <c r="H50" s="42">
        <v>44678</v>
      </c>
      <c r="I50" s="42"/>
      <c r="J50" s="42">
        <v>44712</v>
      </c>
      <c r="K50" s="134">
        <v>44741</v>
      </c>
      <c r="L50" s="40"/>
      <c r="M50" s="40"/>
      <c r="N50" s="134">
        <v>44754</v>
      </c>
      <c r="O50" s="40"/>
      <c r="P50" s="40"/>
      <c r="Q50" s="64"/>
      <c r="R50" s="270" t="s">
        <v>348</v>
      </c>
      <c r="S50" s="40"/>
      <c r="T50" s="93"/>
      <c r="U50" s="37"/>
    </row>
    <row r="51" spans="1:22" s="275" customFormat="1" ht="40.5" customHeight="1" x14ac:dyDescent="0.25">
      <c r="A51" s="343" t="s">
        <v>166</v>
      </c>
      <c r="B51" s="273" t="s">
        <v>383</v>
      </c>
      <c r="C51" s="276" t="s">
        <v>106</v>
      </c>
      <c r="D51" s="273" t="s">
        <v>23</v>
      </c>
      <c r="E51" s="229" t="s">
        <v>24</v>
      </c>
      <c r="F51" s="230" t="s">
        <v>107</v>
      </c>
      <c r="G51" s="231" t="s">
        <v>379</v>
      </c>
      <c r="H51" s="235">
        <v>44433</v>
      </c>
      <c r="I51" s="234"/>
      <c r="J51" s="235">
        <v>44446</v>
      </c>
      <c r="K51" s="233">
        <v>44459</v>
      </c>
      <c r="L51" s="234"/>
      <c r="M51" s="234"/>
      <c r="N51" s="235">
        <v>44482</v>
      </c>
      <c r="O51" s="235">
        <v>44714</v>
      </c>
      <c r="P51" s="234"/>
      <c r="Q51" s="274"/>
      <c r="R51" s="232"/>
      <c r="S51" s="234"/>
      <c r="T51" s="273" t="s">
        <v>382</v>
      </c>
      <c r="U51" s="234">
        <f t="shared" si="0"/>
        <v>0</v>
      </c>
    </row>
    <row r="52" spans="1:22" s="275" customFormat="1" ht="40.5" customHeight="1" x14ac:dyDescent="0.25">
      <c r="A52" s="344"/>
      <c r="B52" s="271">
        <v>26743</v>
      </c>
      <c r="C52" s="272" t="s">
        <v>380</v>
      </c>
      <c r="D52" s="273" t="s">
        <v>34</v>
      </c>
      <c r="E52" s="229" t="s">
        <v>24</v>
      </c>
      <c r="F52" s="340">
        <v>10500000</v>
      </c>
      <c r="G52" s="231" t="s">
        <v>104</v>
      </c>
      <c r="H52" s="235">
        <v>44433</v>
      </c>
      <c r="I52" s="234"/>
      <c r="J52" s="235">
        <v>44734</v>
      </c>
      <c r="K52" s="233">
        <v>44754</v>
      </c>
      <c r="L52" s="234">
        <v>26</v>
      </c>
      <c r="M52" s="234"/>
      <c r="N52" s="235"/>
      <c r="O52" s="235">
        <v>44735</v>
      </c>
      <c r="P52" s="234"/>
      <c r="Q52" s="274"/>
      <c r="R52" s="232" t="s">
        <v>348</v>
      </c>
      <c r="S52" s="234"/>
      <c r="T52" s="273" t="s">
        <v>424</v>
      </c>
      <c r="U52" s="234"/>
    </row>
    <row r="53" spans="1:22" s="38" customFormat="1" ht="40.5" customHeight="1" x14ac:dyDescent="0.25">
      <c r="A53" s="344"/>
      <c r="B53" s="40">
        <v>27127</v>
      </c>
      <c r="C53" s="56" t="s">
        <v>394</v>
      </c>
      <c r="D53" s="36" t="s">
        <v>94</v>
      </c>
      <c r="E53" s="13" t="s">
        <v>24</v>
      </c>
      <c r="F53" s="341"/>
      <c r="G53" s="240" t="s">
        <v>104</v>
      </c>
      <c r="H53" s="42">
        <v>44798</v>
      </c>
      <c r="I53" s="40"/>
      <c r="J53" s="42">
        <v>44735</v>
      </c>
      <c r="K53" s="134">
        <v>44754</v>
      </c>
      <c r="L53" s="40">
        <v>26</v>
      </c>
      <c r="M53" s="40"/>
      <c r="N53" s="42"/>
      <c r="O53" s="40"/>
      <c r="P53" s="40"/>
      <c r="Q53" s="64"/>
      <c r="R53" s="11" t="s">
        <v>396</v>
      </c>
      <c r="S53" s="40"/>
      <c r="T53" s="36" t="s">
        <v>381</v>
      </c>
      <c r="U53" s="37"/>
    </row>
    <row r="54" spans="1:22" s="38" customFormat="1" ht="40.5" customHeight="1" x14ac:dyDescent="0.25">
      <c r="A54" s="345"/>
      <c r="B54" s="40">
        <v>27338</v>
      </c>
      <c r="C54" s="56" t="s">
        <v>395</v>
      </c>
      <c r="D54" s="36" t="s">
        <v>94</v>
      </c>
      <c r="E54" s="13" t="s">
        <v>24</v>
      </c>
      <c r="F54" s="342"/>
      <c r="G54" s="240" t="s">
        <v>104</v>
      </c>
      <c r="H54" s="42">
        <v>44798</v>
      </c>
      <c r="I54" s="40"/>
      <c r="J54" s="42">
        <v>44736</v>
      </c>
      <c r="K54" s="134">
        <v>44754</v>
      </c>
      <c r="L54" s="40">
        <v>26</v>
      </c>
      <c r="M54" s="40"/>
      <c r="N54" s="42"/>
      <c r="O54" s="40"/>
      <c r="P54" s="40"/>
      <c r="Q54" s="64"/>
      <c r="R54" s="11" t="s">
        <v>397</v>
      </c>
      <c r="S54" s="40"/>
      <c r="T54" s="36" t="s">
        <v>381</v>
      </c>
      <c r="U54" s="37"/>
    </row>
    <row r="55" spans="1:22" s="192" customFormat="1" ht="35.25" customHeight="1" x14ac:dyDescent="0.25">
      <c r="A55" s="126" t="s">
        <v>167</v>
      </c>
      <c r="B55" s="186">
        <v>2750</v>
      </c>
      <c r="C55" s="210" t="s">
        <v>108</v>
      </c>
      <c r="D55" s="191" t="s">
        <v>83</v>
      </c>
      <c r="E55" s="191"/>
      <c r="F55" s="211"/>
      <c r="G55" s="186" t="s">
        <v>291</v>
      </c>
      <c r="H55" s="186"/>
      <c r="I55" s="186"/>
      <c r="J55" s="186"/>
      <c r="K55" s="212"/>
      <c r="L55" s="186"/>
      <c r="M55" s="186"/>
      <c r="N55" s="186"/>
      <c r="O55" s="187">
        <v>44642</v>
      </c>
      <c r="P55" s="186"/>
      <c r="Q55" s="189"/>
      <c r="R55" s="126"/>
      <c r="S55" s="186"/>
      <c r="T55" s="191" t="s">
        <v>288</v>
      </c>
      <c r="U55" s="186">
        <f t="shared" si="0"/>
        <v>0</v>
      </c>
    </row>
    <row r="56" spans="1:22" s="38" customFormat="1" ht="28.5" customHeight="1" x14ac:dyDescent="0.25">
      <c r="A56" s="11" t="s">
        <v>168</v>
      </c>
      <c r="B56" s="40"/>
      <c r="C56" s="56" t="s">
        <v>113</v>
      </c>
      <c r="D56" s="36"/>
      <c r="E56" s="36" t="s">
        <v>121</v>
      </c>
      <c r="F56" s="88"/>
      <c r="G56" s="40" t="s">
        <v>85</v>
      </c>
      <c r="H56" s="40"/>
      <c r="I56" s="40"/>
      <c r="J56" s="40"/>
      <c r="K56" s="134"/>
      <c r="L56" s="40"/>
      <c r="M56" s="40"/>
      <c r="N56" s="40"/>
      <c r="O56" s="40"/>
      <c r="P56" s="40"/>
      <c r="Q56" s="64"/>
      <c r="R56" s="11"/>
      <c r="S56" s="40"/>
      <c r="T56" s="36" t="s">
        <v>114</v>
      </c>
      <c r="U56" s="37">
        <f t="shared" si="0"/>
        <v>0</v>
      </c>
    </row>
    <row r="57" spans="1:22" s="38" customFormat="1" ht="32.25" customHeight="1" x14ac:dyDescent="0.25">
      <c r="A57" s="11" t="s">
        <v>169</v>
      </c>
      <c r="B57" s="40"/>
      <c r="C57" s="56" t="s">
        <v>115</v>
      </c>
      <c r="D57" s="36" t="s">
        <v>34</v>
      </c>
      <c r="E57" s="36" t="s">
        <v>116</v>
      </c>
      <c r="F57" s="88">
        <v>2340000</v>
      </c>
      <c r="G57" s="40" t="s">
        <v>86</v>
      </c>
      <c r="H57" s="42">
        <v>44440</v>
      </c>
      <c r="I57" s="40"/>
      <c r="J57" s="40"/>
      <c r="K57" s="134"/>
      <c r="L57" s="19">
        <v>11</v>
      </c>
      <c r="M57" s="19">
        <v>3</v>
      </c>
      <c r="N57" s="40"/>
      <c r="O57" s="40"/>
      <c r="P57" s="36" t="s">
        <v>321</v>
      </c>
      <c r="Q57" s="64">
        <v>8812173</v>
      </c>
      <c r="R57" s="11"/>
      <c r="S57" s="40"/>
      <c r="T57" s="36" t="s">
        <v>114</v>
      </c>
      <c r="U57" s="37">
        <f t="shared" si="0"/>
        <v>8812173</v>
      </c>
    </row>
    <row r="58" spans="1:22" s="77" customFormat="1" ht="25.15" customHeight="1" x14ac:dyDescent="0.25">
      <c r="A58" s="24" t="s">
        <v>170</v>
      </c>
      <c r="B58" s="76"/>
      <c r="C58" s="100" t="s">
        <v>117</v>
      </c>
      <c r="D58" s="84" t="s">
        <v>34</v>
      </c>
      <c r="E58" s="84" t="s">
        <v>118</v>
      </c>
      <c r="F58" s="87">
        <v>4500000</v>
      </c>
      <c r="G58" s="76" t="s">
        <v>86</v>
      </c>
      <c r="H58" s="75">
        <v>44440</v>
      </c>
      <c r="I58" s="76"/>
      <c r="J58" s="75">
        <v>44539</v>
      </c>
      <c r="K58" s="135">
        <v>44572</v>
      </c>
      <c r="L58" s="262">
        <v>4</v>
      </c>
      <c r="M58" s="262">
        <v>1</v>
      </c>
      <c r="N58" s="76"/>
      <c r="O58" s="76"/>
      <c r="P58" s="76" t="s">
        <v>234</v>
      </c>
      <c r="Q58" s="101" t="s">
        <v>238</v>
      </c>
      <c r="R58" s="24"/>
      <c r="S58" s="76" t="s">
        <v>237</v>
      </c>
      <c r="T58" s="84" t="s">
        <v>119</v>
      </c>
      <c r="U58" s="76" t="e">
        <f t="shared" si="0"/>
        <v>#VALUE!</v>
      </c>
    </row>
    <row r="59" spans="1:22" s="38" customFormat="1" ht="25.15" customHeight="1" x14ac:dyDescent="0.25">
      <c r="A59" s="232" t="s">
        <v>171</v>
      </c>
      <c r="B59" s="234">
        <v>17497</v>
      </c>
      <c r="C59" s="277" t="s">
        <v>120</v>
      </c>
      <c r="D59" s="276" t="s">
        <v>83</v>
      </c>
      <c r="E59" s="273" t="s">
        <v>121</v>
      </c>
      <c r="F59" s="278" t="s">
        <v>122</v>
      </c>
      <c r="G59" s="234" t="s">
        <v>291</v>
      </c>
      <c r="H59" s="235">
        <v>44440</v>
      </c>
      <c r="I59" s="234"/>
      <c r="J59" s="234"/>
      <c r="K59" s="233"/>
      <c r="L59" s="234"/>
      <c r="M59" s="234"/>
      <c r="N59" s="234"/>
      <c r="O59" s="235">
        <v>44665</v>
      </c>
      <c r="P59" s="234"/>
      <c r="Q59" s="234"/>
      <c r="R59" s="232" t="s">
        <v>426</v>
      </c>
      <c r="S59" s="234"/>
      <c r="T59" s="235" t="s">
        <v>354</v>
      </c>
      <c r="U59" s="36"/>
      <c r="V59" s="37" t="e">
        <f>R59-S59</f>
        <v>#VALUE!</v>
      </c>
    </row>
    <row r="60" spans="1:22" s="77" customFormat="1" ht="33.75" customHeight="1" x14ac:dyDescent="0.25">
      <c r="A60" s="24" t="s">
        <v>172</v>
      </c>
      <c r="B60" s="76"/>
      <c r="C60" s="27" t="s">
        <v>127</v>
      </c>
      <c r="D60" s="100" t="s">
        <v>83</v>
      </c>
      <c r="E60" s="84" t="s">
        <v>128</v>
      </c>
      <c r="F60" s="110" t="s">
        <v>129</v>
      </c>
      <c r="G60" s="76" t="s">
        <v>86</v>
      </c>
      <c r="H60" s="75">
        <v>44495</v>
      </c>
      <c r="I60" s="76"/>
      <c r="J60" s="76"/>
      <c r="K60" s="135"/>
      <c r="L60" s="262">
        <v>4</v>
      </c>
      <c r="M60" s="262">
        <v>1</v>
      </c>
      <c r="N60" s="76"/>
      <c r="O60" s="75"/>
      <c r="P60" s="76" t="s">
        <v>236</v>
      </c>
      <c r="Q60" s="177">
        <v>6183000</v>
      </c>
      <c r="R60" s="24"/>
      <c r="S60" s="76" t="s">
        <v>320</v>
      </c>
      <c r="T60" s="84" t="s">
        <v>119</v>
      </c>
      <c r="U60" s="84"/>
      <c r="V60" s="111"/>
    </row>
    <row r="61" spans="1:22" s="109" customFormat="1" ht="29.25" customHeight="1" x14ac:dyDescent="0.25">
      <c r="A61" s="104" t="s">
        <v>173</v>
      </c>
      <c r="B61" s="107"/>
      <c r="C61" s="257" t="s">
        <v>123</v>
      </c>
      <c r="D61" s="105"/>
      <c r="E61" s="105" t="s">
        <v>124</v>
      </c>
      <c r="F61" s="106" t="s">
        <v>125</v>
      </c>
      <c r="G61" s="107"/>
      <c r="H61" s="107"/>
      <c r="I61" s="107"/>
      <c r="J61" s="107"/>
      <c r="K61" s="136"/>
      <c r="L61" s="107"/>
      <c r="M61" s="107"/>
      <c r="N61" s="107"/>
      <c r="O61" s="107"/>
      <c r="P61" s="107"/>
      <c r="Q61" s="108"/>
      <c r="R61" s="104"/>
      <c r="S61" s="107"/>
      <c r="T61" s="105" t="s">
        <v>126</v>
      </c>
      <c r="U61" s="107">
        <f t="shared" ref="U61:U107" si="2">Q61-R61</f>
        <v>0</v>
      </c>
    </row>
    <row r="62" spans="1:22" s="119" customFormat="1" ht="35.25" customHeight="1" x14ac:dyDescent="0.25">
      <c r="A62" s="112" t="s">
        <v>174</v>
      </c>
      <c r="B62" s="116"/>
      <c r="C62" s="113" t="s">
        <v>130</v>
      </c>
      <c r="D62" s="113" t="s">
        <v>83</v>
      </c>
      <c r="E62" s="248" t="s">
        <v>131</v>
      </c>
      <c r="F62" s="114" t="s">
        <v>132</v>
      </c>
      <c r="G62" s="115" t="s">
        <v>103</v>
      </c>
      <c r="H62" s="213">
        <v>44839</v>
      </c>
      <c r="I62" s="116"/>
      <c r="J62" s="116"/>
      <c r="K62" s="137"/>
      <c r="L62" s="116"/>
      <c r="M62" s="116"/>
      <c r="N62" s="116"/>
      <c r="O62" s="116"/>
      <c r="P62" s="116"/>
      <c r="Q62" s="117"/>
      <c r="R62" s="112"/>
      <c r="S62" s="116"/>
      <c r="T62" s="118" t="s">
        <v>133</v>
      </c>
      <c r="U62" s="116">
        <f t="shared" si="2"/>
        <v>0</v>
      </c>
    </row>
    <row r="63" spans="1:22" s="38" customFormat="1" ht="47.25" customHeight="1" x14ac:dyDescent="0.25">
      <c r="A63" s="11" t="s">
        <v>175</v>
      </c>
      <c r="B63" s="40">
        <v>20930</v>
      </c>
      <c r="C63" s="56" t="s">
        <v>135</v>
      </c>
      <c r="D63" s="36"/>
      <c r="E63" s="36" t="s">
        <v>116</v>
      </c>
      <c r="F63" s="103" t="s">
        <v>136</v>
      </c>
      <c r="G63" s="40" t="s">
        <v>291</v>
      </c>
      <c r="H63" s="42">
        <v>44510</v>
      </c>
      <c r="I63" s="40"/>
      <c r="J63" s="42">
        <v>44664</v>
      </c>
      <c r="K63" s="134">
        <v>44676</v>
      </c>
      <c r="L63" s="40">
        <v>1</v>
      </c>
      <c r="M63" s="40">
        <v>1</v>
      </c>
      <c r="N63" s="42">
        <v>44714</v>
      </c>
      <c r="O63" s="40"/>
      <c r="P63" s="40" t="s">
        <v>353</v>
      </c>
      <c r="Q63" s="64"/>
      <c r="R63" s="11"/>
      <c r="S63" s="40"/>
      <c r="T63" s="36" t="s">
        <v>399</v>
      </c>
      <c r="U63" s="37">
        <f t="shared" si="2"/>
        <v>0</v>
      </c>
    </row>
    <row r="64" spans="1:22" s="38" customFormat="1" ht="64.5" customHeight="1" x14ac:dyDescent="0.25">
      <c r="A64" s="11" t="s">
        <v>176</v>
      </c>
      <c r="B64" s="40"/>
      <c r="C64" s="56" t="s">
        <v>137</v>
      </c>
      <c r="D64" s="36"/>
      <c r="E64" s="36" t="s">
        <v>116</v>
      </c>
      <c r="F64" s="103" t="s">
        <v>138</v>
      </c>
      <c r="G64" s="36" t="s">
        <v>239</v>
      </c>
      <c r="H64" s="40"/>
      <c r="I64" s="40"/>
      <c r="J64" s="40"/>
      <c r="K64" s="134"/>
      <c r="L64" s="40"/>
      <c r="M64" s="40"/>
      <c r="N64" s="40"/>
      <c r="O64" s="40"/>
      <c r="P64" s="40"/>
      <c r="Q64" s="64"/>
      <c r="R64" s="11"/>
      <c r="S64" s="40"/>
      <c r="T64" s="36" t="s">
        <v>339</v>
      </c>
      <c r="U64" s="37">
        <f t="shared" si="2"/>
        <v>0</v>
      </c>
    </row>
    <row r="65" spans="1:22" s="38" customFormat="1" ht="53.25" customHeight="1" x14ac:dyDescent="0.25">
      <c r="A65" s="11" t="s">
        <v>181</v>
      </c>
      <c r="B65" s="40"/>
      <c r="C65" s="56" t="s">
        <v>177</v>
      </c>
      <c r="D65" s="36" t="s">
        <v>34</v>
      </c>
      <c r="E65" s="36" t="s">
        <v>35</v>
      </c>
      <c r="F65" s="122" t="s">
        <v>178</v>
      </c>
      <c r="G65" s="40" t="s">
        <v>142</v>
      </c>
      <c r="H65" s="40"/>
      <c r="I65" s="40"/>
      <c r="J65" s="40"/>
      <c r="K65" s="134"/>
      <c r="L65" s="40"/>
      <c r="M65" s="40"/>
      <c r="N65" s="40"/>
      <c r="O65" s="40"/>
      <c r="P65" s="40"/>
      <c r="Q65" s="64"/>
      <c r="R65" s="11"/>
      <c r="S65" s="40"/>
      <c r="T65" s="258" t="s">
        <v>392</v>
      </c>
      <c r="U65" s="37">
        <f t="shared" si="2"/>
        <v>0</v>
      </c>
    </row>
    <row r="66" spans="1:22" s="77" customFormat="1" ht="32.25" customHeight="1" x14ac:dyDescent="0.25">
      <c r="A66" s="364" t="s">
        <v>182</v>
      </c>
      <c r="B66" s="76">
        <v>2738</v>
      </c>
      <c r="C66" s="366" t="s">
        <v>179</v>
      </c>
      <c r="D66" s="84" t="s">
        <v>34</v>
      </c>
      <c r="E66" s="84" t="s">
        <v>124</v>
      </c>
      <c r="F66" s="87">
        <v>5000000</v>
      </c>
      <c r="G66" s="76" t="s">
        <v>291</v>
      </c>
      <c r="H66" s="75">
        <v>44530</v>
      </c>
      <c r="I66" s="76"/>
      <c r="J66" s="75">
        <v>44544</v>
      </c>
      <c r="K66" s="135">
        <v>44566</v>
      </c>
      <c r="L66" s="76">
        <v>8</v>
      </c>
      <c r="M66" s="76">
        <v>3</v>
      </c>
      <c r="N66" s="75">
        <v>44617</v>
      </c>
      <c r="O66" s="76"/>
      <c r="P66" s="76" t="s">
        <v>355</v>
      </c>
      <c r="Q66" s="101">
        <v>13130</v>
      </c>
      <c r="R66" s="24" t="s">
        <v>358</v>
      </c>
      <c r="S66" s="76"/>
      <c r="T66" s="84" t="s">
        <v>119</v>
      </c>
      <c r="U66" s="76" t="e">
        <f t="shared" si="2"/>
        <v>#VALUE!</v>
      </c>
    </row>
    <row r="67" spans="1:22" s="77" customFormat="1" ht="32.25" customHeight="1" x14ac:dyDescent="0.25">
      <c r="A67" s="365"/>
      <c r="B67" s="76">
        <v>2738</v>
      </c>
      <c r="C67" s="367"/>
      <c r="D67" s="84" t="s">
        <v>34</v>
      </c>
      <c r="E67" s="84" t="s">
        <v>124</v>
      </c>
      <c r="F67" s="87">
        <v>5000000</v>
      </c>
      <c r="G67" s="76" t="s">
        <v>291</v>
      </c>
      <c r="H67" s="75">
        <v>44530</v>
      </c>
      <c r="I67" s="76"/>
      <c r="J67" s="75">
        <v>44544</v>
      </c>
      <c r="K67" s="135">
        <v>44566</v>
      </c>
      <c r="L67" s="76">
        <v>8</v>
      </c>
      <c r="M67" s="76">
        <v>3</v>
      </c>
      <c r="N67" s="75">
        <v>44617</v>
      </c>
      <c r="O67" s="76"/>
      <c r="P67" s="76" t="s">
        <v>356</v>
      </c>
      <c r="Q67" s="101">
        <v>21650</v>
      </c>
      <c r="R67" s="24" t="s">
        <v>357</v>
      </c>
      <c r="S67" s="76"/>
      <c r="T67" s="84" t="s">
        <v>119</v>
      </c>
      <c r="U67" s="76" t="e">
        <f t="shared" ref="U67" si="3">Q67-R67</f>
        <v>#VALUE!</v>
      </c>
    </row>
    <row r="68" spans="1:22" s="109" customFormat="1" ht="25.15" customHeight="1" x14ac:dyDescent="0.25">
      <c r="A68" s="126" t="s">
        <v>183</v>
      </c>
      <c r="B68" s="107"/>
      <c r="C68" s="123" t="s">
        <v>180</v>
      </c>
      <c r="D68" s="105"/>
      <c r="E68" s="105"/>
      <c r="F68" s="124"/>
      <c r="G68" s="107"/>
      <c r="H68" s="107"/>
      <c r="I68" s="107"/>
      <c r="J68" s="107"/>
      <c r="K68" s="136"/>
      <c r="L68" s="107"/>
      <c r="M68" s="107"/>
      <c r="N68" s="107"/>
      <c r="O68" s="107"/>
      <c r="P68" s="107"/>
      <c r="Q68" s="108"/>
      <c r="R68" s="104"/>
      <c r="S68" s="107"/>
      <c r="T68" s="125"/>
      <c r="U68" s="107">
        <f t="shared" si="2"/>
        <v>0</v>
      </c>
    </row>
    <row r="69" spans="1:22" s="77" customFormat="1" ht="24" customHeight="1" x14ac:dyDescent="0.25">
      <c r="A69" s="24" t="s">
        <v>184</v>
      </c>
      <c r="B69" s="76">
        <v>2737</v>
      </c>
      <c r="C69" s="77" t="s">
        <v>185</v>
      </c>
      <c r="D69" s="84"/>
      <c r="E69" s="84" t="s">
        <v>186</v>
      </c>
      <c r="F69" s="87">
        <v>5000000</v>
      </c>
      <c r="G69" s="76" t="s">
        <v>85</v>
      </c>
      <c r="H69" s="75">
        <v>44510</v>
      </c>
      <c r="I69" s="76"/>
      <c r="J69" s="76"/>
      <c r="K69" s="135"/>
      <c r="L69" s="76"/>
      <c r="M69" s="76"/>
      <c r="N69" s="76"/>
      <c r="O69" s="76"/>
      <c r="P69" s="76"/>
      <c r="Q69" s="101"/>
      <c r="R69" s="24"/>
      <c r="S69" s="76"/>
      <c r="T69" s="84" t="s">
        <v>402</v>
      </c>
      <c r="U69" s="76">
        <f t="shared" si="2"/>
        <v>0</v>
      </c>
    </row>
    <row r="70" spans="1:22" s="77" customFormat="1" ht="33.75" customHeight="1" x14ac:dyDescent="0.25">
      <c r="A70" s="24" t="s">
        <v>188</v>
      </c>
      <c r="B70" s="76"/>
      <c r="C70" s="127" t="s">
        <v>192</v>
      </c>
      <c r="D70" s="100" t="s">
        <v>83</v>
      </c>
      <c r="E70" s="83" t="s">
        <v>131</v>
      </c>
      <c r="F70" s="110" t="s">
        <v>187</v>
      </c>
      <c r="G70" s="76" t="s">
        <v>85</v>
      </c>
      <c r="H70" s="75">
        <v>44530</v>
      </c>
      <c r="I70" s="76"/>
      <c r="J70" s="76"/>
      <c r="K70" s="135"/>
      <c r="L70" s="76"/>
      <c r="M70" s="76"/>
      <c r="N70" s="76"/>
      <c r="O70" s="76"/>
      <c r="P70" s="76"/>
      <c r="Q70" s="76"/>
      <c r="R70" s="24"/>
      <c r="S70" s="76"/>
      <c r="T70" s="84" t="s">
        <v>400</v>
      </c>
      <c r="U70" s="84"/>
      <c r="V70" s="76"/>
    </row>
    <row r="71" spans="1:22" s="77" customFormat="1" ht="32.25" customHeight="1" x14ac:dyDescent="0.25">
      <c r="A71" s="24" t="s">
        <v>189</v>
      </c>
      <c r="B71" s="76"/>
      <c r="C71" s="100" t="s">
        <v>191</v>
      </c>
      <c r="D71" s="100" t="s">
        <v>83</v>
      </c>
      <c r="E71" s="27" t="s">
        <v>131</v>
      </c>
      <c r="F71" s="87" t="s">
        <v>190</v>
      </c>
      <c r="G71" s="76" t="s">
        <v>85</v>
      </c>
      <c r="H71" s="75">
        <v>44530</v>
      </c>
      <c r="I71" s="76"/>
      <c r="J71" s="76"/>
      <c r="K71" s="135"/>
      <c r="L71" s="76"/>
      <c r="M71" s="76"/>
      <c r="N71" s="76"/>
      <c r="O71" s="76"/>
      <c r="P71" s="76"/>
      <c r="Q71" s="101"/>
      <c r="R71" s="24"/>
      <c r="S71" s="76"/>
      <c r="T71" s="84" t="s">
        <v>400</v>
      </c>
      <c r="U71" s="76">
        <f t="shared" si="2"/>
        <v>0</v>
      </c>
    </row>
    <row r="72" spans="1:22" s="77" customFormat="1" ht="30.75" customHeight="1" x14ac:dyDescent="0.25">
      <c r="A72" s="24" t="s">
        <v>193</v>
      </c>
      <c r="B72" s="76"/>
      <c r="C72" s="100" t="s">
        <v>194</v>
      </c>
      <c r="D72" s="84" t="s">
        <v>83</v>
      </c>
      <c r="E72" s="27" t="s">
        <v>131</v>
      </c>
      <c r="F72" s="87" t="s">
        <v>195</v>
      </c>
      <c r="G72" s="76" t="s">
        <v>85</v>
      </c>
      <c r="H72" s="75">
        <v>44530</v>
      </c>
      <c r="I72" s="76"/>
      <c r="J72" s="76"/>
      <c r="K72" s="135"/>
      <c r="L72" s="76"/>
      <c r="M72" s="76"/>
      <c r="N72" s="76"/>
      <c r="O72" s="76"/>
      <c r="P72" s="76"/>
      <c r="Q72" s="101"/>
      <c r="R72" s="24"/>
      <c r="S72" s="76"/>
      <c r="T72" s="84" t="s">
        <v>400</v>
      </c>
      <c r="U72" s="76">
        <f t="shared" si="2"/>
        <v>0</v>
      </c>
    </row>
    <row r="73" spans="1:22" s="38" customFormat="1" ht="30" customHeight="1" x14ac:dyDescent="0.25">
      <c r="A73" s="343" t="s">
        <v>196</v>
      </c>
      <c r="B73" s="40"/>
      <c r="C73" s="239" t="s">
        <v>197</v>
      </c>
      <c r="D73" s="36" t="s">
        <v>83</v>
      </c>
      <c r="E73" s="36" t="s">
        <v>198</v>
      </c>
      <c r="F73" s="88">
        <v>8600000</v>
      </c>
      <c r="G73" s="36"/>
      <c r="H73" s="42">
        <v>44634</v>
      </c>
      <c r="I73" s="40"/>
      <c r="J73" s="40"/>
      <c r="K73" s="40"/>
      <c r="L73" s="40"/>
      <c r="M73" s="40"/>
      <c r="N73" s="40"/>
      <c r="O73" s="40"/>
      <c r="P73" s="40"/>
      <c r="Q73" s="64"/>
      <c r="R73" s="11"/>
      <c r="S73" s="40"/>
      <c r="T73" s="36"/>
      <c r="U73" s="37">
        <f t="shared" si="2"/>
        <v>0</v>
      </c>
    </row>
    <row r="74" spans="1:22" s="119" customFormat="1" ht="30" customHeight="1" x14ac:dyDescent="0.25">
      <c r="A74" s="344"/>
      <c r="B74" s="116">
        <v>2759</v>
      </c>
      <c r="C74" s="113" t="s">
        <v>244</v>
      </c>
      <c r="D74" s="116" t="s">
        <v>83</v>
      </c>
      <c r="E74" s="118" t="s">
        <v>198</v>
      </c>
      <c r="F74" s="222">
        <v>1891500</v>
      </c>
      <c r="G74" s="116" t="s">
        <v>103</v>
      </c>
      <c r="H74" s="213">
        <v>44634</v>
      </c>
      <c r="I74" s="116"/>
      <c r="J74" s="116"/>
      <c r="K74" s="116"/>
      <c r="L74" s="116">
        <v>1</v>
      </c>
      <c r="M74" s="116">
        <v>1</v>
      </c>
      <c r="N74" s="116"/>
      <c r="O74" s="116"/>
      <c r="P74" s="116" t="s">
        <v>245</v>
      </c>
      <c r="Q74" s="117">
        <f t="shared" ref="Q74:Q79" si="4">F74</f>
        <v>1891500</v>
      </c>
      <c r="R74" s="223" t="s">
        <v>246</v>
      </c>
      <c r="S74" s="116"/>
      <c r="T74" s="118" t="s">
        <v>287</v>
      </c>
      <c r="U74" s="116" t="e">
        <f t="shared" ref="U74:U87" si="5">Q74-R74</f>
        <v>#VALUE!</v>
      </c>
    </row>
    <row r="75" spans="1:22" s="119" customFormat="1" ht="30" customHeight="1" x14ac:dyDescent="0.25">
      <c r="A75" s="344"/>
      <c r="B75" s="116">
        <v>2764</v>
      </c>
      <c r="C75" s="113" t="s">
        <v>247</v>
      </c>
      <c r="D75" s="116" t="s">
        <v>83</v>
      </c>
      <c r="E75" s="118" t="s">
        <v>198</v>
      </c>
      <c r="F75" s="222" t="s">
        <v>248</v>
      </c>
      <c r="G75" s="116" t="s">
        <v>103</v>
      </c>
      <c r="H75" s="213">
        <v>44634</v>
      </c>
      <c r="I75" s="116"/>
      <c r="J75" s="116"/>
      <c r="K75" s="116"/>
      <c r="L75" s="116">
        <v>1</v>
      </c>
      <c r="M75" s="116">
        <v>1</v>
      </c>
      <c r="N75" s="116"/>
      <c r="O75" s="116"/>
      <c r="P75" s="116" t="s">
        <v>249</v>
      </c>
      <c r="Q75" s="117" t="str">
        <f t="shared" si="4"/>
        <v>57868 EUR</v>
      </c>
      <c r="R75" s="223" t="s">
        <v>250</v>
      </c>
      <c r="S75" s="116"/>
      <c r="T75" s="118" t="s">
        <v>287</v>
      </c>
      <c r="U75" s="116" t="e">
        <f t="shared" si="5"/>
        <v>#VALUE!</v>
      </c>
    </row>
    <row r="76" spans="1:22" s="119" customFormat="1" ht="30" customHeight="1" x14ac:dyDescent="0.25">
      <c r="A76" s="344"/>
      <c r="B76" s="116">
        <v>2757</v>
      </c>
      <c r="C76" s="113" t="s">
        <v>251</v>
      </c>
      <c r="D76" s="116" t="s">
        <v>83</v>
      </c>
      <c r="E76" s="118" t="s">
        <v>198</v>
      </c>
      <c r="F76" s="222">
        <v>1289585</v>
      </c>
      <c r="G76" s="116" t="s">
        <v>103</v>
      </c>
      <c r="H76" s="213">
        <v>44634</v>
      </c>
      <c r="I76" s="116"/>
      <c r="J76" s="116"/>
      <c r="K76" s="116"/>
      <c r="L76" s="116">
        <v>1</v>
      </c>
      <c r="M76" s="116">
        <v>1</v>
      </c>
      <c r="N76" s="116"/>
      <c r="O76" s="116"/>
      <c r="P76" s="116" t="s">
        <v>252</v>
      </c>
      <c r="Q76" s="117">
        <f t="shared" si="4"/>
        <v>1289585</v>
      </c>
      <c r="R76" s="223" t="s">
        <v>253</v>
      </c>
      <c r="S76" s="116"/>
      <c r="T76" s="118" t="s">
        <v>287</v>
      </c>
      <c r="U76" s="116" t="e">
        <f t="shared" si="5"/>
        <v>#VALUE!</v>
      </c>
    </row>
    <row r="77" spans="1:22" s="119" customFormat="1" ht="30" customHeight="1" x14ac:dyDescent="0.25">
      <c r="A77" s="344"/>
      <c r="B77" s="116">
        <v>2756</v>
      </c>
      <c r="C77" s="113" t="s">
        <v>254</v>
      </c>
      <c r="D77" s="116" t="s">
        <v>83</v>
      </c>
      <c r="E77" s="118" t="s">
        <v>198</v>
      </c>
      <c r="F77" s="222">
        <v>3823375</v>
      </c>
      <c r="G77" s="116" t="s">
        <v>291</v>
      </c>
      <c r="H77" s="213">
        <v>44634</v>
      </c>
      <c r="I77" s="116"/>
      <c r="J77" s="116"/>
      <c r="K77" s="116"/>
      <c r="L77" s="116">
        <v>1</v>
      </c>
      <c r="M77" s="116">
        <v>1</v>
      </c>
      <c r="N77" s="116"/>
      <c r="O77" s="116"/>
      <c r="P77" s="116" t="s">
        <v>252</v>
      </c>
      <c r="Q77" s="117">
        <f t="shared" si="4"/>
        <v>3823375</v>
      </c>
      <c r="R77" s="223" t="s">
        <v>255</v>
      </c>
      <c r="S77" s="116"/>
      <c r="T77" s="118" t="s">
        <v>287</v>
      </c>
      <c r="U77" s="116" t="e">
        <f t="shared" si="5"/>
        <v>#VALUE!</v>
      </c>
    </row>
    <row r="78" spans="1:22" s="38" customFormat="1" ht="30" customHeight="1" x14ac:dyDescent="0.25">
      <c r="A78" s="344"/>
      <c r="B78" s="40"/>
      <c r="C78" s="56" t="s">
        <v>256</v>
      </c>
      <c r="D78" s="40" t="s">
        <v>83</v>
      </c>
      <c r="E78" s="36" t="s">
        <v>198</v>
      </c>
      <c r="F78" s="88">
        <v>7198945</v>
      </c>
      <c r="G78" s="40" t="s">
        <v>85</v>
      </c>
      <c r="H78" s="42">
        <v>44634</v>
      </c>
      <c r="I78" s="40"/>
      <c r="J78" s="40"/>
      <c r="K78" s="40"/>
      <c r="L78" s="40">
        <v>1</v>
      </c>
      <c r="M78" s="40">
        <v>1</v>
      </c>
      <c r="N78" s="40"/>
      <c r="O78" s="40"/>
      <c r="P78" s="40" t="s">
        <v>257</v>
      </c>
      <c r="Q78" s="64">
        <f t="shared" si="4"/>
        <v>7198945</v>
      </c>
      <c r="R78" s="95" t="s">
        <v>258</v>
      </c>
      <c r="S78" s="40"/>
      <c r="T78" s="36" t="s">
        <v>401</v>
      </c>
      <c r="U78" s="37" t="e">
        <f t="shared" si="5"/>
        <v>#VALUE!</v>
      </c>
    </row>
    <row r="79" spans="1:22" s="38" customFormat="1" ht="30" customHeight="1" x14ac:dyDescent="0.25">
      <c r="A79" s="344"/>
      <c r="B79" s="40">
        <v>2758</v>
      </c>
      <c r="C79" s="56" t="s">
        <v>260</v>
      </c>
      <c r="D79" s="40" t="s">
        <v>83</v>
      </c>
      <c r="E79" s="36" t="s">
        <v>198</v>
      </c>
      <c r="F79" s="88">
        <v>2322280</v>
      </c>
      <c r="G79" s="40" t="s">
        <v>291</v>
      </c>
      <c r="H79" s="42">
        <v>44634</v>
      </c>
      <c r="I79" s="40"/>
      <c r="J79" s="40"/>
      <c r="K79" s="40"/>
      <c r="L79" s="40">
        <v>1</v>
      </c>
      <c r="M79" s="40">
        <v>1</v>
      </c>
      <c r="N79" s="40"/>
      <c r="O79" s="40"/>
      <c r="P79" s="40" t="s">
        <v>28</v>
      </c>
      <c r="Q79" s="64">
        <f t="shared" si="4"/>
        <v>2322280</v>
      </c>
      <c r="R79" s="160" t="s">
        <v>359</v>
      </c>
      <c r="S79" s="40"/>
      <c r="T79" s="36" t="s">
        <v>259</v>
      </c>
      <c r="U79" s="37" t="e">
        <f t="shared" si="5"/>
        <v>#VALUE!</v>
      </c>
    </row>
    <row r="80" spans="1:22" s="119" customFormat="1" ht="30" customHeight="1" x14ac:dyDescent="0.25">
      <c r="A80" s="344"/>
      <c r="B80" s="116">
        <v>2761</v>
      </c>
      <c r="C80" s="113" t="s">
        <v>261</v>
      </c>
      <c r="D80" s="116" t="s">
        <v>83</v>
      </c>
      <c r="E80" s="118" t="s">
        <v>198</v>
      </c>
      <c r="F80" s="222">
        <v>1392500</v>
      </c>
      <c r="G80" s="116" t="s">
        <v>103</v>
      </c>
      <c r="H80" s="213">
        <v>44634</v>
      </c>
      <c r="I80" s="116"/>
      <c r="J80" s="116"/>
      <c r="K80" s="116"/>
      <c r="L80" s="116">
        <v>1</v>
      </c>
      <c r="M80" s="116">
        <v>1</v>
      </c>
      <c r="N80" s="116"/>
      <c r="O80" s="116"/>
      <c r="P80" s="116" t="s">
        <v>262</v>
      </c>
      <c r="Q80" s="222">
        <v>1392500</v>
      </c>
      <c r="R80" s="223" t="s">
        <v>269</v>
      </c>
      <c r="S80" s="116"/>
      <c r="T80" s="118" t="s">
        <v>287</v>
      </c>
      <c r="U80" s="116" t="e">
        <f t="shared" si="5"/>
        <v>#VALUE!</v>
      </c>
    </row>
    <row r="81" spans="1:22" s="192" customFormat="1" ht="30" customHeight="1" x14ac:dyDescent="0.25">
      <c r="A81" s="344"/>
      <c r="B81" s="186">
        <v>19496</v>
      </c>
      <c r="C81" s="210" t="s">
        <v>263</v>
      </c>
      <c r="D81" s="186" t="s">
        <v>83</v>
      </c>
      <c r="E81" s="191" t="s">
        <v>198</v>
      </c>
      <c r="F81" s="211"/>
      <c r="G81" s="186" t="s">
        <v>103</v>
      </c>
      <c r="H81" s="187">
        <v>44634</v>
      </c>
      <c r="I81" s="186"/>
      <c r="J81" s="186"/>
      <c r="K81" s="187">
        <v>44686</v>
      </c>
      <c r="L81" s="186">
        <v>5</v>
      </c>
      <c r="M81" s="186">
        <v>0</v>
      </c>
      <c r="N81" s="186"/>
      <c r="O81" s="186"/>
      <c r="P81" s="186"/>
      <c r="Q81" s="189"/>
      <c r="R81" s="225" t="s">
        <v>266</v>
      </c>
      <c r="S81" s="186" t="s">
        <v>277</v>
      </c>
      <c r="T81" s="191" t="s">
        <v>243</v>
      </c>
      <c r="U81" s="186"/>
    </row>
    <row r="82" spans="1:22" s="192" customFormat="1" ht="30" customHeight="1" x14ac:dyDescent="0.25">
      <c r="A82" s="344"/>
      <c r="B82" s="186">
        <v>19532</v>
      </c>
      <c r="C82" s="210" t="s">
        <v>264</v>
      </c>
      <c r="D82" s="186" t="s">
        <v>83</v>
      </c>
      <c r="E82" s="191" t="s">
        <v>198</v>
      </c>
      <c r="F82" s="211"/>
      <c r="G82" s="186" t="s">
        <v>103</v>
      </c>
      <c r="H82" s="187">
        <v>44634</v>
      </c>
      <c r="I82" s="186"/>
      <c r="J82" s="186"/>
      <c r="K82" s="187">
        <v>44686</v>
      </c>
      <c r="L82" s="186">
        <v>5</v>
      </c>
      <c r="M82" s="186">
        <v>1</v>
      </c>
      <c r="N82" s="186"/>
      <c r="O82" s="186"/>
      <c r="P82" s="186"/>
      <c r="Q82" s="189"/>
      <c r="R82" s="225" t="s">
        <v>265</v>
      </c>
      <c r="S82" s="186" t="s">
        <v>276</v>
      </c>
      <c r="T82" s="191" t="s">
        <v>243</v>
      </c>
      <c r="U82" s="186" t="e">
        <f t="shared" si="5"/>
        <v>#VALUE!</v>
      </c>
    </row>
    <row r="83" spans="1:22" s="119" customFormat="1" ht="30" customHeight="1" x14ac:dyDescent="0.25">
      <c r="A83" s="344"/>
      <c r="B83" s="116">
        <v>20082</v>
      </c>
      <c r="C83" s="113" t="s">
        <v>272</v>
      </c>
      <c r="D83" s="116" t="s">
        <v>83</v>
      </c>
      <c r="E83" s="118" t="s">
        <v>198</v>
      </c>
      <c r="F83" s="222"/>
      <c r="G83" s="116" t="s">
        <v>291</v>
      </c>
      <c r="H83" s="213">
        <v>44634</v>
      </c>
      <c r="I83" s="116"/>
      <c r="J83" s="116"/>
      <c r="K83" s="116"/>
      <c r="L83" s="116"/>
      <c r="M83" s="116"/>
      <c r="N83" s="116"/>
      <c r="O83" s="116"/>
      <c r="P83" s="116" t="s">
        <v>284</v>
      </c>
      <c r="Q83" s="117">
        <v>16900</v>
      </c>
      <c r="R83" s="223"/>
      <c r="S83" s="116" t="s">
        <v>273</v>
      </c>
      <c r="T83" s="118" t="s">
        <v>286</v>
      </c>
      <c r="U83" s="116">
        <f t="shared" si="5"/>
        <v>16900</v>
      </c>
    </row>
    <row r="84" spans="1:22" s="119" customFormat="1" ht="30" customHeight="1" x14ac:dyDescent="0.25">
      <c r="A84" s="344"/>
      <c r="B84" s="116">
        <v>20077</v>
      </c>
      <c r="C84" s="113" t="s">
        <v>271</v>
      </c>
      <c r="D84" s="116" t="s">
        <v>83</v>
      </c>
      <c r="E84" s="118" t="s">
        <v>198</v>
      </c>
      <c r="F84" s="222"/>
      <c r="G84" s="116" t="s">
        <v>291</v>
      </c>
      <c r="H84" s="213">
        <v>44634</v>
      </c>
      <c r="I84" s="116"/>
      <c r="J84" s="116"/>
      <c r="K84" s="116"/>
      <c r="L84" s="116"/>
      <c r="M84" s="116"/>
      <c r="N84" s="116"/>
      <c r="O84" s="116"/>
      <c r="P84" s="116" t="s">
        <v>285</v>
      </c>
      <c r="Q84" s="117">
        <v>221412</v>
      </c>
      <c r="R84" s="223"/>
      <c r="S84" s="116" t="s">
        <v>274</v>
      </c>
      <c r="T84" s="118" t="s">
        <v>286</v>
      </c>
      <c r="U84" s="116"/>
    </row>
    <row r="85" spans="1:22" s="119" customFormat="1" ht="30" customHeight="1" x14ac:dyDescent="0.25">
      <c r="A85" s="344"/>
      <c r="B85" s="116">
        <v>20065</v>
      </c>
      <c r="C85" s="224" t="s">
        <v>270</v>
      </c>
      <c r="D85" s="116" t="s">
        <v>83</v>
      </c>
      <c r="E85" s="118" t="s">
        <v>198</v>
      </c>
      <c r="F85" s="222"/>
      <c r="G85" s="116" t="s">
        <v>291</v>
      </c>
      <c r="H85" s="213">
        <v>44634</v>
      </c>
      <c r="I85" s="116"/>
      <c r="J85" s="116"/>
      <c r="K85" s="116"/>
      <c r="L85" s="116"/>
      <c r="M85" s="116"/>
      <c r="N85" s="116"/>
      <c r="O85" s="116"/>
      <c r="P85" s="116" t="s">
        <v>285</v>
      </c>
      <c r="Q85" s="117">
        <v>469249</v>
      </c>
      <c r="R85" s="223"/>
      <c r="S85" s="116" t="s">
        <v>275</v>
      </c>
      <c r="T85" s="118" t="s">
        <v>286</v>
      </c>
      <c r="U85" s="116">
        <f t="shared" si="5"/>
        <v>469249</v>
      </c>
    </row>
    <row r="86" spans="1:22" s="119" customFormat="1" ht="30" customHeight="1" x14ac:dyDescent="0.25">
      <c r="A86" s="344"/>
      <c r="B86" s="116">
        <v>18443</v>
      </c>
      <c r="C86" s="221" t="s">
        <v>278</v>
      </c>
      <c r="D86" s="116" t="s">
        <v>83</v>
      </c>
      <c r="E86" s="118" t="s">
        <v>198</v>
      </c>
      <c r="F86" s="222"/>
      <c r="G86" s="116" t="s">
        <v>291</v>
      </c>
      <c r="H86" s="213">
        <v>44634</v>
      </c>
      <c r="I86" s="116"/>
      <c r="J86" s="116"/>
      <c r="K86" s="116"/>
      <c r="L86" s="116"/>
      <c r="M86" s="116"/>
      <c r="N86" s="116"/>
      <c r="O86" s="116"/>
      <c r="P86" s="116" t="s">
        <v>279</v>
      </c>
      <c r="Q86" s="117">
        <v>776802</v>
      </c>
      <c r="R86" s="223" t="s">
        <v>280</v>
      </c>
      <c r="S86" s="116" t="s">
        <v>281</v>
      </c>
      <c r="T86" s="118" t="s">
        <v>286</v>
      </c>
      <c r="U86" s="116"/>
    </row>
    <row r="87" spans="1:22" s="119" customFormat="1" ht="30" customHeight="1" x14ac:dyDescent="0.25">
      <c r="A87" s="345"/>
      <c r="B87" s="116">
        <v>17865</v>
      </c>
      <c r="C87" s="221" t="s">
        <v>278</v>
      </c>
      <c r="D87" s="116" t="s">
        <v>83</v>
      </c>
      <c r="E87" s="118" t="s">
        <v>198</v>
      </c>
      <c r="F87" s="222"/>
      <c r="G87" s="116" t="s">
        <v>291</v>
      </c>
      <c r="H87" s="213">
        <v>44634</v>
      </c>
      <c r="I87" s="116"/>
      <c r="J87" s="116"/>
      <c r="K87" s="116"/>
      <c r="L87" s="116"/>
      <c r="M87" s="116"/>
      <c r="N87" s="116"/>
      <c r="O87" s="116"/>
      <c r="P87" s="116" t="s">
        <v>282</v>
      </c>
      <c r="Q87" s="117">
        <v>211263</v>
      </c>
      <c r="R87" s="223" t="s">
        <v>283</v>
      </c>
      <c r="S87" s="116" t="s">
        <v>281</v>
      </c>
      <c r="T87" s="118" t="s">
        <v>286</v>
      </c>
      <c r="U87" s="116" t="e">
        <f t="shared" si="5"/>
        <v>#VALUE!</v>
      </c>
    </row>
    <row r="88" spans="1:22" s="220" customFormat="1" ht="33.75" customHeight="1" x14ac:dyDescent="0.25">
      <c r="A88" s="214" t="s">
        <v>199</v>
      </c>
      <c r="B88" s="215">
        <v>17738</v>
      </c>
      <c r="C88" s="216" t="s">
        <v>200</v>
      </c>
      <c r="D88" s="217" t="s">
        <v>83</v>
      </c>
      <c r="E88" s="217" t="s">
        <v>198</v>
      </c>
      <c r="F88" s="218">
        <v>2112820</v>
      </c>
      <c r="G88" s="215" t="s">
        <v>103</v>
      </c>
      <c r="H88" s="219">
        <v>44620</v>
      </c>
      <c r="I88" s="215"/>
      <c r="J88" s="215"/>
      <c r="K88" s="219">
        <v>44643</v>
      </c>
      <c r="L88" s="215">
        <v>3</v>
      </c>
      <c r="M88" s="215">
        <v>3</v>
      </c>
      <c r="N88" s="215"/>
      <c r="O88" s="215"/>
      <c r="P88" s="215" t="s">
        <v>267</v>
      </c>
      <c r="Q88" s="218">
        <v>2377822</v>
      </c>
      <c r="R88" s="214" t="s">
        <v>268</v>
      </c>
      <c r="S88" s="215"/>
      <c r="T88" s="217" t="s">
        <v>340</v>
      </c>
      <c r="U88" s="215" t="e">
        <f t="shared" si="2"/>
        <v>#VALUE!</v>
      </c>
    </row>
    <row r="89" spans="1:22" s="162" customFormat="1" ht="66" customHeight="1" x14ac:dyDescent="0.25">
      <c r="A89" s="128" t="s">
        <v>203</v>
      </c>
      <c r="B89" s="158"/>
      <c r="C89" s="156" t="s">
        <v>201</v>
      </c>
      <c r="D89" s="62" t="s">
        <v>34</v>
      </c>
      <c r="E89" s="62" t="s">
        <v>124</v>
      </c>
      <c r="F89" s="157" t="s">
        <v>207</v>
      </c>
      <c r="G89" s="158"/>
      <c r="H89" s="279">
        <v>44727</v>
      </c>
      <c r="I89" s="158"/>
      <c r="J89" s="158"/>
      <c r="K89" s="158"/>
      <c r="L89" s="158"/>
      <c r="M89" s="158"/>
      <c r="N89" s="158"/>
      <c r="O89" s="158"/>
      <c r="P89" s="158"/>
      <c r="Q89" s="159"/>
      <c r="R89" s="160"/>
      <c r="S89" s="158"/>
      <c r="T89" s="62"/>
      <c r="U89" s="161">
        <f t="shared" si="2"/>
        <v>0</v>
      </c>
    </row>
    <row r="90" spans="1:22" s="162" customFormat="1" ht="51.75" customHeight="1" x14ac:dyDescent="0.25">
      <c r="A90" s="128" t="s">
        <v>204</v>
      </c>
      <c r="B90" s="158"/>
      <c r="C90" s="163" t="s">
        <v>202</v>
      </c>
      <c r="D90" s="62" t="s">
        <v>34</v>
      </c>
      <c r="E90" s="62" t="s">
        <v>124</v>
      </c>
      <c r="F90" s="157" t="s">
        <v>398</v>
      </c>
      <c r="G90" s="158"/>
      <c r="H90" s="279">
        <v>44727</v>
      </c>
      <c r="I90" s="158"/>
      <c r="J90" s="158"/>
      <c r="K90" s="158"/>
      <c r="L90" s="158"/>
      <c r="M90" s="158"/>
      <c r="N90" s="158"/>
      <c r="O90" s="158"/>
      <c r="P90" s="158"/>
      <c r="Q90" s="159"/>
      <c r="R90" s="160"/>
      <c r="S90" s="158"/>
      <c r="T90" s="62"/>
      <c r="U90" s="161">
        <f t="shared" si="2"/>
        <v>0</v>
      </c>
    </row>
    <row r="91" spans="1:22" s="171" customFormat="1" ht="36.75" customHeight="1" x14ac:dyDescent="0.25">
      <c r="A91" s="164" t="s">
        <v>205</v>
      </c>
      <c r="B91" s="168"/>
      <c r="C91" s="165" t="s">
        <v>208</v>
      </c>
      <c r="D91" s="166" t="s">
        <v>34</v>
      </c>
      <c r="E91" s="166" t="s">
        <v>124</v>
      </c>
      <c r="F91" s="167"/>
      <c r="G91" s="168"/>
      <c r="H91" s="168"/>
      <c r="I91" s="168"/>
      <c r="J91" s="168"/>
      <c r="K91" s="168"/>
      <c r="L91" s="168"/>
      <c r="M91" s="168"/>
      <c r="N91" s="168"/>
      <c r="O91" s="168"/>
      <c r="P91" s="168"/>
      <c r="Q91" s="169"/>
      <c r="R91" s="170"/>
      <c r="S91" s="168"/>
      <c r="T91" s="166" t="s">
        <v>243</v>
      </c>
      <c r="U91" s="168">
        <f t="shared" si="2"/>
        <v>0</v>
      </c>
    </row>
    <row r="92" spans="1:22" s="171" customFormat="1" ht="33" customHeight="1" x14ac:dyDescent="0.25">
      <c r="A92" s="164" t="s">
        <v>206</v>
      </c>
      <c r="B92" s="168"/>
      <c r="C92" s="172" t="s">
        <v>242</v>
      </c>
      <c r="D92" s="166" t="s">
        <v>34</v>
      </c>
      <c r="E92" s="166" t="s">
        <v>124</v>
      </c>
      <c r="F92" s="166"/>
      <c r="G92" s="167"/>
      <c r="H92" s="168"/>
      <c r="I92" s="168"/>
      <c r="J92" s="168"/>
      <c r="K92" s="168"/>
      <c r="L92" s="168"/>
      <c r="M92" s="168"/>
      <c r="N92" s="168"/>
      <c r="O92" s="168"/>
      <c r="P92" s="168"/>
      <c r="Q92" s="168"/>
      <c r="R92" s="169"/>
      <c r="S92" s="170"/>
      <c r="T92" s="166" t="s">
        <v>243</v>
      </c>
      <c r="U92" s="166"/>
      <c r="V92" s="168"/>
    </row>
    <row r="93" spans="1:22" s="38" customFormat="1" ht="32.25" customHeight="1" x14ac:dyDescent="0.25">
      <c r="A93" s="359" t="s">
        <v>317</v>
      </c>
      <c r="B93" s="40">
        <v>24089</v>
      </c>
      <c r="C93" s="163" t="s">
        <v>349</v>
      </c>
      <c r="D93" s="62" t="s">
        <v>34</v>
      </c>
      <c r="E93" s="36" t="s">
        <v>116</v>
      </c>
      <c r="F93" s="85" t="s">
        <v>209</v>
      </c>
      <c r="G93" s="40" t="s">
        <v>291</v>
      </c>
      <c r="H93" s="42">
        <v>44607</v>
      </c>
      <c r="I93" s="40"/>
      <c r="J93" s="42">
        <v>44705</v>
      </c>
      <c r="K93" s="42">
        <v>44739</v>
      </c>
      <c r="L93" s="40">
        <v>6</v>
      </c>
      <c r="M93" s="40"/>
      <c r="N93" s="45" t="s">
        <v>427</v>
      </c>
      <c r="O93" s="40"/>
      <c r="P93" s="40"/>
      <c r="Q93" s="64"/>
      <c r="R93" s="95" t="s">
        <v>429</v>
      </c>
      <c r="S93" s="40"/>
      <c r="T93" s="36"/>
      <c r="U93" s="37" t="e">
        <f t="shared" si="2"/>
        <v>#VALUE!</v>
      </c>
    </row>
    <row r="94" spans="1:22" s="38" customFormat="1" ht="30" customHeight="1" x14ac:dyDescent="0.25">
      <c r="A94" s="360"/>
      <c r="B94" s="40">
        <v>23951</v>
      </c>
      <c r="C94" s="163" t="s">
        <v>350</v>
      </c>
      <c r="D94" s="62" t="s">
        <v>34</v>
      </c>
      <c r="E94" s="36" t="s">
        <v>116</v>
      </c>
      <c r="F94" s="88">
        <v>435100</v>
      </c>
      <c r="G94" s="40" t="s">
        <v>291</v>
      </c>
      <c r="H94" s="42">
        <v>44607</v>
      </c>
      <c r="I94" s="40"/>
      <c r="J94" s="42">
        <v>44705</v>
      </c>
      <c r="K94" s="42">
        <v>44740</v>
      </c>
      <c r="L94" s="40">
        <v>6</v>
      </c>
      <c r="M94" s="40"/>
      <c r="N94" s="45" t="s">
        <v>430</v>
      </c>
      <c r="O94" s="40"/>
      <c r="P94" s="40"/>
      <c r="Q94" s="64"/>
      <c r="R94" s="95" t="s">
        <v>428</v>
      </c>
      <c r="S94" s="40"/>
      <c r="T94" s="36"/>
      <c r="U94" s="37" t="e">
        <f t="shared" si="2"/>
        <v>#VALUE!</v>
      </c>
    </row>
    <row r="95" spans="1:22" s="38" customFormat="1" ht="31.5" customHeight="1" x14ac:dyDescent="0.25">
      <c r="A95" s="360"/>
      <c r="B95" s="40">
        <v>24111</v>
      </c>
      <c r="C95" s="163" t="s">
        <v>351</v>
      </c>
      <c r="D95" s="62" t="s">
        <v>34</v>
      </c>
      <c r="E95" s="36" t="s">
        <v>116</v>
      </c>
      <c r="F95" s="88">
        <v>730872</v>
      </c>
      <c r="G95" s="40" t="s">
        <v>291</v>
      </c>
      <c r="H95" s="42">
        <v>44607</v>
      </c>
      <c r="I95" s="40"/>
      <c r="J95" s="42">
        <v>44706</v>
      </c>
      <c r="K95" s="42">
        <v>44740</v>
      </c>
      <c r="L95" s="40">
        <v>6</v>
      </c>
      <c r="M95" s="40"/>
      <c r="N95" s="45" t="s">
        <v>430</v>
      </c>
      <c r="O95" s="40"/>
      <c r="P95" s="40"/>
      <c r="Q95" s="64"/>
      <c r="R95" s="95" t="s">
        <v>431</v>
      </c>
      <c r="S95" s="40"/>
      <c r="T95" s="36"/>
      <c r="U95" s="37" t="e">
        <f t="shared" si="2"/>
        <v>#VALUE!</v>
      </c>
    </row>
    <row r="96" spans="1:22" s="38" customFormat="1" ht="30.75" customHeight="1" x14ac:dyDescent="0.25">
      <c r="A96" s="360"/>
      <c r="B96" s="40">
        <v>24107</v>
      </c>
      <c r="C96" s="163" t="s">
        <v>352</v>
      </c>
      <c r="D96" s="62" t="s">
        <v>34</v>
      </c>
      <c r="E96" s="36" t="s">
        <v>116</v>
      </c>
      <c r="F96" s="88">
        <v>1356840</v>
      </c>
      <c r="G96" s="40" t="s">
        <v>291</v>
      </c>
      <c r="H96" s="42">
        <v>44607</v>
      </c>
      <c r="I96" s="40"/>
      <c r="J96" s="42">
        <v>44706</v>
      </c>
      <c r="K96" s="42">
        <v>44740</v>
      </c>
      <c r="L96" s="40">
        <v>6</v>
      </c>
      <c r="M96" s="40"/>
      <c r="N96" s="45" t="s">
        <v>430</v>
      </c>
      <c r="O96" s="40"/>
      <c r="P96" s="40"/>
      <c r="Q96" s="64"/>
      <c r="R96" s="95" t="s">
        <v>432</v>
      </c>
      <c r="S96" s="40"/>
      <c r="T96" s="36"/>
      <c r="U96" s="37" t="e">
        <f t="shared" si="2"/>
        <v>#VALUE!</v>
      </c>
    </row>
    <row r="97" spans="1:21" s="38" customFormat="1" ht="49.5" customHeight="1" x14ac:dyDescent="0.25">
      <c r="A97" s="361"/>
      <c r="B97" s="40">
        <v>27594</v>
      </c>
      <c r="C97" s="163" t="s">
        <v>404</v>
      </c>
      <c r="D97" s="62" t="s">
        <v>34</v>
      </c>
      <c r="E97" s="36" t="s">
        <v>116</v>
      </c>
      <c r="F97" s="88">
        <v>2322000</v>
      </c>
      <c r="G97" s="40" t="s">
        <v>291</v>
      </c>
      <c r="H97" s="42">
        <v>44607</v>
      </c>
      <c r="I97" s="40"/>
      <c r="J97" s="42">
        <v>44739</v>
      </c>
      <c r="K97" s="42">
        <v>44760</v>
      </c>
      <c r="L97" s="40">
        <v>6</v>
      </c>
      <c r="M97" s="40"/>
      <c r="N97" s="36"/>
      <c r="O97" s="40"/>
      <c r="P97" s="40"/>
      <c r="Q97" s="64"/>
      <c r="R97" s="95" t="s">
        <v>433</v>
      </c>
      <c r="S97" s="40"/>
      <c r="T97" s="36" t="s">
        <v>361</v>
      </c>
      <c r="U97" s="37" t="e">
        <f t="shared" si="2"/>
        <v>#VALUE!</v>
      </c>
    </row>
    <row r="98" spans="1:21" s="38" customFormat="1" ht="25.15" customHeight="1" x14ac:dyDescent="0.25">
      <c r="A98" s="11"/>
      <c r="B98" s="40"/>
      <c r="C98" s="56"/>
      <c r="D98" s="40"/>
      <c r="E98" s="36"/>
      <c r="F98" s="88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64"/>
      <c r="R98" s="95"/>
      <c r="S98" s="40"/>
      <c r="T98" s="36"/>
      <c r="U98" s="37">
        <f t="shared" si="2"/>
        <v>0</v>
      </c>
    </row>
    <row r="99" spans="1:21" s="38" customFormat="1" ht="25.15" customHeight="1" x14ac:dyDescent="0.25">
      <c r="A99" s="11"/>
      <c r="B99" s="40"/>
      <c r="C99" s="56"/>
      <c r="D99" s="40"/>
      <c r="E99" s="36"/>
      <c r="F99" s="88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64"/>
      <c r="R99" s="95"/>
      <c r="S99" s="40"/>
      <c r="T99" s="36"/>
      <c r="U99" s="37">
        <f t="shared" si="2"/>
        <v>0</v>
      </c>
    </row>
    <row r="100" spans="1:21" s="38" customFormat="1" ht="25.15" customHeight="1" x14ac:dyDescent="0.25">
      <c r="A100" s="11"/>
      <c r="B100" s="40"/>
      <c r="C100" s="56"/>
      <c r="D100" s="40"/>
      <c r="E100" s="36"/>
      <c r="F100" s="88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64"/>
      <c r="R100" s="95"/>
      <c r="S100" s="40"/>
      <c r="T100" s="36"/>
      <c r="U100" s="37">
        <f t="shared" si="2"/>
        <v>0</v>
      </c>
    </row>
    <row r="101" spans="1:21" s="38" customFormat="1" ht="25.15" customHeight="1" x14ac:dyDescent="0.25">
      <c r="A101" s="11"/>
      <c r="B101" s="40"/>
      <c r="C101" s="56"/>
      <c r="D101" s="40"/>
      <c r="E101" s="36"/>
      <c r="F101" s="88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64"/>
      <c r="R101" s="95"/>
      <c r="S101" s="40"/>
      <c r="T101" s="36"/>
      <c r="U101" s="37">
        <f t="shared" si="2"/>
        <v>0</v>
      </c>
    </row>
    <row r="102" spans="1:21" s="38" customFormat="1" ht="25.15" customHeight="1" x14ac:dyDescent="0.25">
      <c r="A102" s="11"/>
      <c r="B102" s="40"/>
      <c r="C102" s="56"/>
      <c r="D102" s="40"/>
      <c r="E102" s="36"/>
      <c r="F102" s="88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64"/>
      <c r="R102" s="95"/>
      <c r="S102" s="40"/>
      <c r="T102" s="36"/>
      <c r="U102" s="37">
        <f t="shared" si="2"/>
        <v>0</v>
      </c>
    </row>
    <row r="103" spans="1:21" s="38" customFormat="1" ht="25.15" customHeight="1" x14ac:dyDescent="0.25">
      <c r="A103" s="11"/>
      <c r="B103" s="40"/>
      <c r="C103" s="56"/>
      <c r="D103" s="40"/>
      <c r="E103" s="36"/>
      <c r="F103" s="88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64"/>
      <c r="R103" s="95"/>
      <c r="S103" s="40"/>
      <c r="T103" s="36"/>
      <c r="U103" s="37">
        <f t="shared" si="2"/>
        <v>0</v>
      </c>
    </row>
    <row r="104" spans="1:21" s="38" customFormat="1" ht="25.15" customHeight="1" x14ac:dyDescent="0.25">
      <c r="A104" s="11"/>
      <c r="B104" s="40"/>
      <c r="C104" s="56"/>
      <c r="D104" s="40"/>
      <c r="E104" s="36"/>
      <c r="F104" s="88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64"/>
      <c r="R104" s="95"/>
      <c r="S104" s="40"/>
      <c r="T104" s="36"/>
      <c r="U104" s="37">
        <f t="shared" si="2"/>
        <v>0</v>
      </c>
    </row>
    <row r="105" spans="1:21" s="38" customFormat="1" ht="25.15" customHeight="1" x14ac:dyDescent="0.25">
      <c r="A105" s="11"/>
      <c r="B105" s="40"/>
      <c r="C105" s="56"/>
      <c r="D105" s="40"/>
      <c r="E105" s="36"/>
      <c r="F105" s="88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64"/>
      <c r="R105" s="95"/>
      <c r="S105" s="40"/>
      <c r="T105" s="36"/>
      <c r="U105" s="37">
        <f t="shared" si="2"/>
        <v>0</v>
      </c>
    </row>
    <row r="106" spans="1:21" s="38" customFormat="1" ht="25.15" customHeight="1" x14ac:dyDescent="0.25">
      <c r="A106" s="11"/>
      <c r="B106" s="40"/>
      <c r="C106" s="56"/>
      <c r="D106" s="40"/>
      <c r="E106" s="36"/>
      <c r="F106" s="88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64"/>
      <c r="R106" s="95"/>
      <c r="S106" s="40"/>
      <c r="T106" s="36"/>
      <c r="U106" s="37">
        <f t="shared" si="2"/>
        <v>0</v>
      </c>
    </row>
    <row r="107" spans="1:21" s="38" customFormat="1" ht="25.15" customHeight="1" x14ac:dyDescent="0.25">
      <c r="A107" s="11"/>
      <c r="B107" s="40"/>
      <c r="C107" s="56"/>
      <c r="D107" s="40"/>
      <c r="E107" s="36"/>
      <c r="F107" s="88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64"/>
      <c r="R107" s="95"/>
      <c r="S107" s="40"/>
      <c r="T107" s="36"/>
      <c r="U107" s="37">
        <f t="shared" si="2"/>
        <v>0</v>
      </c>
    </row>
    <row r="108" spans="1:21" s="38" customFormat="1" ht="25.15" customHeight="1" x14ac:dyDescent="0.25">
      <c r="A108" s="11"/>
      <c r="B108" s="40"/>
      <c r="C108" s="56"/>
      <c r="D108" s="40"/>
      <c r="E108" s="36"/>
      <c r="F108" s="88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64"/>
      <c r="R108" s="95"/>
      <c r="S108" s="40"/>
      <c r="T108" s="36"/>
      <c r="U108" s="37">
        <f t="shared" ref="U108:U139" si="6">Q108-R108</f>
        <v>0</v>
      </c>
    </row>
    <row r="109" spans="1:21" s="38" customFormat="1" ht="25.15" customHeight="1" x14ac:dyDescent="0.25">
      <c r="A109" s="11"/>
      <c r="B109" s="40"/>
      <c r="C109" s="56"/>
      <c r="D109" s="40"/>
      <c r="E109" s="36"/>
      <c r="F109" s="88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64"/>
      <c r="R109" s="95"/>
      <c r="S109" s="40"/>
      <c r="T109" s="36"/>
      <c r="U109" s="37">
        <f t="shared" si="6"/>
        <v>0</v>
      </c>
    </row>
    <row r="110" spans="1:21" s="38" customFormat="1" ht="25.15" customHeight="1" x14ac:dyDescent="0.25">
      <c r="A110" s="11"/>
      <c r="B110" s="40"/>
      <c r="C110" s="56"/>
      <c r="D110" s="40"/>
      <c r="E110" s="36"/>
      <c r="F110" s="88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64"/>
      <c r="R110" s="95"/>
      <c r="S110" s="40"/>
      <c r="T110" s="36"/>
      <c r="U110" s="37">
        <f t="shared" si="6"/>
        <v>0</v>
      </c>
    </row>
    <row r="111" spans="1:21" s="38" customFormat="1" ht="25.15" customHeight="1" x14ac:dyDescent="0.25">
      <c r="A111" s="11"/>
      <c r="B111" s="40"/>
      <c r="C111" s="56"/>
      <c r="D111" s="40"/>
      <c r="E111" s="36"/>
      <c r="F111" s="88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64"/>
      <c r="R111" s="95"/>
      <c r="S111" s="40"/>
      <c r="T111" s="36"/>
      <c r="U111" s="37">
        <f t="shared" si="6"/>
        <v>0</v>
      </c>
    </row>
    <row r="112" spans="1:21" s="38" customFormat="1" ht="25.15" customHeight="1" x14ac:dyDescent="0.25">
      <c r="A112" s="11"/>
      <c r="B112" s="40"/>
      <c r="C112" s="56"/>
      <c r="D112" s="40"/>
      <c r="E112" s="36"/>
      <c r="F112" s="88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64"/>
      <c r="R112" s="95"/>
      <c r="S112" s="40"/>
      <c r="T112" s="36"/>
      <c r="U112" s="37">
        <f t="shared" si="6"/>
        <v>0</v>
      </c>
    </row>
    <row r="113" spans="1:21" s="38" customFormat="1" ht="25.15" customHeight="1" x14ac:dyDescent="0.25">
      <c r="A113" s="11"/>
      <c r="B113" s="40"/>
      <c r="C113" s="56"/>
      <c r="D113" s="40"/>
      <c r="E113" s="36"/>
      <c r="F113" s="88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64"/>
      <c r="R113" s="95"/>
      <c r="S113" s="40"/>
      <c r="T113" s="36"/>
      <c r="U113" s="37">
        <f t="shared" si="6"/>
        <v>0</v>
      </c>
    </row>
    <row r="114" spans="1:21" s="38" customFormat="1" ht="25.15" customHeight="1" x14ac:dyDescent="0.25">
      <c r="A114" s="11"/>
      <c r="B114" s="40"/>
      <c r="C114" s="56"/>
      <c r="D114" s="40"/>
      <c r="E114" s="36"/>
      <c r="F114" s="88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64"/>
      <c r="R114" s="95"/>
      <c r="S114" s="40"/>
      <c r="T114" s="36"/>
      <c r="U114" s="37">
        <f t="shared" si="6"/>
        <v>0</v>
      </c>
    </row>
    <row r="115" spans="1:21" ht="25.15" customHeight="1" x14ac:dyDescent="0.25">
      <c r="B115" s="14"/>
      <c r="C115" s="20"/>
      <c r="D115" s="14"/>
      <c r="E115" s="16"/>
      <c r="F115" s="88"/>
      <c r="G115" s="40"/>
      <c r="H115" s="14"/>
      <c r="I115" s="14"/>
      <c r="J115" s="14"/>
      <c r="K115" s="14"/>
      <c r="L115" s="14"/>
      <c r="M115" s="14"/>
      <c r="N115" s="14"/>
      <c r="O115" s="14"/>
      <c r="P115" s="14"/>
      <c r="Q115" s="67"/>
      <c r="R115" s="95"/>
      <c r="S115" s="14"/>
      <c r="T115" s="16"/>
      <c r="U115" s="11">
        <f t="shared" si="6"/>
        <v>0</v>
      </c>
    </row>
    <row r="116" spans="1:21" ht="25.15" customHeight="1" x14ac:dyDescent="0.25">
      <c r="B116" s="14"/>
      <c r="C116" s="20"/>
      <c r="D116" s="14"/>
      <c r="E116" s="16"/>
      <c r="F116" s="88"/>
      <c r="G116" s="40"/>
      <c r="H116" s="14"/>
      <c r="I116" s="14"/>
      <c r="J116" s="14"/>
      <c r="K116" s="14"/>
      <c r="L116" s="14"/>
      <c r="M116" s="14"/>
      <c r="N116" s="14"/>
      <c r="O116" s="14"/>
      <c r="P116" s="14"/>
      <c r="Q116" s="67"/>
      <c r="R116" s="95"/>
      <c r="S116" s="14"/>
      <c r="T116" s="16"/>
      <c r="U116" s="11">
        <f t="shared" si="6"/>
        <v>0</v>
      </c>
    </row>
    <row r="117" spans="1:21" ht="25.15" customHeight="1" x14ac:dyDescent="0.25">
      <c r="B117" s="14"/>
      <c r="C117" s="20"/>
      <c r="D117" s="14"/>
      <c r="E117" s="16"/>
      <c r="F117" s="88"/>
      <c r="G117" s="40"/>
      <c r="H117" s="14"/>
      <c r="I117" s="14"/>
      <c r="J117" s="14"/>
      <c r="K117" s="14"/>
      <c r="L117" s="14"/>
      <c r="M117" s="14"/>
      <c r="N117" s="14"/>
      <c r="O117" s="14"/>
      <c r="P117" s="14"/>
      <c r="Q117" s="67"/>
      <c r="R117" s="95"/>
      <c r="S117" s="14"/>
      <c r="T117" s="16"/>
      <c r="U117" s="11">
        <f t="shared" si="6"/>
        <v>0</v>
      </c>
    </row>
    <row r="118" spans="1:21" ht="25.15" customHeight="1" x14ac:dyDescent="0.25">
      <c r="B118" s="14"/>
      <c r="C118" s="20"/>
      <c r="D118" s="14"/>
      <c r="E118" s="16"/>
      <c r="F118" s="88"/>
      <c r="G118" s="40"/>
      <c r="H118" s="14"/>
      <c r="I118" s="14"/>
      <c r="J118" s="14"/>
      <c r="K118" s="14"/>
      <c r="L118" s="14"/>
      <c r="M118" s="14"/>
      <c r="N118" s="14"/>
      <c r="O118" s="14"/>
      <c r="P118" s="14"/>
      <c r="Q118" s="67"/>
      <c r="R118" s="95"/>
      <c r="S118" s="14"/>
      <c r="T118" s="16"/>
      <c r="U118" s="11">
        <f t="shared" si="6"/>
        <v>0</v>
      </c>
    </row>
    <row r="119" spans="1:21" ht="25.15" customHeight="1" x14ac:dyDescent="0.25">
      <c r="B119" s="14"/>
      <c r="C119" s="20"/>
      <c r="D119" s="14"/>
      <c r="E119" s="16"/>
      <c r="F119" s="88"/>
      <c r="G119" s="40"/>
      <c r="H119" s="14"/>
      <c r="I119" s="14"/>
      <c r="J119" s="14"/>
      <c r="K119" s="14"/>
      <c r="L119" s="14"/>
      <c r="M119" s="14"/>
      <c r="N119" s="14"/>
      <c r="O119" s="14"/>
      <c r="P119" s="14"/>
      <c r="Q119" s="67"/>
      <c r="R119" s="95"/>
      <c r="S119" s="14"/>
      <c r="T119" s="16"/>
      <c r="U119" s="11">
        <f t="shared" si="6"/>
        <v>0</v>
      </c>
    </row>
    <row r="120" spans="1:21" ht="25.15" customHeight="1" x14ac:dyDescent="0.25">
      <c r="B120" s="14"/>
      <c r="C120" s="20"/>
      <c r="D120" s="14"/>
      <c r="E120" s="16"/>
      <c r="F120" s="88"/>
      <c r="G120" s="40"/>
      <c r="H120" s="14"/>
      <c r="I120" s="14"/>
      <c r="J120" s="14"/>
      <c r="K120" s="14"/>
      <c r="L120" s="14"/>
      <c r="M120" s="14"/>
      <c r="N120" s="14"/>
      <c r="O120" s="14"/>
      <c r="P120" s="14"/>
      <c r="Q120" s="67"/>
      <c r="R120" s="95"/>
      <c r="S120" s="14"/>
      <c r="T120" s="16"/>
      <c r="U120" s="11">
        <f t="shared" si="6"/>
        <v>0</v>
      </c>
    </row>
    <row r="121" spans="1:21" ht="25.15" customHeight="1" x14ac:dyDescent="0.25">
      <c r="B121" s="14"/>
      <c r="C121" s="20"/>
      <c r="D121" s="14"/>
      <c r="E121" s="16"/>
      <c r="F121" s="88"/>
      <c r="G121" s="40"/>
      <c r="H121" s="14"/>
      <c r="I121" s="14"/>
      <c r="J121" s="14"/>
      <c r="K121" s="14"/>
      <c r="L121" s="14"/>
      <c r="M121" s="14"/>
      <c r="N121" s="14"/>
      <c r="O121" s="14"/>
      <c r="P121" s="14"/>
      <c r="Q121" s="67"/>
      <c r="R121" s="95"/>
      <c r="S121" s="14"/>
      <c r="T121" s="16"/>
      <c r="U121" s="11">
        <f t="shared" si="6"/>
        <v>0</v>
      </c>
    </row>
    <row r="122" spans="1:21" ht="25.15" customHeight="1" x14ac:dyDescent="0.25">
      <c r="B122" s="14"/>
      <c r="C122" s="20"/>
      <c r="D122" s="14"/>
      <c r="E122" s="16"/>
      <c r="F122" s="88"/>
      <c r="G122" s="40"/>
      <c r="H122" s="14"/>
      <c r="I122" s="14"/>
      <c r="J122" s="14"/>
      <c r="K122" s="14"/>
      <c r="L122" s="14"/>
      <c r="M122" s="14"/>
      <c r="N122" s="14"/>
      <c r="O122" s="14"/>
      <c r="P122" s="14"/>
      <c r="Q122" s="67"/>
      <c r="R122" s="95"/>
      <c r="S122" s="14"/>
      <c r="T122" s="16"/>
      <c r="U122" s="11">
        <f t="shared" si="6"/>
        <v>0</v>
      </c>
    </row>
    <row r="123" spans="1:21" ht="25.15" customHeight="1" x14ac:dyDescent="0.25">
      <c r="B123" s="14"/>
      <c r="C123" s="20"/>
      <c r="D123" s="14"/>
      <c r="E123" s="16"/>
      <c r="F123" s="88"/>
      <c r="G123" s="40"/>
      <c r="H123" s="14"/>
      <c r="I123" s="14"/>
      <c r="J123" s="14"/>
      <c r="K123" s="14"/>
      <c r="L123" s="14"/>
      <c r="M123" s="14"/>
      <c r="N123" s="14"/>
      <c r="O123" s="14"/>
      <c r="P123" s="14"/>
      <c r="Q123" s="67"/>
      <c r="R123" s="95"/>
      <c r="S123" s="14"/>
      <c r="T123" s="16"/>
      <c r="U123" s="11">
        <f t="shared" si="6"/>
        <v>0</v>
      </c>
    </row>
    <row r="124" spans="1:21" ht="25.15" customHeight="1" x14ac:dyDescent="0.25">
      <c r="B124" s="14"/>
      <c r="C124" s="20"/>
      <c r="D124" s="14"/>
      <c r="E124" s="16"/>
      <c r="F124" s="88"/>
      <c r="G124" s="40"/>
      <c r="H124" s="14"/>
      <c r="I124" s="14"/>
      <c r="J124" s="14"/>
      <c r="K124" s="14"/>
      <c r="L124" s="14"/>
      <c r="M124" s="14"/>
      <c r="N124" s="14"/>
      <c r="O124" s="14"/>
      <c r="P124" s="14"/>
      <c r="Q124" s="67"/>
      <c r="R124" s="95"/>
      <c r="S124" s="14"/>
      <c r="T124" s="16"/>
      <c r="U124" s="11">
        <f t="shared" si="6"/>
        <v>0</v>
      </c>
    </row>
    <row r="125" spans="1:21" ht="25.15" customHeight="1" x14ac:dyDescent="0.25">
      <c r="B125" s="14"/>
      <c r="C125" s="20"/>
      <c r="D125" s="14"/>
      <c r="E125" s="16"/>
      <c r="F125" s="88"/>
      <c r="G125" s="40"/>
      <c r="H125" s="14"/>
      <c r="I125" s="14"/>
      <c r="J125" s="14"/>
      <c r="K125" s="14"/>
      <c r="L125" s="14"/>
      <c r="M125" s="14"/>
      <c r="N125" s="14"/>
      <c r="O125" s="14"/>
      <c r="P125" s="14"/>
      <c r="Q125" s="67"/>
      <c r="R125" s="95"/>
      <c r="S125" s="14"/>
      <c r="T125" s="16"/>
      <c r="U125" s="11">
        <f t="shared" si="6"/>
        <v>0</v>
      </c>
    </row>
    <row r="126" spans="1:21" ht="25.15" customHeight="1" x14ac:dyDescent="0.25">
      <c r="B126" s="14"/>
      <c r="C126" s="20"/>
      <c r="D126" s="14"/>
      <c r="E126" s="16"/>
      <c r="F126" s="88"/>
      <c r="G126" s="40"/>
      <c r="H126" s="14"/>
      <c r="I126" s="14"/>
      <c r="J126" s="14"/>
      <c r="K126" s="14"/>
      <c r="L126" s="14"/>
      <c r="M126" s="14"/>
      <c r="N126" s="14"/>
      <c r="O126" s="14"/>
      <c r="P126" s="14"/>
      <c r="Q126" s="67"/>
      <c r="R126" s="95"/>
      <c r="S126" s="14"/>
      <c r="T126" s="16"/>
      <c r="U126" s="11">
        <f t="shared" si="6"/>
        <v>0</v>
      </c>
    </row>
    <row r="127" spans="1:21" ht="25.15" customHeight="1" x14ac:dyDescent="0.25">
      <c r="B127" s="14"/>
      <c r="C127" s="20"/>
      <c r="D127" s="14"/>
      <c r="E127" s="16"/>
      <c r="F127" s="88"/>
      <c r="G127" s="40"/>
      <c r="H127" s="14"/>
      <c r="I127" s="14"/>
      <c r="J127" s="14"/>
      <c r="K127" s="14"/>
      <c r="L127" s="14"/>
      <c r="M127" s="14"/>
      <c r="N127" s="14"/>
      <c r="O127" s="14"/>
      <c r="P127" s="14"/>
      <c r="Q127" s="67"/>
      <c r="R127" s="95"/>
      <c r="S127" s="14"/>
      <c r="T127" s="16"/>
      <c r="U127" s="11">
        <f t="shared" si="6"/>
        <v>0</v>
      </c>
    </row>
    <row r="128" spans="1:21" ht="25.15" customHeight="1" x14ac:dyDescent="0.25">
      <c r="B128" s="14"/>
      <c r="C128" s="20"/>
      <c r="D128" s="14"/>
      <c r="E128" s="16"/>
      <c r="F128" s="88"/>
      <c r="G128" s="40"/>
      <c r="H128" s="14"/>
      <c r="I128" s="14"/>
      <c r="J128" s="14"/>
      <c r="K128" s="14"/>
      <c r="L128" s="14"/>
      <c r="M128" s="14"/>
      <c r="N128" s="14"/>
      <c r="O128" s="14"/>
      <c r="P128" s="14"/>
      <c r="Q128" s="67"/>
      <c r="R128" s="95"/>
      <c r="S128" s="14"/>
      <c r="T128" s="16"/>
      <c r="U128" s="11">
        <f t="shared" si="6"/>
        <v>0</v>
      </c>
    </row>
    <row r="129" spans="2:21" ht="25.15" customHeight="1" x14ac:dyDescent="0.25">
      <c r="B129" s="14"/>
      <c r="C129" s="20"/>
      <c r="D129" s="14"/>
      <c r="E129" s="16"/>
      <c r="F129" s="88"/>
      <c r="G129" s="40"/>
      <c r="H129" s="14"/>
      <c r="I129" s="14"/>
      <c r="J129" s="14"/>
      <c r="K129" s="14"/>
      <c r="L129" s="14"/>
      <c r="M129" s="14"/>
      <c r="N129" s="14"/>
      <c r="O129" s="14"/>
      <c r="P129" s="14"/>
      <c r="Q129" s="67"/>
      <c r="R129" s="95"/>
      <c r="S129" s="14"/>
      <c r="T129" s="16"/>
      <c r="U129" s="11">
        <f t="shared" si="6"/>
        <v>0</v>
      </c>
    </row>
    <row r="130" spans="2:21" ht="25.15" customHeight="1" x14ac:dyDescent="0.25">
      <c r="B130" s="14"/>
      <c r="C130" s="20"/>
      <c r="D130" s="14"/>
      <c r="E130" s="16"/>
      <c r="F130" s="88"/>
      <c r="G130" s="40"/>
      <c r="H130" s="14"/>
      <c r="I130" s="14"/>
      <c r="J130" s="14"/>
      <c r="K130" s="14"/>
      <c r="L130" s="14"/>
      <c r="M130" s="14"/>
      <c r="N130" s="14"/>
      <c r="O130" s="14"/>
      <c r="P130" s="14"/>
      <c r="Q130" s="67"/>
      <c r="R130" s="95"/>
      <c r="S130" s="14"/>
      <c r="T130" s="16"/>
      <c r="U130" s="11">
        <f t="shared" si="6"/>
        <v>0</v>
      </c>
    </row>
    <row r="131" spans="2:21" ht="25.15" customHeight="1" x14ac:dyDescent="0.25">
      <c r="B131" s="14"/>
      <c r="C131" s="22"/>
      <c r="D131" s="14"/>
      <c r="E131" s="14"/>
      <c r="F131" s="88"/>
      <c r="G131" s="40"/>
      <c r="H131" s="14"/>
      <c r="I131" s="14"/>
      <c r="J131" s="14"/>
      <c r="K131" s="14"/>
      <c r="L131" s="14"/>
      <c r="M131" s="14"/>
      <c r="N131" s="14"/>
      <c r="O131" s="14"/>
      <c r="P131" s="14"/>
      <c r="Q131" s="67"/>
      <c r="R131" s="95"/>
      <c r="S131" s="14"/>
      <c r="T131" s="16"/>
      <c r="U131" s="11">
        <f t="shared" si="6"/>
        <v>0</v>
      </c>
    </row>
    <row r="132" spans="2:21" ht="25.15" customHeight="1" x14ac:dyDescent="0.25">
      <c r="B132" s="14"/>
      <c r="C132" s="22"/>
      <c r="D132" s="14"/>
      <c r="E132" s="14"/>
      <c r="F132" s="88"/>
      <c r="G132" s="40"/>
      <c r="H132" s="14"/>
      <c r="I132" s="14"/>
      <c r="J132" s="14"/>
      <c r="K132" s="14"/>
      <c r="L132" s="14"/>
      <c r="M132" s="14"/>
      <c r="N132" s="14"/>
      <c r="O132" s="14"/>
      <c r="P132" s="14"/>
      <c r="Q132" s="67"/>
      <c r="R132" s="95"/>
      <c r="S132" s="14"/>
      <c r="T132" s="16"/>
      <c r="U132" s="11">
        <f t="shared" si="6"/>
        <v>0</v>
      </c>
    </row>
    <row r="133" spans="2:21" ht="25.15" customHeight="1" x14ac:dyDescent="0.25">
      <c r="B133" s="14"/>
      <c r="C133" s="22"/>
      <c r="D133" s="14"/>
      <c r="E133" s="14"/>
      <c r="F133" s="88"/>
      <c r="G133" s="40"/>
      <c r="H133" s="14"/>
      <c r="I133" s="14"/>
      <c r="J133" s="14"/>
      <c r="K133" s="14"/>
      <c r="L133" s="14"/>
      <c r="M133" s="14"/>
      <c r="N133" s="14"/>
      <c r="O133" s="14"/>
      <c r="P133" s="14"/>
      <c r="Q133" s="67"/>
      <c r="R133" s="95"/>
      <c r="S133" s="14"/>
      <c r="T133" s="16"/>
      <c r="U133" s="11">
        <f t="shared" si="6"/>
        <v>0</v>
      </c>
    </row>
    <row r="134" spans="2:21" ht="25.15" customHeight="1" x14ac:dyDescent="0.25">
      <c r="B134" s="14"/>
      <c r="C134" s="22"/>
      <c r="D134" s="14"/>
      <c r="E134" s="14"/>
      <c r="F134" s="88"/>
      <c r="G134" s="40"/>
      <c r="H134" s="14"/>
      <c r="I134" s="14"/>
      <c r="J134" s="14"/>
      <c r="K134" s="14"/>
      <c r="L134" s="14"/>
      <c r="M134" s="14"/>
      <c r="N134" s="14"/>
      <c r="O134" s="14"/>
      <c r="P134" s="14"/>
      <c r="Q134" s="67"/>
      <c r="R134" s="95"/>
      <c r="S134" s="14"/>
      <c r="T134" s="16"/>
      <c r="U134" s="11">
        <f t="shared" si="6"/>
        <v>0</v>
      </c>
    </row>
    <row r="135" spans="2:21" ht="25.15" customHeight="1" x14ac:dyDescent="0.25">
      <c r="B135" s="14"/>
      <c r="C135" s="22"/>
      <c r="D135" s="14"/>
      <c r="E135" s="14"/>
      <c r="F135" s="88"/>
      <c r="G135" s="40"/>
      <c r="H135" s="14"/>
      <c r="I135" s="14"/>
      <c r="J135" s="14"/>
      <c r="K135" s="14"/>
      <c r="L135" s="14"/>
      <c r="M135" s="14"/>
      <c r="N135" s="14"/>
      <c r="O135" s="14"/>
      <c r="P135" s="14"/>
      <c r="Q135" s="67"/>
      <c r="R135" s="95"/>
      <c r="S135" s="14"/>
      <c r="T135" s="16"/>
      <c r="U135" s="11">
        <f t="shared" si="6"/>
        <v>0</v>
      </c>
    </row>
    <row r="136" spans="2:21" ht="25.15" customHeight="1" x14ac:dyDescent="0.25">
      <c r="B136" s="14"/>
      <c r="C136" s="22"/>
      <c r="D136" s="14"/>
      <c r="E136" s="14"/>
      <c r="F136" s="88"/>
      <c r="G136" s="40"/>
      <c r="H136" s="14"/>
      <c r="I136" s="14"/>
      <c r="J136" s="14"/>
      <c r="K136" s="14"/>
      <c r="L136" s="14"/>
      <c r="M136" s="14"/>
      <c r="N136" s="14"/>
      <c r="O136" s="14"/>
      <c r="P136" s="14"/>
      <c r="Q136" s="67"/>
      <c r="R136" s="95"/>
      <c r="S136" s="14"/>
      <c r="T136" s="16"/>
      <c r="U136" s="11">
        <f t="shared" si="6"/>
        <v>0</v>
      </c>
    </row>
    <row r="137" spans="2:21" ht="25.15" customHeight="1" x14ac:dyDescent="0.25">
      <c r="B137" s="14"/>
      <c r="C137" s="22"/>
      <c r="D137" s="14"/>
      <c r="E137" s="14"/>
      <c r="F137" s="88"/>
      <c r="G137" s="40"/>
      <c r="H137" s="14"/>
      <c r="I137" s="14"/>
      <c r="J137" s="14"/>
      <c r="K137" s="14"/>
      <c r="L137" s="14"/>
      <c r="M137" s="14"/>
      <c r="N137" s="14"/>
      <c r="O137" s="14"/>
      <c r="P137" s="14"/>
      <c r="Q137" s="67"/>
      <c r="R137" s="95"/>
      <c r="S137" s="14"/>
      <c r="T137" s="16"/>
      <c r="U137" s="11">
        <f t="shared" si="6"/>
        <v>0</v>
      </c>
    </row>
    <row r="138" spans="2:21" ht="25.15" customHeight="1" x14ac:dyDescent="0.25">
      <c r="B138" s="14"/>
      <c r="C138" s="22"/>
      <c r="D138" s="14"/>
      <c r="E138" s="14"/>
      <c r="F138" s="88"/>
      <c r="G138" s="40"/>
      <c r="H138" s="14"/>
      <c r="I138" s="14"/>
      <c r="J138" s="14"/>
      <c r="K138" s="14"/>
      <c r="L138" s="14"/>
      <c r="M138" s="14"/>
      <c r="N138" s="14"/>
      <c r="O138" s="14"/>
      <c r="P138" s="14"/>
      <c r="Q138" s="67"/>
      <c r="R138" s="95"/>
      <c r="S138" s="14"/>
      <c r="T138" s="16"/>
      <c r="U138" s="11">
        <f t="shared" si="6"/>
        <v>0</v>
      </c>
    </row>
    <row r="139" spans="2:21" ht="25.15" customHeight="1" x14ac:dyDescent="0.25">
      <c r="B139" s="14"/>
      <c r="C139" s="22"/>
      <c r="D139" s="14"/>
      <c r="E139" s="14"/>
      <c r="F139" s="91"/>
      <c r="G139" s="40"/>
      <c r="H139" s="14"/>
      <c r="I139" s="14"/>
      <c r="J139" s="14"/>
      <c r="K139" s="14"/>
      <c r="L139" s="14"/>
      <c r="M139" s="14"/>
      <c r="N139" s="14"/>
      <c r="O139" s="14"/>
      <c r="P139" s="14"/>
      <c r="Q139" s="67"/>
      <c r="R139" s="95"/>
      <c r="S139" s="14"/>
      <c r="T139" s="16"/>
      <c r="U139" s="11">
        <f t="shared" si="6"/>
        <v>0</v>
      </c>
    </row>
    <row r="140" spans="2:21" ht="25.15" customHeight="1" x14ac:dyDescent="0.25">
      <c r="B140" s="11"/>
      <c r="C140" s="23"/>
      <c r="D140" s="11"/>
      <c r="E140" s="11"/>
      <c r="F140" s="92"/>
      <c r="G140" s="37"/>
      <c r="H140" s="11"/>
      <c r="I140" s="11"/>
      <c r="J140" s="11"/>
      <c r="K140" s="11"/>
      <c r="L140" s="11"/>
      <c r="M140" s="11"/>
      <c r="N140" s="11"/>
      <c r="O140" s="11"/>
      <c r="P140" s="11"/>
      <c r="Q140" s="63"/>
      <c r="R140" s="95"/>
      <c r="S140" s="11"/>
      <c r="T140" s="9"/>
      <c r="U140" s="11">
        <f t="shared" ref="U140:U152" si="7">Q140-R140</f>
        <v>0</v>
      </c>
    </row>
    <row r="141" spans="2:21" ht="25.15" customHeight="1" x14ac:dyDescent="0.25">
      <c r="B141" s="11"/>
      <c r="C141" s="23"/>
      <c r="D141" s="11"/>
      <c r="E141" s="11"/>
      <c r="F141" s="92"/>
      <c r="G141" s="37"/>
      <c r="H141" s="11"/>
      <c r="I141" s="11"/>
      <c r="J141" s="11"/>
      <c r="K141" s="11"/>
      <c r="L141" s="11"/>
      <c r="M141" s="11"/>
      <c r="N141" s="11"/>
      <c r="O141" s="11"/>
      <c r="P141" s="11"/>
      <c r="Q141" s="63"/>
      <c r="R141" s="95"/>
      <c r="S141" s="11"/>
      <c r="T141" s="9"/>
      <c r="U141" s="11">
        <f t="shared" si="7"/>
        <v>0</v>
      </c>
    </row>
    <row r="142" spans="2:21" ht="25.15" customHeight="1" x14ac:dyDescent="0.25">
      <c r="B142" s="11"/>
      <c r="C142" s="23"/>
      <c r="D142" s="11"/>
      <c r="E142" s="11"/>
      <c r="F142" s="92"/>
      <c r="G142" s="37"/>
      <c r="H142" s="11"/>
      <c r="I142" s="11"/>
      <c r="J142" s="11"/>
      <c r="K142" s="11"/>
      <c r="L142" s="11"/>
      <c r="M142" s="11"/>
      <c r="N142" s="11"/>
      <c r="O142" s="11"/>
      <c r="P142" s="11"/>
      <c r="Q142" s="63"/>
      <c r="R142" s="95"/>
      <c r="S142" s="11"/>
      <c r="T142" s="9"/>
      <c r="U142" s="11">
        <f t="shared" si="7"/>
        <v>0</v>
      </c>
    </row>
    <row r="143" spans="2:21" ht="25.15" customHeight="1" x14ac:dyDescent="0.25">
      <c r="B143" s="11"/>
      <c r="C143" s="23"/>
      <c r="D143" s="11"/>
      <c r="E143" s="11"/>
      <c r="F143" s="92"/>
      <c r="G143" s="37"/>
      <c r="H143" s="11"/>
      <c r="I143" s="11"/>
      <c r="J143" s="11"/>
      <c r="K143" s="11"/>
      <c r="L143" s="11"/>
      <c r="M143" s="11"/>
      <c r="N143" s="11"/>
      <c r="O143" s="11"/>
      <c r="P143" s="11"/>
      <c r="Q143" s="63"/>
      <c r="R143" s="95"/>
      <c r="S143" s="11"/>
      <c r="T143" s="9"/>
      <c r="U143" s="11">
        <f t="shared" si="7"/>
        <v>0</v>
      </c>
    </row>
    <row r="144" spans="2:21" ht="25.15" customHeight="1" x14ac:dyDescent="0.25">
      <c r="B144" s="11"/>
      <c r="C144" s="23"/>
      <c r="D144" s="11"/>
      <c r="E144" s="11"/>
      <c r="F144" s="92"/>
      <c r="G144" s="37"/>
      <c r="H144" s="11"/>
      <c r="I144" s="11"/>
      <c r="J144" s="11"/>
      <c r="K144" s="11"/>
      <c r="L144" s="11"/>
      <c r="M144" s="11"/>
      <c r="N144" s="11"/>
      <c r="O144" s="11"/>
      <c r="P144" s="11"/>
      <c r="Q144" s="63"/>
      <c r="R144" s="95"/>
      <c r="S144" s="11"/>
      <c r="T144" s="9"/>
      <c r="U144" s="11">
        <f t="shared" si="7"/>
        <v>0</v>
      </c>
    </row>
    <row r="145" spans="1:21" ht="25.15" customHeight="1" x14ac:dyDescent="0.25">
      <c r="B145" s="11"/>
      <c r="C145" s="23"/>
      <c r="D145" s="11"/>
      <c r="E145" s="11"/>
      <c r="F145" s="92"/>
      <c r="G145" s="37"/>
      <c r="H145" s="11"/>
      <c r="I145" s="11"/>
      <c r="J145" s="11"/>
      <c r="K145" s="11"/>
      <c r="L145" s="11"/>
      <c r="M145" s="11"/>
      <c r="N145" s="11"/>
      <c r="O145" s="11"/>
      <c r="P145" s="11"/>
      <c r="Q145" s="63"/>
      <c r="R145" s="95"/>
      <c r="S145" s="11"/>
      <c r="T145" s="9"/>
      <c r="U145" s="11">
        <f t="shared" si="7"/>
        <v>0</v>
      </c>
    </row>
    <row r="146" spans="1:21" ht="25.15" customHeight="1" x14ac:dyDescent="0.25">
      <c r="B146" s="11"/>
      <c r="C146" s="23"/>
      <c r="D146" s="11"/>
      <c r="E146" s="11"/>
      <c r="F146" s="92"/>
      <c r="G146" s="37"/>
      <c r="H146" s="11"/>
      <c r="I146" s="11"/>
      <c r="J146" s="11"/>
      <c r="K146" s="11"/>
      <c r="L146" s="11"/>
      <c r="M146" s="11"/>
      <c r="N146" s="11"/>
      <c r="O146" s="11"/>
      <c r="P146" s="11"/>
      <c r="Q146" s="63"/>
      <c r="R146" s="95"/>
      <c r="S146" s="11"/>
      <c r="T146" s="9"/>
      <c r="U146" s="11">
        <f t="shared" si="7"/>
        <v>0</v>
      </c>
    </row>
    <row r="147" spans="1:21" ht="25.15" customHeight="1" x14ac:dyDescent="0.25">
      <c r="B147" s="11"/>
      <c r="C147" s="23"/>
      <c r="D147" s="11"/>
      <c r="E147" s="11"/>
      <c r="F147" s="92"/>
      <c r="G147" s="37"/>
      <c r="H147" s="11"/>
      <c r="I147" s="11"/>
      <c r="J147" s="11"/>
      <c r="K147" s="11"/>
      <c r="L147" s="11"/>
      <c r="M147" s="11"/>
      <c r="N147" s="11"/>
      <c r="O147" s="11"/>
      <c r="P147" s="11"/>
      <c r="Q147" s="63"/>
      <c r="R147" s="95"/>
      <c r="S147" s="11"/>
      <c r="T147" s="9"/>
      <c r="U147" s="11">
        <f t="shared" si="7"/>
        <v>0</v>
      </c>
    </row>
    <row r="148" spans="1:21" x14ac:dyDescent="0.25">
      <c r="B148" s="11"/>
      <c r="C148" s="23"/>
      <c r="D148" s="11"/>
      <c r="E148" s="11"/>
      <c r="F148" s="92"/>
      <c r="G148" s="37"/>
      <c r="H148" s="11"/>
      <c r="I148" s="11"/>
      <c r="J148" s="11"/>
      <c r="K148" s="11"/>
      <c r="L148" s="11"/>
      <c r="M148" s="11"/>
      <c r="N148" s="11"/>
      <c r="O148" s="11"/>
      <c r="P148" s="11"/>
      <c r="Q148" s="63"/>
      <c r="R148" s="95"/>
      <c r="S148" s="11"/>
      <c r="T148" s="9"/>
      <c r="U148" s="11">
        <f t="shared" si="7"/>
        <v>0</v>
      </c>
    </row>
    <row r="149" spans="1:21" x14ac:dyDescent="0.25">
      <c r="B149" s="11"/>
      <c r="C149" s="23"/>
      <c r="D149" s="11"/>
      <c r="E149" s="11"/>
      <c r="F149" s="92"/>
      <c r="G149" s="37"/>
      <c r="H149" s="11"/>
      <c r="I149" s="11"/>
      <c r="J149" s="11"/>
      <c r="K149" s="11"/>
      <c r="L149" s="11"/>
      <c r="M149" s="11"/>
      <c r="N149" s="11"/>
      <c r="O149" s="11"/>
      <c r="P149" s="11"/>
      <c r="Q149" s="63"/>
      <c r="R149" s="95"/>
      <c r="S149" s="11"/>
      <c r="T149" s="9"/>
      <c r="U149" s="11">
        <f t="shared" si="7"/>
        <v>0</v>
      </c>
    </row>
    <row r="150" spans="1:21" x14ac:dyDescent="0.25">
      <c r="B150" s="11"/>
      <c r="C150" s="23"/>
      <c r="D150" s="11"/>
      <c r="E150" s="11"/>
      <c r="F150" s="92"/>
      <c r="G150" s="37"/>
      <c r="H150" s="11"/>
      <c r="I150" s="11"/>
      <c r="J150" s="11"/>
      <c r="K150" s="11"/>
      <c r="L150" s="11"/>
      <c r="M150" s="11"/>
      <c r="N150" s="11"/>
      <c r="O150" s="11"/>
      <c r="P150" s="11"/>
      <c r="Q150" s="63"/>
      <c r="R150" s="95"/>
      <c r="S150" s="11"/>
      <c r="T150" s="9"/>
      <c r="U150" s="11">
        <f t="shared" si="7"/>
        <v>0</v>
      </c>
    </row>
    <row r="151" spans="1:21" x14ac:dyDescent="0.25">
      <c r="B151" s="11"/>
      <c r="C151" s="23"/>
      <c r="D151" s="11"/>
      <c r="E151" s="11"/>
      <c r="F151" s="92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63"/>
      <c r="R151" s="95"/>
      <c r="S151" s="11"/>
      <c r="T151" s="9"/>
      <c r="U151" s="11">
        <f t="shared" si="7"/>
        <v>0</v>
      </c>
    </row>
    <row r="152" spans="1:21" x14ac:dyDescent="0.25">
      <c r="A152" s="71"/>
      <c r="B152" s="11"/>
      <c r="C152" s="23"/>
      <c r="D152" s="11"/>
      <c r="E152" s="11"/>
      <c r="F152" s="92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63"/>
      <c r="R152" s="96"/>
      <c r="S152" s="11"/>
      <c r="T152" s="9"/>
      <c r="U152" s="11">
        <f t="shared" si="7"/>
        <v>0</v>
      </c>
    </row>
    <row r="153" spans="1:21" x14ac:dyDescent="0.25">
      <c r="A153" s="71"/>
      <c r="C153" s="23"/>
    </row>
    <row r="154" spans="1:21" x14ac:dyDescent="0.25">
      <c r="A154" s="71"/>
      <c r="C154" s="23"/>
    </row>
    <row r="155" spans="1:21" x14ac:dyDescent="0.25">
      <c r="A155" s="71"/>
      <c r="C155" s="23"/>
    </row>
    <row r="156" spans="1:21" x14ac:dyDescent="0.25">
      <c r="A156" s="71"/>
      <c r="C156" s="23"/>
    </row>
    <row r="157" spans="1:21" x14ac:dyDescent="0.25">
      <c r="A157" s="71"/>
      <c r="C157" s="23"/>
    </row>
    <row r="158" spans="1:21" x14ac:dyDescent="0.25">
      <c r="A158" s="71"/>
      <c r="C158" s="23"/>
    </row>
    <row r="159" spans="1:21" x14ac:dyDescent="0.25">
      <c r="A159" s="71"/>
      <c r="C159" s="23"/>
    </row>
    <row r="160" spans="1:21" x14ac:dyDescent="0.25">
      <c r="A160" s="71"/>
      <c r="C160" s="23"/>
    </row>
    <row r="161" spans="1:3" x14ac:dyDescent="0.25">
      <c r="A161" s="71"/>
      <c r="C161" s="23"/>
    </row>
    <row r="162" spans="1:3" x14ac:dyDescent="0.25">
      <c r="A162" s="71"/>
      <c r="C162" s="23"/>
    </row>
    <row r="163" spans="1:3" x14ac:dyDescent="0.25">
      <c r="A163" s="71"/>
      <c r="C163" s="23"/>
    </row>
    <row r="164" spans="1:3" x14ac:dyDescent="0.25">
      <c r="A164" s="71"/>
      <c r="C164" s="23"/>
    </row>
    <row r="165" spans="1:3" x14ac:dyDescent="0.25">
      <c r="A165" s="71"/>
      <c r="C165" s="23"/>
    </row>
    <row r="166" spans="1:3" x14ac:dyDescent="0.25">
      <c r="A166" s="71"/>
      <c r="C166" s="23"/>
    </row>
    <row r="167" spans="1:3" x14ac:dyDescent="0.25">
      <c r="A167" s="71"/>
      <c r="C167" s="23"/>
    </row>
    <row r="168" spans="1:3" x14ac:dyDescent="0.25">
      <c r="A168" s="71"/>
      <c r="C168" s="23"/>
    </row>
    <row r="169" spans="1:3" x14ac:dyDescent="0.25">
      <c r="A169" s="71"/>
      <c r="C169" s="23"/>
    </row>
    <row r="170" spans="1:3" x14ac:dyDescent="0.25">
      <c r="A170" s="71"/>
      <c r="C170" s="23"/>
    </row>
    <row r="171" spans="1:3" x14ac:dyDescent="0.25">
      <c r="A171" s="71"/>
      <c r="C171" s="23"/>
    </row>
    <row r="172" spans="1:3" x14ac:dyDescent="0.25">
      <c r="A172" s="71"/>
      <c r="C172" s="23"/>
    </row>
    <row r="173" spans="1:3" x14ac:dyDescent="0.25">
      <c r="A173" s="71"/>
      <c r="C173" s="23"/>
    </row>
    <row r="174" spans="1:3" x14ac:dyDescent="0.25">
      <c r="A174" s="71"/>
      <c r="C174" s="23"/>
    </row>
    <row r="175" spans="1:3" x14ac:dyDescent="0.25">
      <c r="A175" s="71"/>
      <c r="C175" s="23"/>
    </row>
    <row r="176" spans="1:3" x14ac:dyDescent="0.25">
      <c r="A176" s="71"/>
      <c r="C176" s="23"/>
    </row>
    <row r="177" spans="1:3" x14ac:dyDescent="0.25">
      <c r="A177" s="71"/>
      <c r="C177" s="23"/>
    </row>
  </sheetData>
  <autoFilter ref="A2:U152" xr:uid="{20BAA656-CB3B-4D48-8620-B0515024043C}"/>
  <mergeCells count="37">
    <mergeCell ref="R42:R43"/>
    <mergeCell ref="A40:A43"/>
    <mergeCell ref="A93:A97"/>
    <mergeCell ref="C42:C43"/>
    <mergeCell ref="A44:A50"/>
    <mergeCell ref="A73:A87"/>
    <mergeCell ref="A66:A67"/>
    <mergeCell ref="C66:C67"/>
    <mergeCell ref="F52:F54"/>
    <mergeCell ref="D1:D2"/>
    <mergeCell ref="E1:E2"/>
    <mergeCell ref="A51:A54"/>
    <mergeCell ref="A21:A39"/>
    <mergeCell ref="B1:B2"/>
    <mergeCell ref="A8:A9"/>
    <mergeCell ref="A10:A11"/>
    <mergeCell ref="C8:C9"/>
    <mergeCell ref="C10:C11"/>
    <mergeCell ref="A1:A2"/>
    <mergeCell ref="C1:C2"/>
    <mergeCell ref="A4:A5"/>
    <mergeCell ref="C4:C5"/>
    <mergeCell ref="A12:A16"/>
    <mergeCell ref="U1:U2"/>
    <mergeCell ref="F1:F2"/>
    <mergeCell ref="Q1:Q2"/>
    <mergeCell ref="J1:J2"/>
    <mergeCell ref="K1:K2"/>
    <mergeCell ref="L1:M1"/>
    <mergeCell ref="N1:N2"/>
    <mergeCell ref="P1:P2"/>
    <mergeCell ref="G1:G2"/>
    <mergeCell ref="H1:I1"/>
    <mergeCell ref="R1:R2"/>
    <mergeCell ref="S1:S2"/>
    <mergeCell ref="T1:T2"/>
    <mergeCell ref="O1:O2"/>
  </mergeCells>
  <phoneticPr fontId="8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workbookViewId="0">
      <selection activeCell="A2" sqref="A2"/>
    </sheetView>
  </sheetViews>
  <sheetFormatPr defaultRowHeight="15" x14ac:dyDescent="0.25"/>
  <cols>
    <col min="2" max="2" width="13.42578125" bestFit="1" customWidth="1"/>
  </cols>
  <sheetData>
    <row r="1" spans="1:2" x14ac:dyDescent="0.25">
      <c r="B1" t="s">
        <v>6</v>
      </c>
    </row>
    <row r="2" spans="1:2" x14ac:dyDescent="0.25">
      <c r="A2" s="1"/>
      <c r="B2" t="s">
        <v>9</v>
      </c>
    </row>
    <row r="3" spans="1:2" x14ac:dyDescent="0.25">
      <c r="A3" s="2"/>
      <c r="B3" t="s">
        <v>8</v>
      </c>
    </row>
    <row r="4" spans="1:2" x14ac:dyDescent="0.25">
      <c r="A4" s="78"/>
      <c r="B4" t="s">
        <v>7</v>
      </c>
    </row>
    <row r="5" spans="1:2" x14ac:dyDescent="0.25">
      <c r="A5" s="8"/>
      <c r="B5" t="s">
        <v>10</v>
      </c>
    </row>
    <row r="6" spans="1:2" x14ac:dyDescent="0.25">
      <c r="A6" s="79"/>
      <c r="B6" t="s">
        <v>18</v>
      </c>
    </row>
    <row r="8" spans="1:2" x14ac:dyDescent="0.25">
      <c r="A8" s="7"/>
      <c r="B8" t="s">
        <v>12</v>
      </c>
    </row>
    <row r="9" spans="1:2" x14ac:dyDescent="0.25">
      <c r="A9" s="7"/>
      <c r="B9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2022</vt:lpstr>
      <vt:lpstr>2021</vt:lpstr>
      <vt:lpstr>Vysvětlivky</vt:lpstr>
      <vt:lpstr>'2022'!_Hlk101765059</vt:lpstr>
      <vt:lpstr>'2022'!_Hlk27635774</vt:lpstr>
      <vt:lpstr>'2022'!_Hlk61324331</vt:lpstr>
      <vt:lpstr>'2022'!_Hlk64278021</vt:lpstr>
      <vt:lpstr>'2021'!_Hlk94259342</vt:lpstr>
      <vt:lpstr>'2021'!_Hlk95918862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Kocová Jitka, Bc.</dc:creator>
  <cp:lastModifiedBy>Zatloukalová Ilona, DiS.</cp:lastModifiedBy>
  <cp:lastPrinted>2021-02-01T12:43:05Z</cp:lastPrinted>
  <dcterms:created xsi:type="dcterms:W3CDTF">2017-12-21T08:01:51Z</dcterms:created>
  <dcterms:modified xsi:type="dcterms:W3CDTF">2022-07-04T06:48:59Z</dcterms:modified>
</cp:coreProperties>
</file>