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30" windowHeight="9270" tabRatio="500" firstSheet="2" activeTab="6"/>
  </bookViews>
  <sheets>
    <sheet name="CELKEM" sheetId="1" r:id="rId1"/>
    <sheet name="VO - část 2 - I. etapa" sheetId="2" r:id="rId2"/>
    <sheet name="MR - část 2 - I. etapa" sheetId="3" r:id="rId3"/>
    <sheet name="VO - část 2 - II. etapa" sheetId="4" r:id="rId4"/>
    <sheet name="MR - část 2 - II. etapa" sheetId="5" r:id="rId5"/>
    <sheet name="VO - část 2 - III. etapa" sheetId="6" r:id="rId6"/>
    <sheet name="MR - část 2 - III. etapa" sheetId="7" r:id="rId7"/>
  </sheets>
  <definedNames>
    <definedName name="Excel_BuiltIn_Print_Area" localSheetId="0">'CELKEM'!$A$1:$N$48</definedName>
    <definedName name="_xlnm.Print_Area" localSheetId="0">'CELKEM'!$A$1:$N$48</definedName>
  </definedNames>
  <calcPr fullCalcOnLoad="1"/>
</workbook>
</file>

<file path=xl/sharedStrings.xml><?xml version="1.0" encoding="utf-8"?>
<sst xmlns="http://schemas.openxmlformats.org/spreadsheetml/2006/main" count="1386" uniqueCount="311">
  <si>
    <t>(PODROBNÝ ROZPOČET)</t>
  </si>
  <si>
    <t>Akce</t>
  </si>
  <si>
    <t>VEŘEJNÉ OSVĚTLENÍ A MÍSTNÍ ROZHLAS V OBLEKOVICÍCH - ČÁST 2 - I., II., III. etapa</t>
  </si>
  <si>
    <t>Zpracoval :</t>
  </si>
  <si>
    <t>Zodp. projektant :</t>
  </si>
  <si>
    <t>Místo</t>
  </si>
  <si>
    <t>k.ú. Oblekovice</t>
  </si>
  <si>
    <t>L. Semerád</t>
  </si>
  <si>
    <t>Ing. O. Diviš</t>
  </si>
  <si>
    <t xml:space="preserve">Investor </t>
  </si>
  <si>
    <t>Město ZNOJMO, Obroková 1/12, 669 22 Znojmo</t>
  </si>
  <si>
    <t>Dne: 26. 2. 2018</t>
  </si>
  <si>
    <t>Aktualizováno 7. 3. 2022</t>
  </si>
  <si>
    <t>Poř. č.</t>
  </si>
  <si>
    <t>Zkrácený popis</t>
  </si>
  <si>
    <t>M.j.</t>
  </si>
  <si>
    <t>Množství</t>
  </si>
  <si>
    <t>Jednotková cena</t>
  </si>
  <si>
    <t>Náklady [ Kč ]</t>
  </si>
  <si>
    <t>Celkem</t>
  </si>
  <si>
    <t>Dodávka</t>
  </si>
  <si>
    <t>Montáž</t>
  </si>
  <si>
    <t>REKAPITULACE NÁKLADŮ</t>
  </si>
  <si>
    <t>( všechny položky "vlastní" - R - položky, doporučená cenová soustava RTS )</t>
  </si>
  <si>
    <t>1.</t>
  </si>
  <si>
    <t>VEŘEJNÉ OSVĚTLENÍ - ČÁST 2 - I. etapa - položky stanoveny z výkresů č. 5, 6 a 10</t>
  </si>
  <si>
    <t>2.</t>
  </si>
  <si>
    <t>MÍSTNÍ ROZHLAS - ČÁST 2 - I. etapa - položky stanoveny z výkresů č. 5, 6 a 10</t>
  </si>
  <si>
    <t>3.</t>
  </si>
  <si>
    <t>VEŘEJNÉ OSVĚTLENÍ - ČÁST 2 - II. etapa - položky stanoveny z výkresů č. 7, 8 a 10</t>
  </si>
  <si>
    <t>4.</t>
  </si>
  <si>
    <t>MÍSTNÍ ROZHLAS - ČÁST 2 - II. etapa - položky stanoveny z výkresů č. 7, 8 a 10</t>
  </si>
  <si>
    <t>5.</t>
  </si>
  <si>
    <t>VEŘEJNÉ OSVĚTLENÍ - ČÁST 2 – III. etapa - položky stanoveny z výkresů č. 7 a 10</t>
  </si>
  <si>
    <t>6.</t>
  </si>
  <si>
    <t>MÍSTNÍ ROZHLAS - ČÁST 2 – III. etapa - položky stanoveny z výkresů č. 7 a 10</t>
  </si>
  <si>
    <t>CELKEM bez DPH</t>
  </si>
  <si>
    <t>vč. DPH</t>
  </si>
  <si>
    <t xml:space="preserve">POZN. pro celou stavbu :     </t>
  </si>
  <si>
    <t>a) veškeré náklady na přípomoce zahrnout do jednotlivých jednotkových cen</t>
  </si>
  <si>
    <t>b) součástí prací jsou veškerá potřebná měření a zkoušky pro uvedení zařízení do provozu, zaškolení obsluhy , manuály a revize v češtině)</t>
  </si>
  <si>
    <t>c) součástí dodávky je zpracování veškeré dílenské dokumentace a dokumentace skutečného provedení</t>
  </si>
  <si>
    <t>d) součástí dodávky je kompletní dokladová část nutná pro získání kolaudačního souhlasu</t>
  </si>
  <si>
    <t>e) v rozsahu prací jsou rovněž zahrnuty veškeré nezbytné prvky, práce a pomocné materiály neuvedené v  tomto soupisu, které jsou nezbytně nutné k realizaci a provozování díla</t>
  </si>
  <si>
    <t xml:space="preserve">f) rovněž jsou součástí dodávky veškerá geodetická měření  </t>
  </si>
  <si>
    <t>g) dodávky zahrnuje rovněž nezbytná opatření pro ochranu stávajících sítí, komunikací nebo staveb</t>
  </si>
  <si>
    <t xml:space="preserve">h) v jednotkových cenách zahrnuto : průběžný úklid staveniště a přilehlých komunikací, likvidace odpadů, případná dočasná dopravní omezení </t>
  </si>
  <si>
    <t>i) pokud se v dokumentaci vyskytují obchodní názvy, jedná se pouze o vymezení požadovaných standardů výrobku, technologie</t>
  </si>
  <si>
    <t>nebo materiálů a zadavatel připouští použití i jiného výrobku nebo materiálu, splňujícího tyto minimální požadavky</t>
  </si>
  <si>
    <t xml:space="preserve">Nedílnou součástí soupisu materiálu a výkazu výměr je prováděcí projektová dokumentace. </t>
  </si>
  <si>
    <t>ZPRACOVATEL NABÍDKY JE POVINEN PROVĚŘIT SPECIFIKACE A VÝMĚRY VE VÝKAZU VÝMĚR.</t>
  </si>
  <si>
    <t>V případě zjištěných rozdílů upozorní na tyto rozdíly ve lhůtě pro zpracování nabídek a vyžádat si dodatečné informace k zadávacím podmínkám.</t>
  </si>
  <si>
    <t>POŽADAVKY NA ZMĚNY VÝMĚR V PRŮBĚHU REALIZACE NEBUDOU AKCEPTOVÁNY!</t>
  </si>
  <si>
    <t>Veškeré práce musí být provedeny dle platných ČSN !</t>
  </si>
  <si>
    <t>VEŘEJNÉ OSVĚTLENÍ - ČÁST 2 - I. etapa</t>
  </si>
  <si>
    <t>VEŘEJNÉ OSVĚTLENÍ - položky stanoveny z výkresů č. 5, 6 a 10</t>
  </si>
  <si>
    <t>ZEMNÍ PRÁCE - položky stanoveny z výkresů č. 5 a 6</t>
  </si>
  <si>
    <t>REKONSTRUKCE POVRCHŮ</t>
  </si>
  <si>
    <t>VEDLEJŠÍ ROZPOČTOVÉ NÁKLADY</t>
  </si>
  <si>
    <t>OSTATNÍ NÁKLADY - položky stanoveny z výkresů č. 5, 6 a 10</t>
  </si>
  <si>
    <t>I. VEŘEJNÉ OSVĚTLENÍ</t>
  </si>
  <si>
    <t>STOŽÁRY, VÝLOŽNÍKY A PŘÍSLUŠENSTVÍ :</t>
  </si>
  <si>
    <t>osvětlovací stožár sadový třístupňový 5,5 m (celková nadzem. délka, vč. výložníku 6,0m), pozink. Úprava</t>
  </si>
  <si>
    <t>ks</t>
  </si>
  <si>
    <t>rozměry: celk. délka: 6,3m; vetknutí do země: 0,8m; D1: 114mm; D2: 89mm; D3: 76mm; hmotnost: 46kg</t>
  </si>
  <si>
    <t>obloukový výložník jednoramenný, délka 500mm</t>
  </si>
  <si>
    <t>rozměry: B: 500mm (výška vyložníku); A: 500mm (délka vyložení); průměr 76/60mm, hmotnost: 6kg</t>
  </si>
  <si>
    <t>obloukový výložník jednoramenný, délka 1000mm</t>
  </si>
  <si>
    <t>rozměry: B: 500mm (výška vyložníku); A: 1000mm (délka vyložení); průměr 76/60mm, hmotnost: 10kg</t>
  </si>
  <si>
    <t>výložník obloukový, délka vyložení 1000mm, úhel sevření 180°</t>
  </si>
  <si>
    <t>rozměry: B: 500mm (výška vyložníku); A: 1000mm (délka vyložení); průměr 76/60mm, hmotnost: 14kg</t>
  </si>
  <si>
    <t>stožárová rozvodnice dvojpojisková IP 44, kabel 2x CYKY 4x16, E27, s přep. ochranou TYP II</t>
  </si>
  <si>
    <t>závitová pojistka E14, 6A</t>
  </si>
  <si>
    <t>7.</t>
  </si>
  <si>
    <t>izolace spodní části stožárů smršťovací trubkou 160/55</t>
  </si>
  <si>
    <t>STOŽÁRY, VÝLOŽNÍKY A PŘÍSLUŠENSTVÍ CELKEM:</t>
  </si>
  <si>
    <t>KABELOVÉ SKŘÍNĚ :</t>
  </si>
  <si>
    <t>úprava ROZVÁDĚČE RVO2 - DODÁVKA :</t>
  </si>
  <si>
    <t>8.</t>
  </si>
  <si>
    <t>jistič 3x32A, char. "B"</t>
  </si>
  <si>
    <t>9.</t>
  </si>
  <si>
    <t>jistič 1x25A, char. "B"</t>
  </si>
  <si>
    <t>10.</t>
  </si>
  <si>
    <t>pojistka výkonová PN000gG 40A (do příp. skříně)</t>
  </si>
  <si>
    <t>ROZVÁDĚČ RVO2 CELKEM:</t>
  </si>
  <si>
    <t>ROZPOJOVACÍ SKŘÍŇ R2/2 - DODÁVKA :</t>
  </si>
  <si>
    <t>11.</t>
  </si>
  <si>
    <t>rozpojovací skříň pilířová SR600/NKV2, IP 44 - pro VO</t>
  </si>
  <si>
    <t>12.</t>
  </si>
  <si>
    <t>pojistka výkonová PN000gG 25A</t>
  </si>
  <si>
    <t>13.</t>
  </si>
  <si>
    <t>pojistka výkonová PN000gG 20A</t>
  </si>
  <si>
    <t>14.</t>
  </si>
  <si>
    <t>pojistka výkonová PN000gG 10A</t>
  </si>
  <si>
    <t>15.</t>
  </si>
  <si>
    <t>bezpečnostní tabulka - "POZOR NAPÁJENÍ ZE DVOU STRAN"</t>
  </si>
  <si>
    <t>ROZPOJOVACÍ SKŘÍŇ R2/2 CELKEM:</t>
  </si>
  <si>
    <t>ROZPOJOVACÍ SKŘÍŇ R2/3 - DODÁVKA :</t>
  </si>
  <si>
    <t>16.</t>
  </si>
  <si>
    <t>rozpojovací skříň pilířová SR500/NKV2, IP 44 - pro VO</t>
  </si>
  <si>
    <t>17.</t>
  </si>
  <si>
    <t>18.</t>
  </si>
  <si>
    <t>pojistka výkonová PN000gG 16A</t>
  </si>
  <si>
    <t>19.</t>
  </si>
  <si>
    <t>ROZPOJOVACÍ SKŘÍŇ R2/3 CELKEM:</t>
  </si>
  <si>
    <t>ROZPOJOVACÍ SKŘÍŇ R3/1 - DODÁVKA :</t>
  </si>
  <si>
    <t>20.</t>
  </si>
  <si>
    <t>21.</t>
  </si>
  <si>
    <t>22.</t>
  </si>
  <si>
    <t>ROZPOJOVACÍ SKŘÍŇ R3/1 CELKEM:</t>
  </si>
  <si>
    <t>KABELOVÉ SKŘÍNĚ CELKEM:</t>
  </si>
  <si>
    <t>ROZVODY :</t>
  </si>
  <si>
    <t>23.</t>
  </si>
  <si>
    <t>kabel CYKY-J 3x1,5 - volně - v osvětlovacím stožáru (36 x 10m)</t>
  </si>
  <si>
    <t>m</t>
  </si>
  <si>
    <t>24.</t>
  </si>
  <si>
    <t>dtto, CYKY-J 4x10 - kabelová trasa + vývody ke stožárům a skříním (200m + 14 x 2,5m)</t>
  </si>
  <si>
    <t>25.</t>
  </si>
  <si>
    <t>dtto, CYKY-J 4x16 - kabelová trasa + vývody ke stožárům a skříním (1315m + 65 x 2,5m)</t>
  </si>
  <si>
    <t>26.</t>
  </si>
  <si>
    <r>
      <rPr>
        <sz val="10"/>
        <rFont val="Arial CE"/>
        <family val="0"/>
      </rPr>
      <t>smršťovací hlavice rozdělovací 6-50mm</t>
    </r>
    <r>
      <rPr>
        <vertAlign val="superscript"/>
        <sz val="10"/>
        <rFont val="Arial CE"/>
        <family val="2"/>
      </rPr>
      <t>2</t>
    </r>
  </si>
  <si>
    <t>27.</t>
  </si>
  <si>
    <r>
      <rPr>
        <sz val="10"/>
        <rFont val="Arial CE"/>
        <family val="0"/>
      </rPr>
      <t>ukončení kabelů do 3x2,5 mm</t>
    </r>
    <r>
      <rPr>
        <vertAlign val="superscript"/>
        <sz val="10"/>
        <rFont val="Arial CE"/>
        <family val="2"/>
      </rPr>
      <t>2</t>
    </r>
  </si>
  <si>
    <t>28.</t>
  </si>
  <si>
    <r>
      <rPr>
        <sz val="10"/>
        <rFont val="Arial CE"/>
        <family val="0"/>
      </rPr>
      <t>dtto, do 4x16 mm</t>
    </r>
    <r>
      <rPr>
        <vertAlign val="superscript"/>
        <sz val="10"/>
        <rFont val="Arial CE"/>
        <family val="2"/>
      </rPr>
      <t>2</t>
    </r>
  </si>
  <si>
    <t>29.</t>
  </si>
  <si>
    <t>značení kabelů ve skříních a ve stožárech VO - kabelový štítek</t>
  </si>
  <si>
    <t>ROZVODY CELKEM:</t>
  </si>
  <si>
    <t>UZEMNĚNÍ:</t>
  </si>
  <si>
    <t>30.</t>
  </si>
  <si>
    <t>zemnicí pásek FeZn 30 x 4 - trasa mezi stožáry 710 m (1,0 m =&gt; 0,95kg)</t>
  </si>
  <si>
    <t>kg</t>
  </si>
  <si>
    <t>31.</t>
  </si>
  <si>
    <t>kulatina FeZn pr. 10 - vývody ke stožárům a rozpojovacím skříním 38 x 1,2 = 45,6m (1,0 m =&gt; 0,62kg)</t>
  </si>
  <si>
    <t>32.</t>
  </si>
  <si>
    <t>svorka zkušební SZ, příp SP1, SR02 (na spodní části stožáru)</t>
  </si>
  <si>
    <t>33.</t>
  </si>
  <si>
    <t>svařovaný spoj nebo svorka spojovací 2xSR 03</t>
  </si>
  <si>
    <t>34.</t>
  </si>
  <si>
    <t>antikorozní ochrana – izolace spojů a přechodů země - vzduch</t>
  </si>
  <si>
    <t>UZEMNĚNÍ CELKEM:</t>
  </si>
  <si>
    <t>SVÍTIDLA A PŘISLUŠENSTVÍ :</t>
  </si>
  <si>
    <t>35.</t>
  </si>
  <si>
    <t>LED svítidlo se směr. char., 10 (15)W, 1296lm, např. typ dle přílohy</t>
  </si>
  <si>
    <t>36.</t>
  </si>
  <si>
    <t>LED svítidlo se směr. char., 15 (30)W, 2067lm, např. typ dle přílohy</t>
  </si>
  <si>
    <t>37.</t>
  </si>
  <si>
    <t>LED svítidlo se směr. char., 22 (30)W, 3044lm , např. typ dle přílohy</t>
  </si>
  <si>
    <t>SVÍTIDLA A PŘISLUŠENSTVÍ CELKEM:</t>
  </si>
  <si>
    <t>CELKEM</t>
  </si>
  <si>
    <t>38.</t>
  </si>
  <si>
    <t>prořez kabelů a vodičů (z položky ROZVODY CELKEM)</t>
  </si>
  <si>
    <t>%</t>
  </si>
  <si>
    <t>39.</t>
  </si>
  <si>
    <t>podružný materiál (z materiálu p.č. 1 - p.č. 37)</t>
  </si>
  <si>
    <t>VEŘEJNÉ OSVĚTLENÍ CELKEM</t>
  </si>
  <si>
    <t>II. ZEMNÍ PRÁCE</t>
  </si>
  <si>
    <t>40.</t>
  </si>
  <si>
    <t>náklady na vytyčení stávajících podzemních vedení</t>
  </si>
  <si>
    <t>41.</t>
  </si>
  <si>
    <t>vytyčení trati kabel. vedení v zastavěném terénu</t>
  </si>
  <si>
    <t>42.</t>
  </si>
  <si>
    <t>výkop + zához kabel. rýhy 35 x 50 cm ručně</t>
  </si>
  <si>
    <t>43.</t>
  </si>
  <si>
    <t>dtto, 35 x 80 cm ručně</t>
  </si>
  <si>
    <t>44.</t>
  </si>
  <si>
    <t>dtto, 50 x 120 cm ručně</t>
  </si>
  <si>
    <t>45.</t>
  </si>
  <si>
    <t>zřízení kabel. lože z kopaného písku š. 35cm, tl. vrstvy 20cm</t>
  </si>
  <si>
    <t>46.</t>
  </si>
  <si>
    <t xml:space="preserve">dtto, š. 50cm, tl. vrstvy 20cm </t>
  </si>
  <si>
    <t>47.</t>
  </si>
  <si>
    <t>prohloubení výkopu pro zemnicí pásku 20 x 20cm</t>
  </si>
  <si>
    <t>48.</t>
  </si>
  <si>
    <t>kabelová krycí deska š. 300 (nápis: POZOR EL. KABEL)</t>
  </si>
  <si>
    <t>49.</t>
  </si>
  <si>
    <t>chránička pr. 75, vč. rezerv pod komunikací</t>
  </si>
  <si>
    <t>50.</t>
  </si>
  <si>
    <t>protlak pod náhonem - 29m</t>
  </si>
  <si>
    <t>51.</t>
  </si>
  <si>
    <t>startovací 1x (2,0 x 2,0 x 3,2m) a koncová 1x (1,5 x 1,5 x 3,2m) jáma pro zhotovení protlaku</t>
  </si>
  <si>
    <r>
      <rPr>
        <sz val="10"/>
        <rFont val="Arial CE"/>
        <family val="0"/>
      </rPr>
      <t>m</t>
    </r>
    <r>
      <rPr>
        <vertAlign val="superscript"/>
        <sz val="10"/>
        <rFont val="Arial CE"/>
        <family val="0"/>
      </rPr>
      <t>3</t>
    </r>
  </si>
  <si>
    <t>52.</t>
  </si>
  <si>
    <t>betonový žlab, vč. víka (křížení plynovodu)</t>
  </si>
  <si>
    <t>53.</t>
  </si>
  <si>
    <t>výstražná folie š. 33 cm</t>
  </si>
  <si>
    <t>54.</t>
  </si>
  <si>
    <t>provizorní úprava terénu - délka x šířka výkopu (545m x 0,35m + 620m x 0,5m)</t>
  </si>
  <si>
    <r>
      <rPr>
        <sz val="10"/>
        <rFont val="Arial CE"/>
        <family val="0"/>
      </rPr>
      <t>m</t>
    </r>
    <r>
      <rPr>
        <vertAlign val="superscript"/>
        <sz val="10"/>
        <rFont val="Arial CE"/>
        <family val="2"/>
      </rPr>
      <t>2</t>
    </r>
  </si>
  <si>
    <t>55.</t>
  </si>
  <si>
    <t>odvoz zeminy, vč. uložení na skládce - délka x šířka výkopu x pískové lože (545m x 0,35m x 0,2m + 590m x 0,5m x 0,2m)</t>
  </si>
  <si>
    <t>56.</t>
  </si>
  <si>
    <t>základ pro stožár 6,0m, vč. výkopových prací - dle doporučení výrobce a soudržnosti zeminy</t>
  </si>
  <si>
    <t>57.</t>
  </si>
  <si>
    <t>zemní práce k pilířovým skříním, vč. základu</t>
  </si>
  <si>
    <t>ZEMNÍ PRÁCE CELKEM</t>
  </si>
  <si>
    <t>Pozn : Cena za zemní práce je pouze orientační. Předpokládá se, že zemní práce budou prováděny současně s výstavbou kabelového vedení NN DS.</t>
  </si>
  <si>
    <t>III. REKONSTRUKCE POVRCHŮ</t>
  </si>
  <si>
    <t>chodníky (dlážděné povrchy)</t>
  </si>
  <si>
    <t>58.</t>
  </si>
  <si>
    <t>Vytrhání dlažby</t>
  </si>
  <si>
    <t>59.</t>
  </si>
  <si>
    <t>chodník dlážděný – stávající materiál, vč. podkladních vrstev</t>
  </si>
  <si>
    <t>60.</t>
  </si>
  <si>
    <t>dlažba tl.6cm – dodávka 20% (náhrada poškozené dlažby)</t>
  </si>
  <si>
    <t>61.</t>
  </si>
  <si>
    <t>příplatek za prořez</t>
  </si>
  <si>
    <t>sada</t>
  </si>
  <si>
    <t>chodníky (dlážděné povrchy) CELKEM:</t>
  </si>
  <si>
    <t>komunikace, vjezdy (asfaltové nebo betonové povrchy)</t>
  </si>
  <si>
    <t>62.</t>
  </si>
  <si>
    <t>řezání spáry v asfaltu nebo betonu</t>
  </si>
  <si>
    <t>63.</t>
  </si>
  <si>
    <t>vybourání asfaltových nebo betonových povrchů – vrstva 3-5cm</t>
  </si>
  <si>
    <t>64.</t>
  </si>
  <si>
    <t>komunikace asfaltová nebo betonová, vč. podkladních vrstev</t>
  </si>
  <si>
    <t>komunikace, vjezdy (asfaltové nebo betonové povrchy) CELKEM</t>
  </si>
  <si>
    <t>štěrkové povrchy</t>
  </si>
  <si>
    <t>65.</t>
  </si>
  <si>
    <t>komunikace štěrková</t>
  </si>
  <si>
    <t>štěrkové povrchy CELKEM</t>
  </si>
  <si>
    <t>zatravněný terén</t>
  </si>
  <si>
    <t>67.</t>
  </si>
  <si>
    <t>sejmutí drnu</t>
  </si>
  <si>
    <t>68.</t>
  </si>
  <si>
    <t>položení drnu, vč. zalití vodou</t>
  </si>
  <si>
    <r>
      <rPr>
        <b/>
        <u val="single"/>
        <sz val="10"/>
        <rFont val="Arial CE"/>
        <family val="2"/>
      </rPr>
      <t>zatravněný terén</t>
    </r>
    <r>
      <rPr>
        <b/>
        <i/>
        <sz val="10"/>
        <rFont val="Arial CE"/>
        <family val="2"/>
      </rPr>
      <t xml:space="preserve"> CELKEM</t>
    </r>
  </si>
  <si>
    <t>Staveništní přesun hmot</t>
  </si>
  <si>
    <t>69.</t>
  </si>
  <si>
    <t xml:space="preserve">skládkovné </t>
  </si>
  <si>
    <t>t</t>
  </si>
  <si>
    <t>70.</t>
  </si>
  <si>
    <t xml:space="preserve">přesun hmot </t>
  </si>
  <si>
    <t>Staveništní přesun hmot CELKEM:</t>
  </si>
  <si>
    <t>REKONSTRUKCE POVRCHŮ CELKEM</t>
  </si>
  <si>
    <t>IV. VEDLEJŠÍ ROZPOČTOVÉ NÁKLADY</t>
  </si>
  <si>
    <t>71.</t>
  </si>
  <si>
    <t>demontáže (16x svítidlo, 450 m nadzemní vedení AlFe 1x16)</t>
  </si>
  <si>
    <t>72.</t>
  </si>
  <si>
    <t>výchozí revize ( provedení revize, vyhotovení a předání revizní zprávy ve 3 výtiscích )</t>
  </si>
  <si>
    <t>zařízení staveniště (z položky I. VEŘEJNÉ OSVĚTLENÍ)</t>
  </si>
  <si>
    <t>( náklady na vybudování i odstranění zařízení staveniště, vč. případné proj.</t>
  </si>
  <si>
    <t xml:space="preserve">dokumentace, a napojení objektů zař.staveniště na energie ) </t>
  </si>
  <si>
    <t>VEDLEJŠÍ ROZPOČTOVÉ NÁKLADY CELKEM</t>
  </si>
  <si>
    <t>V. OSTATNÍ NÁKLADY</t>
  </si>
  <si>
    <t>geodetické zaměření kabelové trasy a nadzemní trasy</t>
  </si>
  <si>
    <t>( vypracuje úředně oprávněný zeměměřičský inženýr v pdf a dwg )</t>
  </si>
  <si>
    <t>geodetické zaměření nových osvětlovacích bodů, vč. rozváděče</t>
  </si>
  <si>
    <t>dokumentace stávajícího stavu ( náklady na vyhotovení dokumentace skutečného provedení stavby a předání</t>
  </si>
  <si>
    <t>ve 3 tištěných vyhotoveních a 1 datovém )</t>
  </si>
  <si>
    <t>OSTATNÍ NÁKLADY CELKEM</t>
  </si>
  <si>
    <t>MÍSTNÍ ROZHLAS - ČÁST 2 - I. etapa</t>
  </si>
  <si>
    <t>MÍSTNÍ ROZHLAS- položky stanoveny z výkresů č. 5,6 a 10</t>
  </si>
  <si>
    <t>OSTATNÍ NÁKLADY - položky stanoveny z výkresů č. 5,6 a 10</t>
  </si>
  <si>
    <t>I. MÍSTNÍ ROZHLAS</t>
  </si>
  <si>
    <t>PŘIJÍMACÍ ČÁST - VENKOVNÍ PŘIJÍMAČE:</t>
  </si>
  <si>
    <t>kabel CYKY-J 3x1,5 - volně - v osvětlovacím stožáru (6 x 10m)</t>
  </si>
  <si>
    <t>venkovní přijímač + záložní zdroj + anténa</t>
  </si>
  <si>
    <t>reproduktor 30W</t>
  </si>
  <si>
    <t>100V modul s napojením na stáv. systém DEMONTÁŽ A OPĚTOVNÁ MONTÁŽ</t>
  </si>
  <si>
    <t>PŘIJÍMACÍ ČÁST - VENKOVNÍ PŘIJÍMAČE CELKEM:</t>
  </si>
  <si>
    <t>MÍSTNÍ ROZHLAS CELKEM</t>
  </si>
  <si>
    <t>II. VEDLEJŠÍ ROZPOČTOVÉ NÁKLADY</t>
  </si>
  <si>
    <t>internetové připojení (připojovací poplatek) v místě ústředny</t>
  </si>
  <si>
    <t xml:space="preserve">sada </t>
  </si>
  <si>
    <t>oživení a nastavení systému, zaškolení, doprava apod.</t>
  </si>
  <si>
    <t>demontáž MR</t>
  </si>
  <si>
    <t>zařízení staveniště (z položky I. MÍSTNÍ ROZHLAS)</t>
  </si>
  <si>
    <t>III. OSTATNÍ NÁKLADY</t>
  </si>
  <si>
    <t>geodetické zaměření sad přijímačů MR</t>
  </si>
  <si>
    <t>VEŘEJNÉ OSVĚTLENÍ - ČÁST 2 - II. etapa</t>
  </si>
  <si>
    <t>VEŘEJNÉ OSVĚTLENÍ - položky stanoveny z výkresů č. 7, 8 a 10</t>
  </si>
  <si>
    <t>ZEMNÍ PRÁCE - položky stanoveny z výkresů č. 7, 8</t>
  </si>
  <si>
    <t>OSTATNÍ NÁKLADY - položky stanoveny z výkresů č. 7, 8 a 10</t>
  </si>
  <si>
    <t>ROZVÁDĚČ RVO3 - DODÁVKA :</t>
  </si>
  <si>
    <t>rozváděč RVO S1/NKP8P S0C15V E-ON - jištění dle výkresu č. 10</t>
  </si>
  <si>
    <t>jistič 3x40A, char. "B"</t>
  </si>
  <si>
    <t>doplňkový materiál (propojovací vodiče, upevňovací materiál atd.)</t>
  </si>
  <si>
    <t>pojistka výkonová PN000gG 50A (do nápojného bodu)</t>
  </si>
  <si>
    <t>ROZPOJOVACÍ SKŘÍŇ R3/2 - DODÁVKA :</t>
  </si>
  <si>
    <t>rozpojovací skříň pilířová SR400/NKV2, IP 44 - pro VO</t>
  </si>
  <si>
    <t>ROZPOJOVACÍ SKŘÍŇ R3/2 CELKEM:</t>
  </si>
  <si>
    <t>kabel CYKY-J 3x1,5 - volně - v osvětlovacím stožáru (49 x 10m)</t>
  </si>
  <si>
    <t>dtto, CYKY-J 4x16 - kabelová trasa + vývody ke stožárům a skříním (1830m + 102 x 2,5m)</t>
  </si>
  <si>
    <t>zemnicí pásek FeZn 30 x 4 - trasa mezi stožáry 890 m (1,0 m =&gt; 0,95kg)</t>
  </si>
  <si>
    <t>kulatina FeZn pr. 10 - vývody ke stožárům a rozpojovacím skříním 51 x 1,2 = 60,0m (1,0 m =&gt; 0,62kg)</t>
  </si>
  <si>
    <t>LED svítidlo se směr. char., 12 (15)W, 1440lm, např. typ dle přílohy</t>
  </si>
  <si>
    <t>podružný materiál (z materiálu p.č. 1 - p.č. 26)</t>
  </si>
  <si>
    <t>provizorní úprava terénu - délka x šířka výkopu (165m x 0,35m + 1420m x 0,5m)</t>
  </si>
  <si>
    <t>odvoz zeminy, vč. uložení na skládce - délka x šířka výkopu x pískové lože (165m x 0,35m x 0,2m + 1420m x 0,5m x 0,2m)</t>
  </si>
  <si>
    <t>demontáže (20x svítidlo, 1x rozváděč RVO, 1150 m nadzemní vedení AlFe 1x16, 2x ocelový stožár)</t>
  </si>
  <si>
    <t>demontáže a opětovná montáž informačních panelů na stožárech</t>
  </si>
  <si>
    <t>MÍSTNÍ ROZHLAS - ČÁST 2 - II. etapa</t>
  </si>
  <si>
    <t>MÍSTNÍ ROZHLAS- položky stanoveny z výkresů č. 7, 8 a 10</t>
  </si>
  <si>
    <t>kabel CYKY-J 3x1,5 - volně - v osvětlovacím stožáru (9 x 10m)</t>
  </si>
  <si>
    <t>VEŘEJNÉ OSVĚTLENÍ - ČÁST 2 – III. etapa</t>
  </si>
  <si>
    <t>VEŘEJNÉ OSVĚTLENÍ - položky stanoveny z výkresů č. 7 a 10</t>
  </si>
  <si>
    <t>ZEMNÍ PRÁCE - položky stanoveny z výkresů č. 7</t>
  </si>
  <si>
    <t>OSTATNÍ NÁKLADY - položky stanoveny z výkresů č. 7 a 10</t>
  </si>
  <si>
    <t>ROZPOJOVACÍ SKŘÍŇ R3/3 - DODÁVKA :</t>
  </si>
  <si>
    <t>kabel CYKY-J 3x1,5 - volně - v osvětlovacím stožáru (5 x 10m)</t>
  </si>
  <si>
    <t>dtto, CYKY-J 4x16 - kabelová trasa + vývody ke stožárům a skříním (170m + 12 x 2,5m)</t>
  </si>
  <si>
    <t>zemnicí pásek FeZn 30 x 4 - trasa mezi stožáry 150 m (1,0 m =&gt; 0,95kg)</t>
  </si>
  <si>
    <t>kulatina FeZn pr. 10 - vývody ke stožárům a rozpojovacím skříním 6 x 1,2 = 7,2 (1,0 m =&gt; 0,62kg)</t>
  </si>
  <si>
    <t>podružný materiál (z materiálu p.č. 1 - p.č. 20)</t>
  </si>
  <si>
    <t>provizorní a konečná úprava terénu - délka x šířka výkopu (150m x 0,35m + 20m x 0,5m)</t>
  </si>
  <si>
    <t>odvoz zeminy, vč. uložení na skládce - délka x šířka výkopu x pískové lože (150m x 0,35m x 0,2m + 20m x 0,5m x 0,2m)</t>
  </si>
  <si>
    <t>MÍSTNÍ ROZHLAS - ČÁST 2 – III. etapa</t>
  </si>
  <si>
    <t>MÍSTNÍ ROZHLAS- položky stanoveny z výkresů č. 7 a 10</t>
  </si>
  <si>
    <t>kabel CYKY-J 3x1,5 - volně - v osvětlovacím stožáru (1 x 10m)</t>
  </si>
  <si>
    <t>SOUPIS STAVEBNÍCH PRACÍ, DODÁVEK A SLUŽEB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</si>
</sst>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 &quot;_K_č_-;_-@_-"/>
    <numFmt numFmtId="165" formatCode="0\ %"/>
  </numFmts>
  <fonts count="53">
    <font>
      <sz val="10"/>
      <name val="Arial CE"/>
      <family val="0"/>
    </font>
    <font>
      <sz val="10"/>
      <name val="Arial"/>
      <family val="0"/>
    </font>
    <font>
      <b/>
      <sz val="20"/>
      <name val="Times New Roman CE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  <font>
      <b/>
      <i/>
      <u val="single"/>
      <sz val="10"/>
      <name val="Arial CE"/>
      <family val="2"/>
    </font>
    <font>
      <i/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165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46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46" applyFont="1">
      <alignment/>
      <protection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5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0" fillId="0" borderId="10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14" fillId="0" borderId="0" xfId="0" applyFont="1" applyBorder="1" applyAlignment="1">
      <alignment horizontal="left"/>
    </xf>
    <xf numFmtId="4" fontId="5" fillId="0" borderId="0" xfId="0" applyNumberFormat="1" applyFont="1" applyAlignment="1">
      <alignment wrapText="1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4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" fontId="10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165" fontId="5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65" fontId="13" fillId="0" borderId="0" xfId="48" applyFont="1" applyFill="1" applyBorder="1" applyAlignment="1" applyProtection="1">
      <alignment horizontal="left"/>
      <protection/>
    </xf>
    <xf numFmtId="0" fontId="14" fillId="0" borderId="14" xfId="0" applyFont="1" applyBorder="1" applyAlignment="1">
      <alignment horizontal="left"/>
    </xf>
    <xf numFmtId="0" fontId="18" fillId="0" borderId="13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y [0]_PRO TISK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RO TIS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120" zoomScaleSheetLayoutView="120" zoomScalePageLayoutView="0" workbookViewId="0" topLeftCell="A19">
      <selection activeCell="A2" sqref="A2:N2"/>
    </sheetView>
  </sheetViews>
  <sheetFormatPr defaultColWidth="9.00390625" defaultRowHeight="12.75"/>
  <cols>
    <col min="1" max="1" width="6.00390625" style="0" customWidth="1"/>
    <col min="2" max="2" width="11.75390625" style="0" customWidth="1"/>
    <col min="7" max="7" width="60.25390625" style="0" customWidth="1"/>
    <col min="8" max="8" width="5.875" style="1" customWidth="1"/>
    <col min="10" max="10" width="10.75390625" style="2" customWidth="1"/>
    <col min="11" max="11" width="9.00390625" style="3" customWidth="1"/>
    <col min="12" max="12" width="14.00390625" style="2" customWidth="1"/>
    <col min="13" max="13" width="14.75390625" style="2" customWidth="1"/>
    <col min="14" max="14" width="17.875" style="0" customWidth="1"/>
    <col min="15" max="15" width="10.375" style="0" customWidth="1"/>
    <col min="16" max="16" width="11.625" style="0" customWidth="1"/>
  </cols>
  <sheetData>
    <row r="1" spans="1:14" ht="25.5">
      <c r="A1" s="70" t="s">
        <v>310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 customHeight="1">
      <c r="A3" s="4"/>
      <c r="B3" s="4"/>
      <c r="C3" s="4"/>
      <c r="D3" s="4"/>
      <c r="E3" s="4"/>
      <c r="F3" s="4"/>
      <c r="G3" s="4"/>
      <c r="H3" s="4"/>
      <c r="I3" s="4"/>
      <c r="J3" s="5"/>
      <c r="K3" s="6"/>
      <c r="L3" s="5"/>
      <c r="M3" s="5"/>
      <c r="N3" s="4"/>
    </row>
    <row r="5" spans="1:14" ht="15.75">
      <c r="A5" s="7" t="s">
        <v>1</v>
      </c>
      <c r="B5" s="7"/>
      <c r="C5" s="7" t="s">
        <v>2</v>
      </c>
      <c r="D5" s="7"/>
      <c r="E5" s="7"/>
      <c r="F5" s="7"/>
      <c r="G5" s="8"/>
      <c r="H5" s="9"/>
      <c r="I5" s="8"/>
      <c r="J5" s="10"/>
      <c r="K5" s="10"/>
      <c r="L5" s="11"/>
      <c r="M5" s="10"/>
      <c r="N5" s="12"/>
    </row>
    <row r="6" spans="1:13" ht="15.75">
      <c r="A6" s="7"/>
      <c r="B6" s="7"/>
      <c r="C6" s="7"/>
      <c r="D6" s="7"/>
      <c r="E6" s="7"/>
      <c r="F6" s="7"/>
      <c r="G6" s="8"/>
      <c r="H6" s="9"/>
      <c r="I6" s="8"/>
      <c r="J6" s="10"/>
      <c r="K6" s="13" t="s">
        <v>3</v>
      </c>
      <c r="M6" s="13" t="s">
        <v>4</v>
      </c>
    </row>
    <row r="7" spans="1:13" ht="15.75">
      <c r="A7" s="7" t="s">
        <v>5</v>
      </c>
      <c r="B7" s="7"/>
      <c r="C7" s="14" t="s">
        <v>6</v>
      </c>
      <c r="D7" s="7"/>
      <c r="E7" s="7"/>
      <c r="F7" s="7"/>
      <c r="G7" s="8"/>
      <c r="H7" s="9"/>
      <c r="I7" s="8"/>
      <c r="J7" s="10"/>
      <c r="K7" s="10" t="s">
        <v>7</v>
      </c>
      <c r="M7" s="10" t="s">
        <v>8</v>
      </c>
    </row>
    <row r="8" spans="1:13" ht="15.75">
      <c r="A8" s="7"/>
      <c r="B8" s="7"/>
      <c r="C8" s="7"/>
      <c r="D8" s="7"/>
      <c r="E8" s="7"/>
      <c r="F8" s="7"/>
      <c r="G8" s="8"/>
      <c r="H8" s="9"/>
      <c r="I8" s="8"/>
      <c r="J8" s="10"/>
      <c r="K8" s="10"/>
      <c r="M8"/>
    </row>
    <row r="9" spans="1:13" ht="15.75">
      <c r="A9" s="7" t="s">
        <v>9</v>
      </c>
      <c r="B9" s="7"/>
      <c r="C9" s="7" t="s">
        <v>10</v>
      </c>
      <c r="D9" s="7"/>
      <c r="E9" s="7"/>
      <c r="F9" s="7"/>
      <c r="G9" s="8"/>
      <c r="H9" s="9"/>
      <c r="I9" s="8"/>
      <c r="J9" s="10"/>
      <c r="K9" s="10" t="s">
        <v>11</v>
      </c>
      <c r="M9"/>
    </row>
    <row r="10" spans="1:12" ht="15.75">
      <c r="A10" s="7"/>
      <c r="B10" s="7"/>
      <c r="C10" s="15"/>
      <c r="D10" s="7"/>
      <c r="E10" s="8"/>
      <c r="F10" s="8"/>
      <c r="G10" s="8"/>
      <c r="H10" s="9"/>
      <c r="I10" s="8"/>
      <c r="J10" s="10"/>
      <c r="K10" s="11" t="s">
        <v>12</v>
      </c>
      <c r="L10" s="10"/>
    </row>
    <row r="11" spans="1:12" ht="15.75">
      <c r="A11" s="7"/>
      <c r="B11" s="7"/>
      <c r="C11" s="7"/>
      <c r="D11" s="7"/>
      <c r="E11" s="8"/>
      <c r="F11" s="8"/>
      <c r="G11" s="8"/>
      <c r="H11" s="9"/>
      <c r="I11" s="8"/>
      <c r="J11" s="10"/>
      <c r="K11" s="11"/>
      <c r="L11" s="10"/>
    </row>
    <row r="12" spans="1:14" ht="12.75">
      <c r="A12" s="1" t="s">
        <v>13</v>
      </c>
      <c r="B12" s="1"/>
      <c r="C12" s="72" t="s">
        <v>14</v>
      </c>
      <c r="D12" s="72"/>
      <c r="E12" s="72"/>
      <c r="F12" s="72"/>
      <c r="G12" s="72"/>
      <c r="H12" s="1" t="s">
        <v>15</v>
      </c>
      <c r="I12" s="1" t="s">
        <v>16</v>
      </c>
      <c r="J12" s="73" t="s">
        <v>17</v>
      </c>
      <c r="K12" s="73"/>
      <c r="L12" s="74" t="s">
        <v>18</v>
      </c>
      <c r="M12" s="74"/>
      <c r="N12" s="1" t="s">
        <v>19</v>
      </c>
    </row>
    <row r="13" spans="10:13" ht="12.75">
      <c r="J13" s="19" t="s">
        <v>20</v>
      </c>
      <c r="K13" s="20" t="s">
        <v>21</v>
      </c>
      <c r="L13" s="21" t="s">
        <v>20</v>
      </c>
      <c r="M13" s="21" t="s">
        <v>21</v>
      </c>
    </row>
    <row r="14" spans="3:7" ht="15">
      <c r="C14" s="75" t="s">
        <v>22</v>
      </c>
      <c r="D14" s="75"/>
      <c r="E14" s="75"/>
      <c r="F14" s="75"/>
      <c r="G14" t="s">
        <v>23</v>
      </c>
    </row>
    <row r="15" spans="3:6" ht="15">
      <c r="C15" s="22"/>
      <c r="D15" s="22"/>
      <c r="E15" s="22"/>
      <c r="F15" s="22"/>
    </row>
    <row r="16" spans="1:14" s="23" customFormat="1" ht="12.75">
      <c r="A16" s="23" t="s">
        <v>24</v>
      </c>
      <c r="C16" s="24" t="s">
        <v>25</v>
      </c>
      <c r="D16" s="24"/>
      <c r="E16" s="24"/>
      <c r="F16" s="24"/>
      <c r="H16" s="25"/>
      <c r="J16" s="26"/>
      <c r="K16" s="27"/>
      <c r="L16" s="26">
        <f>SUM('VO - část 2 - I. etapa'!L16:L24)</f>
        <v>0</v>
      </c>
      <c r="M16" s="26">
        <f>SUM('VO - část 2 - I. etapa'!M16:M24)</f>
        <v>0</v>
      </c>
      <c r="N16" s="12">
        <f>SUM(L16:M16)</f>
        <v>0</v>
      </c>
    </row>
    <row r="17" spans="3:14" s="23" customFormat="1" ht="12.75">
      <c r="C17" s="28"/>
      <c r="D17" s="28"/>
      <c r="E17" s="28"/>
      <c r="F17" s="28"/>
      <c r="H17" s="25"/>
      <c r="J17" s="26"/>
      <c r="K17" s="27"/>
      <c r="L17" s="26"/>
      <c r="M17" s="26"/>
      <c r="N17" s="12"/>
    </row>
    <row r="18" spans="1:14" s="23" customFormat="1" ht="12.75">
      <c r="A18" s="23" t="s">
        <v>26</v>
      </c>
      <c r="C18" s="24" t="s">
        <v>27</v>
      </c>
      <c r="D18" s="24"/>
      <c r="E18" s="24"/>
      <c r="F18" s="24"/>
      <c r="J18" s="26"/>
      <c r="K18" s="27"/>
      <c r="L18" s="26">
        <f>SUM('MR - část 2 - I. etapa'!L16:L20)</f>
        <v>0</v>
      </c>
      <c r="M18" s="26">
        <f>SUM('MR - část 2 - I. etapa'!M16:M20)</f>
        <v>0</v>
      </c>
      <c r="N18" s="12">
        <f>SUM(L18:M18)</f>
        <v>0</v>
      </c>
    </row>
    <row r="19" spans="3:14" s="23" customFormat="1" ht="12.75">
      <c r="C19" s="24"/>
      <c r="D19" s="24"/>
      <c r="E19" s="24"/>
      <c r="F19" s="24"/>
      <c r="J19" s="26"/>
      <c r="K19" s="27"/>
      <c r="L19" s="26"/>
      <c r="M19" s="26"/>
      <c r="N19" s="12"/>
    </row>
    <row r="20" spans="1:14" s="23" customFormat="1" ht="12.75">
      <c r="A20" s="23" t="s">
        <v>28</v>
      </c>
      <c r="C20" s="24" t="s">
        <v>29</v>
      </c>
      <c r="D20" s="24"/>
      <c r="E20" s="24"/>
      <c r="F20" s="24"/>
      <c r="H20" s="25"/>
      <c r="J20" s="26"/>
      <c r="K20" s="27"/>
      <c r="L20" s="26">
        <f>SUM('VO - část 2 - II. etapa'!L16:L24)</f>
        <v>0</v>
      </c>
      <c r="M20" s="26">
        <f>SUM('VO - část 2 - II. etapa'!M16:M24)</f>
        <v>0</v>
      </c>
      <c r="N20" s="12">
        <f>SUM(L20:M20)</f>
        <v>0</v>
      </c>
    </row>
    <row r="21" spans="3:14" s="23" customFormat="1" ht="12.75">
      <c r="C21" s="28"/>
      <c r="D21" s="28"/>
      <c r="E21" s="28"/>
      <c r="F21" s="28"/>
      <c r="H21" s="25"/>
      <c r="J21" s="26"/>
      <c r="K21" s="27"/>
      <c r="L21" s="26"/>
      <c r="M21" s="26"/>
      <c r="N21" s="12"/>
    </row>
    <row r="22" spans="1:14" s="23" customFormat="1" ht="12.75">
      <c r="A22" s="23" t="s">
        <v>30</v>
      </c>
      <c r="C22" s="24" t="s">
        <v>31</v>
      </c>
      <c r="D22" s="24"/>
      <c r="E22" s="24"/>
      <c r="F22" s="24"/>
      <c r="J22" s="26"/>
      <c r="K22" s="27"/>
      <c r="L22" s="26">
        <f>SUM('MR - část 2 - II. etapa'!L16:L20)</f>
        <v>0</v>
      </c>
      <c r="M22" s="26">
        <f>SUM('MR - část 2 - II. etapa'!M16:M20)</f>
        <v>0</v>
      </c>
      <c r="N22" s="12">
        <f>SUM(L22:M22)</f>
        <v>0</v>
      </c>
    </row>
    <row r="23" spans="3:14" s="23" customFormat="1" ht="12.75">
      <c r="C23" s="24"/>
      <c r="D23" s="24"/>
      <c r="E23" s="24"/>
      <c r="F23" s="24"/>
      <c r="J23" s="26"/>
      <c r="K23" s="27"/>
      <c r="L23" s="26"/>
      <c r="M23" s="26"/>
      <c r="N23" s="12"/>
    </row>
    <row r="24" spans="1:14" s="23" customFormat="1" ht="12.75">
      <c r="A24" s="23" t="s">
        <v>32</v>
      </c>
      <c r="C24" s="24" t="s">
        <v>33</v>
      </c>
      <c r="D24" s="24"/>
      <c r="E24" s="24"/>
      <c r="F24" s="24"/>
      <c r="H24" s="25"/>
      <c r="J24" s="26"/>
      <c r="K24" s="27"/>
      <c r="L24" s="26">
        <f>SUM('VO - část 2 - III. etapa'!L16:L24)</f>
        <v>0</v>
      </c>
      <c r="M24" s="26">
        <f>SUM('VO - část 2 - III. etapa'!M16:M24)</f>
        <v>0</v>
      </c>
      <c r="N24" s="12">
        <f>SUM(L24:M24)</f>
        <v>0</v>
      </c>
    </row>
    <row r="25" spans="3:14" s="23" customFormat="1" ht="12.75">
      <c r="C25" s="28"/>
      <c r="D25" s="28"/>
      <c r="E25" s="28"/>
      <c r="F25" s="28"/>
      <c r="H25" s="25"/>
      <c r="J25" s="26"/>
      <c r="K25" s="27"/>
      <c r="L25" s="26"/>
      <c r="M25" s="26"/>
      <c r="N25" s="12"/>
    </row>
    <row r="26" spans="1:14" s="23" customFormat="1" ht="12.75">
      <c r="A26" s="23" t="s">
        <v>34</v>
      </c>
      <c r="C26" s="24" t="s">
        <v>35</v>
      </c>
      <c r="D26" s="24"/>
      <c r="E26" s="24"/>
      <c r="F26" s="24"/>
      <c r="J26" s="26"/>
      <c r="K26" s="27"/>
      <c r="L26" s="26">
        <f>SUM('MR - část 2 - III. etapa'!L16:L20)</f>
        <v>0</v>
      </c>
      <c r="M26" s="26">
        <f>SUM('MR - část 2 - III. etapa'!M16:M20)</f>
        <v>0</v>
      </c>
      <c r="N26" s="12">
        <f>SUM(L26:M26)</f>
        <v>0</v>
      </c>
    </row>
    <row r="27" spans="3:14" s="23" customFormat="1" ht="12.75">
      <c r="C27" s="24"/>
      <c r="D27" s="24"/>
      <c r="E27" s="24"/>
      <c r="F27" s="24"/>
      <c r="J27" s="26"/>
      <c r="K27" s="27"/>
      <c r="L27" s="26"/>
      <c r="M27" s="26"/>
      <c r="N27" s="12"/>
    </row>
    <row r="28" spans="1:14" ht="18">
      <c r="A28" s="76" t="s">
        <v>36</v>
      </c>
      <c r="B28" s="76"/>
      <c r="C28" s="76"/>
      <c r="D28" s="76"/>
      <c r="E28" s="76"/>
      <c r="F28" s="76"/>
      <c r="G28" s="76"/>
      <c r="H28" s="29"/>
      <c r="I28" s="30"/>
      <c r="J28" s="31"/>
      <c r="K28" s="30"/>
      <c r="L28" s="32"/>
      <c r="M28" s="32"/>
      <c r="N28" s="33">
        <f>SUM(N16:N26)</f>
        <v>0</v>
      </c>
    </row>
    <row r="29" spans="1:14" ht="15.75">
      <c r="A29" s="34" t="s">
        <v>37</v>
      </c>
      <c r="B29" s="34"/>
      <c r="C29" s="77">
        <v>0.21</v>
      </c>
      <c r="D29" s="77"/>
      <c r="E29" s="77"/>
      <c r="F29" s="77"/>
      <c r="G29" s="34"/>
      <c r="H29" s="35"/>
      <c r="I29" s="36"/>
      <c r="J29" s="37"/>
      <c r="K29" s="36"/>
      <c r="L29" s="38"/>
      <c r="M29" s="38"/>
      <c r="N29" s="38">
        <f>1.21*N28</f>
        <v>0</v>
      </c>
    </row>
    <row r="30" spans="1:14" ht="15.75">
      <c r="A30" s="34"/>
      <c r="B30" s="34"/>
      <c r="C30" s="34"/>
      <c r="D30" s="34"/>
      <c r="E30" s="34"/>
      <c r="F30" s="34"/>
      <c r="G30" s="34"/>
      <c r="H30" s="35"/>
      <c r="I30" s="36"/>
      <c r="J30" s="37"/>
      <c r="K30" s="36"/>
      <c r="L30" s="38"/>
      <c r="M30" s="38"/>
      <c r="N30" s="38"/>
    </row>
    <row r="31" spans="1:14" ht="15.75">
      <c r="A31" s="34"/>
      <c r="B31" s="34"/>
      <c r="C31" s="34"/>
      <c r="D31" s="34"/>
      <c r="E31" s="34"/>
      <c r="F31" s="34"/>
      <c r="G31" s="34"/>
      <c r="H31" s="35"/>
      <c r="I31" s="36"/>
      <c r="J31" s="37"/>
      <c r="K31" s="36"/>
      <c r="L31" s="38"/>
      <c r="M31" s="38"/>
      <c r="N31" s="38"/>
    </row>
    <row r="32" spans="3:13" ht="12.75">
      <c r="C32" s="39" t="s">
        <v>38</v>
      </c>
      <c r="J32" s="19"/>
      <c r="K32" s="20"/>
      <c r="L32" s="21"/>
      <c r="M32" s="21"/>
    </row>
    <row r="33" spans="3:13" ht="12.75">
      <c r="C33" t="s">
        <v>39</v>
      </c>
      <c r="J33" s="19"/>
      <c r="K33" s="20"/>
      <c r="L33" s="21"/>
      <c r="M33" s="21"/>
    </row>
    <row r="34" spans="3:13" ht="12.75">
      <c r="C34" t="s">
        <v>40</v>
      </c>
      <c r="J34" s="19"/>
      <c r="K34" s="20"/>
      <c r="L34" s="21"/>
      <c r="M34" s="21"/>
    </row>
    <row r="35" spans="3:13" ht="12.75">
      <c r="C35" t="s">
        <v>41</v>
      </c>
      <c r="J35" s="19"/>
      <c r="K35" s="20"/>
      <c r="L35" s="21"/>
      <c r="M35" s="21"/>
    </row>
    <row r="36" spans="3:13" ht="12.75">
      <c r="C36" t="s">
        <v>42</v>
      </c>
      <c r="J36" s="19"/>
      <c r="K36" s="20"/>
      <c r="L36" s="21"/>
      <c r="M36" s="21"/>
    </row>
    <row r="37" spans="3:13" ht="12.75">
      <c r="C37" t="s">
        <v>43</v>
      </c>
      <c r="J37" s="19"/>
      <c r="K37" s="20"/>
      <c r="L37" s="21"/>
      <c r="M37" s="21"/>
    </row>
    <row r="38" spans="3:13" ht="12.75">
      <c r="C38" t="s">
        <v>44</v>
      </c>
      <c r="J38" s="19"/>
      <c r="K38" s="20"/>
      <c r="L38" s="21"/>
      <c r="M38" s="21"/>
    </row>
    <row r="39" spans="3:13" ht="12.75">
      <c r="C39" t="s">
        <v>45</v>
      </c>
      <c r="J39" s="19"/>
      <c r="K39" s="20"/>
      <c r="L39" s="21"/>
      <c r="M39" s="21"/>
    </row>
    <row r="40" spans="3:13" ht="12.75">
      <c r="C40" t="s">
        <v>46</v>
      </c>
      <c r="J40" s="19"/>
      <c r="K40" s="20"/>
      <c r="L40" s="21"/>
      <c r="M40" s="21"/>
    </row>
    <row r="41" spans="3:13" ht="12.75">
      <c r="C41" t="s">
        <v>47</v>
      </c>
      <c r="J41" s="19"/>
      <c r="K41" s="20"/>
      <c r="L41" s="21"/>
      <c r="M41" s="21"/>
    </row>
    <row r="42" spans="3:13" ht="12.75">
      <c r="C42" t="s">
        <v>48</v>
      </c>
      <c r="J42" s="19"/>
      <c r="K42" s="20"/>
      <c r="L42" s="21"/>
      <c r="M42" s="21"/>
    </row>
    <row r="43" spans="3:13" ht="12.75">
      <c r="C43" t="s">
        <v>49</v>
      </c>
      <c r="J43" s="19"/>
      <c r="K43" s="20"/>
      <c r="L43" s="21"/>
      <c r="M43" s="21"/>
    </row>
    <row r="44" spans="3:13" ht="12.75">
      <c r="C44" t="s">
        <v>50</v>
      </c>
      <c r="J44" s="19"/>
      <c r="K44" s="20"/>
      <c r="L44" s="21"/>
      <c r="M44" s="21"/>
    </row>
    <row r="45" spans="3:13" ht="12.75">
      <c r="C45" t="s">
        <v>51</v>
      </c>
      <c r="J45" s="19"/>
      <c r="K45" s="20"/>
      <c r="L45" s="21"/>
      <c r="M45" s="21"/>
    </row>
    <row r="46" spans="3:13" ht="12.75">
      <c r="C46" t="s">
        <v>52</v>
      </c>
      <c r="J46" s="19"/>
      <c r="K46" s="20"/>
      <c r="L46" s="21"/>
      <c r="M46" s="21"/>
    </row>
    <row r="47" spans="3:13" ht="12.75">
      <c r="C47" t="s">
        <v>53</v>
      </c>
      <c r="J47" s="19"/>
      <c r="K47" s="20"/>
      <c r="L47" s="21"/>
      <c r="M47" s="21"/>
    </row>
    <row r="48" spans="10:13" ht="12.75">
      <c r="J48" s="19"/>
      <c r="K48" s="20"/>
      <c r="L48" s="21"/>
      <c r="M48" s="21"/>
    </row>
  </sheetData>
  <sheetProtection selectLockedCells="1" selectUnlockedCells="1"/>
  <mergeCells count="8">
    <mergeCell ref="A28:G28"/>
    <mergeCell ref="C29:F29"/>
    <mergeCell ref="A1:N1"/>
    <mergeCell ref="A2:N2"/>
    <mergeCell ref="C12:G12"/>
    <mergeCell ref="J12:K12"/>
    <mergeCell ref="L12:M12"/>
    <mergeCell ref="C14:F1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7"/>
  <sheetViews>
    <sheetView view="pageBreakPreview" zoomScale="120" zoomScaleNormal="90" zoomScaleSheetLayoutView="120" zoomScalePageLayoutView="0" workbookViewId="0" topLeftCell="A265">
      <selection activeCell="A2" sqref="A2:N2"/>
    </sheetView>
  </sheetViews>
  <sheetFormatPr defaultColWidth="9.00390625" defaultRowHeight="12.75"/>
  <cols>
    <col min="1" max="1" width="6.00390625" style="0" customWidth="1"/>
    <col min="2" max="2" width="11.75390625" style="0" customWidth="1"/>
    <col min="7" max="7" width="60.25390625" style="0" customWidth="1"/>
    <col min="8" max="8" width="5.875" style="1" customWidth="1"/>
    <col min="10" max="10" width="10.75390625" style="2" customWidth="1"/>
    <col min="11" max="11" width="9.00390625" style="3" customWidth="1"/>
    <col min="12" max="12" width="14.00390625" style="2" customWidth="1"/>
    <col min="13" max="13" width="14.75390625" style="2" customWidth="1"/>
    <col min="14" max="14" width="17.875" style="0" customWidth="1"/>
    <col min="15" max="15" width="10.375" style="0" customWidth="1"/>
    <col min="16" max="16" width="11.625" style="0" customWidth="1"/>
  </cols>
  <sheetData>
    <row r="1" spans="1:14" ht="25.5">
      <c r="A1" s="70" t="s">
        <v>310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 customHeight="1">
      <c r="A3" s="4"/>
      <c r="B3" s="4"/>
      <c r="C3" s="4"/>
      <c r="D3" s="4"/>
      <c r="E3" s="4"/>
      <c r="F3" s="4"/>
      <c r="G3" s="4"/>
      <c r="H3" s="4"/>
      <c r="I3" s="4"/>
      <c r="J3" s="5"/>
      <c r="K3" s="6"/>
      <c r="L3" s="5"/>
      <c r="M3" s="5"/>
      <c r="N3" s="4"/>
    </row>
    <row r="5" spans="1:14" ht="15.75">
      <c r="A5" s="7" t="s">
        <v>1</v>
      </c>
      <c r="B5" s="7"/>
      <c r="C5" s="7" t="s">
        <v>54</v>
      </c>
      <c r="D5" s="7"/>
      <c r="E5" s="7"/>
      <c r="F5" s="7"/>
      <c r="G5" s="8"/>
      <c r="H5" s="9"/>
      <c r="I5" s="8"/>
      <c r="J5" s="10"/>
      <c r="K5" s="10"/>
      <c r="L5" s="11"/>
      <c r="M5" s="10"/>
      <c r="N5" s="12"/>
    </row>
    <row r="6" spans="1:13" ht="15.75">
      <c r="A6" s="7"/>
      <c r="B6" s="7"/>
      <c r="C6" s="7"/>
      <c r="D6" s="7"/>
      <c r="E6" s="7"/>
      <c r="F6" s="7"/>
      <c r="G6" s="8"/>
      <c r="H6" s="9"/>
      <c r="I6" s="8"/>
      <c r="J6" s="10"/>
      <c r="K6" s="13" t="s">
        <v>3</v>
      </c>
      <c r="M6" s="13" t="s">
        <v>4</v>
      </c>
    </row>
    <row r="7" spans="1:13" ht="15.75">
      <c r="A7" s="7" t="s">
        <v>5</v>
      </c>
      <c r="B7" s="7"/>
      <c r="C7" s="14" t="s">
        <v>6</v>
      </c>
      <c r="D7" s="7"/>
      <c r="E7" s="7"/>
      <c r="F7" s="7"/>
      <c r="G7" s="8"/>
      <c r="H7" s="9"/>
      <c r="I7" s="8"/>
      <c r="J7" s="10"/>
      <c r="K7" s="10" t="s">
        <v>7</v>
      </c>
      <c r="M7" s="10" t="s">
        <v>8</v>
      </c>
    </row>
    <row r="8" spans="1:13" ht="15.75">
      <c r="A8" s="7"/>
      <c r="B8" s="7"/>
      <c r="C8" s="7"/>
      <c r="D8" s="7"/>
      <c r="E8" s="7"/>
      <c r="F8" s="7"/>
      <c r="G8" s="8"/>
      <c r="H8" s="9"/>
      <c r="I8" s="8"/>
      <c r="J8" s="10"/>
      <c r="K8" s="10"/>
      <c r="M8"/>
    </row>
    <row r="9" spans="1:13" ht="15.75">
      <c r="A9" s="7" t="s">
        <v>9</v>
      </c>
      <c r="B9" s="7"/>
      <c r="C9" s="7" t="s">
        <v>10</v>
      </c>
      <c r="D9" s="7"/>
      <c r="E9" s="7"/>
      <c r="F9" s="7"/>
      <c r="G9" s="8"/>
      <c r="H9" s="9"/>
      <c r="I9" s="8"/>
      <c r="J9" s="10"/>
      <c r="K9" s="10" t="s">
        <v>11</v>
      </c>
      <c r="M9"/>
    </row>
    <row r="10" spans="1:12" ht="15.75">
      <c r="A10" s="7"/>
      <c r="B10" s="7"/>
      <c r="C10" s="15"/>
      <c r="D10" s="7"/>
      <c r="E10" s="8"/>
      <c r="F10" s="8"/>
      <c r="G10" s="8"/>
      <c r="H10" s="9"/>
      <c r="I10" s="8"/>
      <c r="J10" s="10"/>
      <c r="K10" s="11" t="s">
        <v>12</v>
      </c>
      <c r="L10" s="10"/>
    </row>
    <row r="11" spans="1:12" ht="15.75">
      <c r="A11" s="7"/>
      <c r="B11" s="7"/>
      <c r="C11" s="7"/>
      <c r="D11" s="7"/>
      <c r="E11" s="8"/>
      <c r="F11" s="8"/>
      <c r="G11" s="8"/>
      <c r="H11" s="9"/>
      <c r="I11" s="8"/>
      <c r="J11" s="10"/>
      <c r="K11" s="11"/>
      <c r="L11" s="10"/>
    </row>
    <row r="12" spans="1:14" ht="12.75">
      <c r="A12" s="1" t="s">
        <v>13</v>
      </c>
      <c r="B12" s="1"/>
      <c r="C12" s="72" t="s">
        <v>14</v>
      </c>
      <c r="D12" s="72"/>
      <c r="E12" s="72"/>
      <c r="F12" s="72"/>
      <c r="G12" s="72"/>
      <c r="H12" s="1" t="s">
        <v>15</v>
      </c>
      <c r="I12" s="1" t="s">
        <v>16</v>
      </c>
      <c r="J12" s="73" t="s">
        <v>17</v>
      </c>
      <c r="K12" s="73"/>
      <c r="L12" s="74" t="s">
        <v>18</v>
      </c>
      <c r="M12" s="74"/>
      <c r="N12" s="1" t="s">
        <v>19</v>
      </c>
    </row>
    <row r="13" spans="10:13" ht="12.75">
      <c r="J13" s="19" t="s">
        <v>20</v>
      </c>
      <c r="K13" s="20" t="s">
        <v>21</v>
      </c>
      <c r="L13" s="21" t="s">
        <v>20</v>
      </c>
      <c r="M13" s="21" t="s">
        <v>21</v>
      </c>
    </row>
    <row r="14" spans="3:7" ht="15">
      <c r="C14" s="75" t="s">
        <v>22</v>
      </c>
      <c r="D14" s="75"/>
      <c r="E14" s="75"/>
      <c r="F14" s="75"/>
      <c r="G14" t="s">
        <v>23</v>
      </c>
    </row>
    <row r="15" spans="3:6" ht="15">
      <c r="C15" s="22"/>
      <c r="D15" s="22"/>
      <c r="E15" s="22"/>
      <c r="F15" s="22"/>
    </row>
    <row r="16" spans="1:14" s="23" customFormat="1" ht="12.75">
      <c r="A16" s="23" t="s">
        <v>24</v>
      </c>
      <c r="C16" s="24" t="s">
        <v>55</v>
      </c>
      <c r="D16" s="24"/>
      <c r="E16" s="24"/>
      <c r="F16" s="24"/>
      <c r="H16" s="25"/>
      <c r="J16" s="26"/>
      <c r="K16" s="27"/>
      <c r="L16" s="26">
        <f>SUM(L180)</f>
        <v>0</v>
      </c>
      <c r="M16" s="26">
        <f>SUM(M180)</f>
        <v>0</v>
      </c>
      <c r="N16" s="12">
        <f>SUM(L16:M16)</f>
        <v>0</v>
      </c>
    </row>
    <row r="17" spans="3:14" s="23" customFormat="1" ht="12.75">
      <c r="C17" s="28"/>
      <c r="D17" s="28"/>
      <c r="E17" s="28"/>
      <c r="F17" s="28"/>
      <c r="H17" s="25"/>
      <c r="J17" s="26"/>
      <c r="K17" s="27"/>
      <c r="L17" s="26"/>
      <c r="M17" s="26"/>
      <c r="N17" s="12"/>
    </row>
    <row r="18" spans="1:14" s="23" customFormat="1" ht="12.75">
      <c r="A18" s="23" t="s">
        <v>26</v>
      </c>
      <c r="C18" s="24" t="s">
        <v>56</v>
      </c>
      <c r="D18" s="24"/>
      <c r="E18" s="24"/>
      <c r="F18" s="24"/>
      <c r="J18" s="26"/>
      <c r="K18" s="27"/>
      <c r="L18" s="26">
        <f>SUM(L225)</f>
        <v>0</v>
      </c>
      <c r="M18" s="26">
        <f>SUM(M225)</f>
        <v>0</v>
      </c>
      <c r="N18" s="12">
        <f>SUM(L18:M18)</f>
        <v>0</v>
      </c>
    </row>
    <row r="19" spans="3:14" s="23" customFormat="1" ht="12.75">
      <c r="C19" s="28"/>
      <c r="D19" s="28"/>
      <c r="E19" s="28"/>
      <c r="F19" s="28"/>
      <c r="J19" s="26"/>
      <c r="K19" s="27"/>
      <c r="L19" s="26"/>
      <c r="M19" s="26"/>
      <c r="N19" s="26"/>
    </row>
    <row r="20" spans="1:14" s="23" customFormat="1" ht="12.75">
      <c r="A20" s="23" t="s">
        <v>28</v>
      </c>
      <c r="C20" s="28" t="s">
        <v>57</v>
      </c>
      <c r="D20" s="28"/>
      <c r="E20" s="28"/>
      <c r="F20" s="28"/>
      <c r="J20" s="26"/>
      <c r="K20" s="27"/>
      <c r="L20" s="26">
        <f>SUM(L272)</f>
        <v>0</v>
      </c>
      <c r="M20" s="26">
        <f>SUM(M272)</f>
        <v>0</v>
      </c>
      <c r="N20" s="12">
        <f>SUM(L20:M20)</f>
        <v>0</v>
      </c>
    </row>
    <row r="21" spans="3:14" s="23" customFormat="1" ht="12.75">
      <c r="C21" s="28"/>
      <c r="D21" s="28"/>
      <c r="E21" s="28"/>
      <c r="F21" s="28"/>
      <c r="J21" s="26"/>
      <c r="K21" s="27"/>
      <c r="L21" s="26"/>
      <c r="M21" s="26"/>
      <c r="N21" s="26"/>
    </row>
    <row r="22" spans="1:14" s="23" customFormat="1" ht="12.75">
      <c r="A22" s="23" t="s">
        <v>30</v>
      </c>
      <c r="C22" s="78" t="s">
        <v>58</v>
      </c>
      <c r="D22" s="78"/>
      <c r="E22" s="78"/>
      <c r="F22" s="78"/>
      <c r="H22" s="41"/>
      <c r="J22" s="26"/>
      <c r="K22" s="27"/>
      <c r="L22" s="26"/>
      <c r="M22" s="26">
        <f>SUM(M286)</f>
        <v>0</v>
      </c>
      <c r="N22" s="12">
        <f>SUM(L22:M22)</f>
        <v>0</v>
      </c>
    </row>
    <row r="23" spans="3:13" s="23" customFormat="1" ht="12.75">
      <c r="C23" s="78"/>
      <c r="D23" s="78"/>
      <c r="E23" s="78"/>
      <c r="F23" s="78"/>
      <c r="H23" s="25"/>
      <c r="J23" s="26"/>
      <c r="K23" s="27"/>
      <c r="L23" s="26"/>
      <c r="M23" s="26"/>
    </row>
    <row r="24" spans="1:14" s="23" customFormat="1" ht="12.75">
      <c r="A24" s="23" t="s">
        <v>32</v>
      </c>
      <c r="C24" s="42" t="s">
        <v>59</v>
      </c>
      <c r="D24" s="42"/>
      <c r="E24" s="42"/>
      <c r="F24" s="42"/>
      <c r="H24" s="25"/>
      <c r="J24" s="26"/>
      <c r="K24" s="27"/>
      <c r="L24" s="43"/>
      <c r="M24" s="43">
        <f>SUM(M297)</f>
        <v>0</v>
      </c>
      <c r="N24" s="12">
        <f>SUM(M24)</f>
        <v>0</v>
      </c>
    </row>
    <row r="25" spans="3:13" s="23" customFormat="1" ht="12.75">
      <c r="C25" s="78"/>
      <c r="D25" s="78"/>
      <c r="E25" s="78"/>
      <c r="F25" s="78"/>
      <c r="H25" s="25"/>
      <c r="J25" s="26"/>
      <c r="K25" s="27"/>
      <c r="L25" s="26"/>
      <c r="M25" s="26"/>
    </row>
    <row r="26" spans="3:13" s="23" customFormat="1" ht="12.75">
      <c r="C26" s="25"/>
      <c r="D26" s="25"/>
      <c r="E26" s="25"/>
      <c r="F26" s="25"/>
      <c r="H26" s="25"/>
      <c r="J26" s="26"/>
      <c r="K26" s="27"/>
      <c r="L26" s="26"/>
      <c r="M26" s="26"/>
    </row>
    <row r="27" spans="1:14" ht="18">
      <c r="A27" s="76" t="s">
        <v>36</v>
      </c>
      <c r="B27" s="76"/>
      <c r="C27" s="76"/>
      <c r="D27" s="76"/>
      <c r="E27" s="76"/>
      <c r="F27" s="76"/>
      <c r="G27" s="76"/>
      <c r="H27" s="29"/>
      <c r="I27" s="30"/>
      <c r="J27" s="31"/>
      <c r="K27" s="30"/>
      <c r="L27" s="32"/>
      <c r="M27" s="32"/>
      <c r="N27" s="33">
        <f>SUM(N16:N26)</f>
        <v>0</v>
      </c>
    </row>
    <row r="28" spans="1:14" ht="15.75">
      <c r="A28" s="34" t="s">
        <v>37</v>
      </c>
      <c r="B28" s="34"/>
      <c r="C28" s="77">
        <v>0.21</v>
      </c>
      <c r="D28" s="77"/>
      <c r="E28" s="77"/>
      <c r="F28" s="77"/>
      <c r="G28" s="34"/>
      <c r="H28" s="35"/>
      <c r="I28" s="36"/>
      <c r="J28" s="37"/>
      <c r="K28" s="36"/>
      <c r="L28" s="38"/>
      <c r="M28" s="38"/>
      <c r="N28" s="38">
        <f>1.21*N27</f>
        <v>0</v>
      </c>
    </row>
    <row r="29" spans="1:14" ht="15.75">
      <c r="A29" s="34"/>
      <c r="B29" s="34"/>
      <c r="C29" s="34"/>
      <c r="D29" s="34"/>
      <c r="E29" s="34"/>
      <c r="F29" s="34"/>
      <c r="G29" s="34"/>
      <c r="H29" s="35"/>
      <c r="I29" s="36"/>
      <c r="J29" s="37"/>
      <c r="K29" s="36"/>
      <c r="L29" s="38"/>
      <c r="M29" s="38"/>
      <c r="N29" s="38"/>
    </row>
    <row r="30" spans="1:14" ht="15.75">
      <c r="A30" s="34"/>
      <c r="B30" s="34"/>
      <c r="C30" s="34"/>
      <c r="D30" s="34"/>
      <c r="E30" s="34"/>
      <c r="F30" s="34"/>
      <c r="G30" s="34"/>
      <c r="H30" s="35"/>
      <c r="I30" s="36"/>
      <c r="J30" s="37"/>
      <c r="K30" s="36"/>
      <c r="L30" s="38"/>
      <c r="M30" s="38"/>
      <c r="N30" s="38"/>
    </row>
    <row r="31" spans="3:13" ht="12.75">
      <c r="C31" s="39" t="s">
        <v>38</v>
      </c>
      <c r="J31" s="19"/>
      <c r="K31" s="20"/>
      <c r="L31" s="21"/>
      <c r="M31" s="21"/>
    </row>
    <row r="32" spans="3:13" ht="12.75">
      <c r="C32" t="s">
        <v>39</v>
      </c>
      <c r="J32" s="19"/>
      <c r="K32" s="20"/>
      <c r="L32" s="21"/>
      <c r="M32" s="21"/>
    </row>
    <row r="33" spans="3:13" ht="12.75">
      <c r="C33" t="s">
        <v>40</v>
      </c>
      <c r="J33" s="19"/>
      <c r="K33" s="20"/>
      <c r="L33" s="21"/>
      <c r="M33" s="21"/>
    </row>
    <row r="34" spans="3:13" ht="12.75">
      <c r="C34" t="s">
        <v>41</v>
      </c>
      <c r="J34" s="19"/>
      <c r="K34" s="20"/>
      <c r="L34" s="21"/>
      <c r="M34" s="21"/>
    </row>
    <row r="35" spans="3:13" ht="12.75">
      <c r="C35" t="s">
        <v>42</v>
      </c>
      <c r="J35" s="19"/>
      <c r="K35" s="20"/>
      <c r="L35" s="21"/>
      <c r="M35" s="21"/>
    </row>
    <row r="36" spans="3:13" ht="12.75">
      <c r="C36" t="s">
        <v>43</v>
      </c>
      <c r="J36" s="19"/>
      <c r="K36" s="20"/>
      <c r="L36" s="21"/>
      <c r="M36" s="21"/>
    </row>
    <row r="37" spans="3:13" ht="12.75">
      <c r="C37" t="s">
        <v>44</v>
      </c>
      <c r="J37" s="19"/>
      <c r="K37" s="20"/>
      <c r="L37" s="21"/>
      <c r="M37" s="21"/>
    </row>
    <row r="38" spans="3:13" ht="12.75">
      <c r="C38" t="s">
        <v>45</v>
      </c>
      <c r="J38" s="19"/>
      <c r="K38" s="20"/>
      <c r="L38" s="21"/>
      <c r="M38" s="21"/>
    </row>
    <row r="39" spans="3:13" ht="12.75">
      <c r="C39" t="s">
        <v>46</v>
      </c>
      <c r="J39" s="19"/>
      <c r="K39" s="20"/>
      <c r="L39" s="21"/>
      <c r="M39" s="21"/>
    </row>
    <row r="40" spans="3:13" ht="12.75">
      <c r="C40" t="s">
        <v>47</v>
      </c>
      <c r="J40" s="19"/>
      <c r="K40" s="20"/>
      <c r="L40" s="21"/>
      <c r="M40" s="21"/>
    </row>
    <row r="41" spans="3:13" ht="12.75">
      <c r="C41" t="s">
        <v>48</v>
      </c>
      <c r="J41" s="19"/>
      <c r="K41" s="20"/>
      <c r="L41" s="21"/>
      <c r="M41" s="21"/>
    </row>
    <row r="42" spans="3:13" ht="12.75">
      <c r="C42" t="s">
        <v>49</v>
      </c>
      <c r="J42" s="19"/>
      <c r="K42" s="20"/>
      <c r="L42" s="21"/>
      <c r="M42" s="21"/>
    </row>
    <row r="43" spans="3:13" ht="12.75">
      <c r="C43" t="s">
        <v>50</v>
      </c>
      <c r="J43" s="19"/>
      <c r="K43" s="20"/>
      <c r="L43" s="21"/>
      <c r="M43" s="21"/>
    </row>
    <row r="44" spans="3:13" ht="12.75">
      <c r="C44" t="s">
        <v>51</v>
      </c>
      <c r="J44" s="19"/>
      <c r="K44" s="20"/>
      <c r="L44" s="21"/>
      <c r="M44" s="21"/>
    </row>
    <row r="45" spans="3:13" ht="12.75">
      <c r="C45" t="s">
        <v>52</v>
      </c>
      <c r="J45" s="19"/>
      <c r="K45" s="20"/>
      <c r="L45" s="21"/>
      <c r="M45" s="21"/>
    </row>
    <row r="46" spans="3:13" ht="12.75">
      <c r="C46" t="s">
        <v>53</v>
      </c>
      <c r="J46" s="19"/>
      <c r="K46" s="20"/>
      <c r="L46" s="21"/>
      <c r="M46" s="21"/>
    </row>
    <row r="47" spans="10:13" ht="12.75">
      <c r="J47" s="19"/>
      <c r="K47" s="20"/>
      <c r="L47" s="21"/>
      <c r="M47" s="21"/>
    </row>
    <row r="48" spans="10:13" ht="12.75">
      <c r="J48" s="19"/>
      <c r="K48" s="20"/>
      <c r="L48" s="21"/>
      <c r="M48" s="21"/>
    </row>
    <row r="49" spans="1:14" ht="12.75">
      <c r="A49" s="1" t="s">
        <v>13</v>
      </c>
      <c r="B49" s="1"/>
      <c r="C49" s="72" t="s">
        <v>14</v>
      </c>
      <c r="D49" s="72"/>
      <c r="E49" s="72"/>
      <c r="F49" s="72"/>
      <c r="G49" s="72"/>
      <c r="H49" s="1" t="s">
        <v>15</v>
      </c>
      <c r="I49" s="1" t="s">
        <v>16</v>
      </c>
      <c r="J49" s="73" t="s">
        <v>17</v>
      </c>
      <c r="K49" s="73"/>
      <c r="L49" s="74" t="s">
        <v>18</v>
      </c>
      <c r="M49" s="74"/>
      <c r="N49" s="1" t="s">
        <v>19</v>
      </c>
    </row>
    <row r="50" spans="10:13" ht="12.75">
      <c r="J50" s="19" t="s">
        <v>20</v>
      </c>
      <c r="K50" s="20" t="s">
        <v>21</v>
      </c>
      <c r="L50" s="21" t="s">
        <v>20</v>
      </c>
      <c r="M50" s="21" t="s">
        <v>21</v>
      </c>
    </row>
    <row r="51" spans="10:13" ht="12.75">
      <c r="J51" s="19"/>
      <c r="K51" s="20"/>
      <c r="L51" s="21"/>
      <c r="M51" s="21"/>
    </row>
    <row r="52" spans="1:14" ht="15.75">
      <c r="A52" s="79" t="s">
        <v>60</v>
      </c>
      <c r="B52" s="79"/>
      <c r="C52" s="79"/>
      <c r="D52" s="79"/>
      <c r="E52" s="79"/>
      <c r="N52" s="2"/>
    </row>
    <row r="53" spans="1:14" ht="12.75">
      <c r="A53" s="80" t="s">
        <v>61</v>
      </c>
      <c r="B53" s="80"/>
      <c r="C53" s="80"/>
      <c r="D53" s="80"/>
      <c r="E53" s="80"/>
      <c r="F53" s="80"/>
      <c r="G53" s="80"/>
      <c r="N53" s="12"/>
    </row>
    <row r="54" spans="1:13" ht="12.75">
      <c r="A54" t="s">
        <v>24</v>
      </c>
      <c r="C54" s="81" t="s">
        <v>62</v>
      </c>
      <c r="D54" s="81"/>
      <c r="E54" s="81"/>
      <c r="F54" s="81"/>
      <c r="G54" s="81"/>
      <c r="H54" s="25" t="s">
        <v>63</v>
      </c>
      <c r="I54" s="3">
        <v>35</v>
      </c>
      <c r="J54" s="46"/>
      <c r="L54" s="2">
        <f>I54*J54</f>
        <v>0</v>
      </c>
      <c r="M54" s="2">
        <f>I54*K54</f>
        <v>0</v>
      </c>
    </row>
    <row r="55" spans="3:10" ht="12.75">
      <c r="C55" s="47" t="s">
        <v>64</v>
      </c>
      <c r="D55" s="47"/>
      <c r="E55" s="47"/>
      <c r="F55" s="47"/>
      <c r="G55" s="47"/>
      <c r="H55" s="25"/>
      <c r="I55" s="3"/>
      <c r="J55" s="46"/>
    </row>
    <row r="56" spans="3:10" ht="12.75">
      <c r="C56" s="47"/>
      <c r="D56" s="47"/>
      <c r="E56" s="47"/>
      <c r="F56" s="47"/>
      <c r="G56" s="47"/>
      <c r="H56" s="25"/>
      <c r="I56" s="3"/>
      <c r="J56" s="46"/>
    </row>
    <row r="57" spans="1:13" ht="12.75">
      <c r="A57" t="s">
        <v>26</v>
      </c>
      <c r="C57" s="47" t="s">
        <v>65</v>
      </c>
      <c r="D57" s="45"/>
      <c r="E57" s="45"/>
      <c r="F57" s="45"/>
      <c r="G57" s="45"/>
      <c r="H57" s="25" t="s">
        <v>63</v>
      </c>
      <c r="I57" s="48">
        <v>31</v>
      </c>
      <c r="J57" s="46"/>
      <c r="L57" s="2">
        <f>I57*J57</f>
        <v>0</v>
      </c>
      <c r="M57" s="2">
        <f>I57*K57</f>
        <v>0</v>
      </c>
    </row>
    <row r="58" spans="3:10" ht="12.75">
      <c r="C58" s="47" t="s">
        <v>66</v>
      </c>
      <c r="D58" s="47"/>
      <c r="E58" s="47"/>
      <c r="F58" s="47"/>
      <c r="G58" s="47"/>
      <c r="H58" s="25"/>
      <c r="I58" s="48"/>
      <c r="J58" s="46"/>
    </row>
    <row r="59" spans="3:10" ht="12.75">
      <c r="C59" s="47"/>
      <c r="D59" s="47"/>
      <c r="E59" s="47"/>
      <c r="F59" s="47"/>
      <c r="G59" s="47"/>
      <c r="H59" s="25"/>
      <c r="I59" s="48"/>
      <c r="J59" s="46"/>
    </row>
    <row r="60" spans="1:13" ht="12.75">
      <c r="A60" t="s">
        <v>28</v>
      </c>
      <c r="C60" s="47" t="s">
        <v>67</v>
      </c>
      <c r="D60" s="45"/>
      <c r="E60" s="45"/>
      <c r="F60" s="45"/>
      <c r="G60" s="45"/>
      <c r="H60" s="25" t="s">
        <v>63</v>
      </c>
      <c r="I60" s="48">
        <v>3</v>
      </c>
      <c r="J60" s="46"/>
      <c r="L60" s="2">
        <f>I60*J60</f>
        <v>0</v>
      </c>
      <c r="M60" s="2">
        <f>I60*K60</f>
        <v>0</v>
      </c>
    </row>
    <row r="61" spans="3:10" ht="12.75">
      <c r="C61" s="47" t="s">
        <v>68</v>
      </c>
      <c r="D61" s="47"/>
      <c r="E61" s="47"/>
      <c r="F61" s="47"/>
      <c r="G61" s="47"/>
      <c r="H61" s="25"/>
      <c r="I61" s="3"/>
      <c r="J61" s="46"/>
    </row>
    <row r="62" spans="3:10" ht="12.75">
      <c r="C62" s="47"/>
      <c r="D62" s="47"/>
      <c r="E62" s="47"/>
      <c r="F62" s="47"/>
      <c r="G62" s="47"/>
      <c r="H62" s="25"/>
      <c r="I62" s="3"/>
      <c r="J62" s="46"/>
    </row>
    <row r="63" spans="1:13" ht="12.75">
      <c r="A63" t="s">
        <v>30</v>
      </c>
      <c r="C63" s="81" t="s">
        <v>69</v>
      </c>
      <c r="D63" s="81"/>
      <c r="E63" s="81"/>
      <c r="F63" s="81"/>
      <c r="G63" s="81"/>
      <c r="H63" s="25" t="s">
        <v>63</v>
      </c>
      <c r="I63" s="48">
        <v>1</v>
      </c>
      <c r="J63" s="46"/>
      <c r="L63" s="2">
        <f>I63*J63</f>
        <v>0</v>
      </c>
      <c r="M63" s="2">
        <f>I63*K63</f>
        <v>0</v>
      </c>
    </row>
    <row r="64" spans="3:10" ht="12.75">
      <c r="C64" s="47" t="s">
        <v>70</v>
      </c>
      <c r="D64" s="47"/>
      <c r="E64" s="47"/>
      <c r="F64" s="47"/>
      <c r="G64" s="47"/>
      <c r="H64" s="25"/>
      <c r="I64" s="3"/>
      <c r="J64" s="46"/>
    </row>
    <row r="65" spans="3:10" ht="12.75">
      <c r="C65" s="47"/>
      <c r="D65" s="47"/>
      <c r="E65" s="47"/>
      <c r="F65" s="47"/>
      <c r="G65" s="47"/>
      <c r="H65" s="25"/>
      <c r="I65" s="3"/>
      <c r="J65" s="46"/>
    </row>
    <row r="66" spans="1:13" ht="12.75">
      <c r="A66" t="s">
        <v>32</v>
      </c>
      <c r="C66" s="82" t="s">
        <v>71</v>
      </c>
      <c r="D66" s="82"/>
      <c r="E66" s="82"/>
      <c r="F66" s="82"/>
      <c r="G66" s="82"/>
      <c r="H66" s="1" t="s">
        <v>63</v>
      </c>
      <c r="I66" s="3">
        <v>34</v>
      </c>
      <c r="L66" s="2">
        <f>I66*J66</f>
        <v>0</v>
      </c>
      <c r="M66" s="2">
        <f>I66*K66</f>
        <v>0</v>
      </c>
    </row>
    <row r="67" spans="3:9" ht="12.75">
      <c r="C67" s="49"/>
      <c r="D67" s="49"/>
      <c r="E67" s="49"/>
      <c r="F67" s="49"/>
      <c r="G67" s="49"/>
      <c r="I67" s="3"/>
    </row>
    <row r="68" spans="1:13" ht="12.75">
      <c r="A68" t="s">
        <v>34</v>
      </c>
      <c r="C68" s="81" t="s">
        <v>72</v>
      </c>
      <c r="D68" s="81"/>
      <c r="E68" s="81"/>
      <c r="F68" s="81"/>
      <c r="G68" s="81"/>
      <c r="H68" s="25" t="s">
        <v>63</v>
      </c>
      <c r="I68" s="3">
        <v>36</v>
      </c>
      <c r="L68" s="2">
        <f>I68*J68</f>
        <v>0</v>
      </c>
      <c r="M68" s="2">
        <f>I68*K68</f>
        <v>0</v>
      </c>
    </row>
    <row r="69" spans="3:9" ht="12.75">
      <c r="C69" s="47"/>
      <c r="D69" s="47"/>
      <c r="E69" s="47"/>
      <c r="F69" s="47"/>
      <c r="G69" s="47"/>
      <c r="H69" s="25"/>
      <c r="I69" s="3"/>
    </row>
    <row r="70" spans="1:13" ht="12.75">
      <c r="A70" t="s">
        <v>73</v>
      </c>
      <c r="C70" s="81" t="s">
        <v>74</v>
      </c>
      <c r="D70" s="81"/>
      <c r="E70" s="81"/>
      <c r="F70" s="81"/>
      <c r="G70" s="81"/>
      <c r="H70" s="25" t="s">
        <v>63</v>
      </c>
      <c r="I70" s="3">
        <v>35</v>
      </c>
      <c r="L70" s="2">
        <f>I70*J70</f>
        <v>0</v>
      </c>
      <c r="M70" s="2">
        <f>I70*K70</f>
        <v>0</v>
      </c>
    </row>
    <row r="71" spans="3:9" ht="12.75">
      <c r="C71" s="47"/>
      <c r="D71" s="47"/>
      <c r="E71" s="47"/>
      <c r="F71" s="47"/>
      <c r="G71" s="47"/>
      <c r="H71" s="25"/>
      <c r="I71" s="3"/>
    </row>
    <row r="72" spans="1:14" ht="12.75">
      <c r="A72" s="83" t="s">
        <v>75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51">
        <f>SUM(L54:L71)</f>
        <v>0</v>
      </c>
      <c r="M72" s="12">
        <f>SUM(M54:M71)</f>
        <v>0</v>
      </c>
      <c r="N72" s="12">
        <f>SUM(L72:M72)</f>
        <v>0</v>
      </c>
    </row>
    <row r="73" spans="1:13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12"/>
      <c r="M73" s="12"/>
    </row>
    <row r="74" spans="1:13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12"/>
      <c r="M74" s="12"/>
    </row>
    <row r="75" spans="1:14" ht="12.75">
      <c r="A75" s="80" t="s">
        <v>76</v>
      </c>
      <c r="B75" s="80"/>
      <c r="C75" s="80"/>
      <c r="D75" s="80"/>
      <c r="E75" s="80"/>
      <c r="F75" s="80"/>
      <c r="G75" s="80"/>
      <c r="I75" s="3"/>
      <c r="N75" s="12"/>
    </row>
    <row r="76" spans="1:14" ht="12.75">
      <c r="A76" s="53"/>
      <c r="B76" s="53"/>
      <c r="C76" s="53"/>
      <c r="D76" s="53"/>
      <c r="E76" s="53"/>
      <c r="F76" s="53"/>
      <c r="G76" s="53"/>
      <c r="I76" s="3"/>
      <c r="N76" s="12"/>
    </row>
    <row r="77" spans="1:14" ht="12.75">
      <c r="A77" s="80" t="s">
        <v>77</v>
      </c>
      <c r="B77" s="80"/>
      <c r="C77" s="80"/>
      <c r="D77" s="80"/>
      <c r="E77" s="80"/>
      <c r="F77" s="80"/>
      <c r="G77" s="80"/>
      <c r="I77" s="3"/>
      <c r="N77" s="12"/>
    </row>
    <row r="78" spans="1:13" ht="12.75">
      <c r="A78" t="s">
        <v>78</v>
      </c>
      <c r="C78" s="81" t="s">
        <v>79</v>
      </c>
      <c r="D78" s="81"/>
      <c r="E78" s="81"/>
      <c r="F78" s="81"/>
      <c r="G78" s="81"/>
      <c r="H78" s="54" t="s">
        <v>63</v>
      </c>
      <c r="I78" s="55">
        <v>1</v>
      </c>
      <c r="J78" s="56"/>
      <c r="K78" s="55"/>
      <c r="L78" s="2">
        <f>I78*J78</f>
        <v>0</v>
      </c>
      <c r="M78" s="2">
        <f>I78*K78</f>
        <v>0</v>
      </c>
    </row>
    <row r="79" spans="9:11" ht="12.75">
      <c r="I79" s="55"/>
      <c r="J79" s="57"/>
      <c r="K79" s="58"/>
    </row>
    <row r="80" spans="1:13" ht="12.75">
      <c r="A80" t="s">
        <v>80</v>
      </c>
      <c r="C80" s="81" t="s">
        <v>81</v>
      </c>
      <c r="D80" s="81"/>
      <c r="E80" s="81"/>
      <c r="F80" s="81"/>
      <c r="G80" s="81"/>
      <c r="H80" s="54" t="s">
        <v>63</v>
      </c>
      <c r="I80" s="3">
        <v>3</v>
      </c>
      <c r="L80" s="2">
        <f>I80*J80</f>
        <v>0</v>
      </c>
      <c r="M80" s="2">
        <f>I80*K80</f>
        <v>0</v>
      </c>
    </row>
    <row r="81" spans="3:9" ht="12.75">
      <c r="C81" s="47"/>
      <c r="D81" s="47"/>
      <c r="E81" s="47"/>
      <c r="F81" s="47"/>
      <c r="G81" s="47"/>
      <c r="H81" s="54"/>
      <c r="I81" s="3"/>
    </row>
    <row r="82" spans="1:13" ht="12.75">
      <c r="A82" t="s">
        <v>82</v>
      </c>
      <c r="C82" s="81" t="s">
        <v>83</v>
      </c>
      <c r="D82" s="81"/>
      <c r="E82" s="81"/>
      <c r="F82" s="81"/>
      <c r="G82" s="81"/>
      <c r="H82" s="54" t="s">
        <v>63</v>
      </c>
      <c r="I82" s="3">
        <v>3</v>
      </c>
      <c r="L82" s="2">
        <f>I82*J82</f>
        <v>0</v>
      </c>
      <c r="M82" s="2">
        <f>I82*K82</f>
        <v>0</v>
      </c>
    </row>
    <row r="83" spans="3:9" ht="12.75">
      <c r="C83" s="47"/>
      <c r="D83" s="47"/>
      <c r="E83" s="47"/>
      <c r="F83" s="47"/>
      <c r="G83" s="47"/>
      <c r="H83" s="54"/>
      <c r="I83" s="3"/>
    </row>
    <row r="84" spans="1:14" ht="12.75">
      <c r="A84" s="83" t="s">
        <v>84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12">
        <f>SUM(L78:L83)</f>
        <v>0</v>
      </c>
      <c r="M84" s="12">
        <f>SUM(M78:M83)</f>
        <v>0</v>
      </c>
      <c r="N84" s="12">
        <f>SUM(L84:M84)</f>
        <v>0</v>
      </c>
    </row>
    <row r="85" spans="1:14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12"/>
      <c r="M85" s="12"/>
      <c r="N85" s="12"/>
    </row>
    <row r="86" spans="1:14" ht="12.75">
      <c r="A86" s="53"/>
      <c r="B86" s="53"/>
      <c r="C86" s="53"/>
      <c r="D86" s="53"/>
      <c r="E86" s="53"/>
      <c r="F86" s="53"/>
      <c r="G86" s="53"/>
      <c r="I86" s="3"/>
      <c r="N86" s="12"/>
    </row>
    <row r="87" spans="1:14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12"/>
      <c r="M87" s="12"/>
      <c r="N87" s="12"/>
    </row>
    <row r="88" spans="1:14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12"/>
      <c r="M88" s="12"/>
      <c r="N88" s="12"/>
    </row>
    <row r="89" spans="1:14" ht="12.75">
      <c r="A89" s="1" t="s">
        <v>13</v>
      </c>
      <c r="B89" s="1"/>
      <c r="C89" s="72" t="s">
        <v>14</v>
      </c>
      <c r="D89" s="72"/>
      <c r="E89" s="72"/>
      <c r="F89" s="72"/>
      <c r="G89" s="72"/>
      <c r="H89" s="1" t="s">
        <v>15</v>
      </c>
      <c r="I89" s="1" t="s">
        <v>16</v>
      </c>
      <c r="J89" s="73" t="s">
        <v>17</v>
      </c>
      <c r="K89" s="73"/>
      <c r="L89" s="74" t="s">
        <v>18</v>
      </c>
      <c r="M89" s="74"/>
      <c r="N89" s="1" t="s">
        <v>19</v>
      </c>
    </row>
    <row r="90" spans="10:13" ht="12.75">
      <c r="J90" s="19" t="s">
        <v>20</v>
      </c>
      <c r="K90" s="20" t="s">
        <v>21</v>
      </c>
      <c r="L90" s="21" t="s">
        <v>20</v>
      </c>
      <c r="M90" s="21" t="s">
        <v>21</v>
      </c>
    </row>
    <row r="91" spans="1:14" ht="12.75">
      <c r="A91" s="1"/>
      <c r="B91" s="1"/>
      <c r="C91" s="1"/>
      <c r="D91" s="1"/>
      <c r="E91" s="1"/>
      <c r="F91" s="1"/>
      <c r="G91" s="1"/>
      <c r="I91" s="1"/>
      <c r="J91" s="60"/>
      <c r="K91" s="60"/>
      <c r="L91" s="61"/>
      <c r="M91" s="61"/>
      <c r="N91" s="1"/>
    </row>
    <row r="92" spans="1:14" ht="12.75">
      <c r="A92" s="80" t="s">
        <v>85</v>
      </c>
      <c r="B92" s="80"/>
      <c r="C92" s="80"/>
      <c r="D92" s="80"/>
      <c r="E92" s="80"/>
      <c r="F92" s="80"/>
      <c r="G92" s="80"/>
      <c r="I92" s="3"/>
      <c r="N92" s="12"/>
    </row>
    <row r="93" spans="1:13" ht="12.75">
      <c r="A93" t="s">
        <v>86</v>
      </c>
      <c r="C93" s="81" t="s">
        <v>87</v>
      </c>
      <c r="D93" s="81"/>
      <c r="E93" s="81"/>
      <c r="F93" s="81"/>
      <c r="G93" s="81"/>
      <c r="H93" s="54" t="s">
        <v>63</v>
      </c>
      <c r="I93" s="55">
        <v>1</v>
      </c>
      <c r="L93" s="2">
        <f>I93*J93</f>
        <v>0</v>
      </c>
      <c r="M93" s="2">
        <f>I93*K93</f>
        <v>0</v>
      </c>
    </row>
    <row r="94" spans="3:9" ht="12.75">
      <c r="C94" s="81"/>
      <c r="D94" s="81"/>
      <c r="E94" s="81"/>
      <c r="F94" s="81"/>
      <c r="G94" s="81"/>
      <c r="I94" s="3"/>
    </row>
    <row r="95" spans="1:13" ht="12.75">
      <c r="A95" t="s">
        <v>88</v>
      </c>
      <c r="C95" s="81" t="s">
        <v>89</v>
      </c>
      <c r="D95" s="81"/>
      <c r="E95" s="81"/>
      <c r="F95" s="81"/>
      <c r="G95" s="81"/>
      <c r="H95" s="54" t="s">
        <v>63</v>
      </c>
      <c r="I95" s="3">
        <v>3</v>
      </c>
      <c r="L95" s="2">
        <f>I95*J95</f>
        <v>0</v>
      </c>
      <c r="M95" s="2">
        <f>I95*K95</f>
        <v>0</v>
      </c>
    </row>
    <row r="96" spans="3:9" ht="12.75">
      <c r="C96" s="47"/>
      <c r="D96" s="47"/>
      <c r="E96" s="47"/>
      <c r="F96" s="47"/>
      <c r="G96" s="47"/>
      <c r="H96" s="54"/>
      <c r="I96" s="3"/>
    </row>
    <row r="97" spans="1:13" ht="12.75">
      <c r="A97" t="s">
        <v>90</v>
      </c>
      <c r="C97" s="81" t="s">
        <v>91</v>
      </c>
      <c r="D97" s="81"/>
      <c r="E97" s="81"/>
      <c r="F97" s="81"/>
      <c r="G97" s="81"/>
      <c r="H97" s="54" t="s">
        <v>63</v>
      </c>
      <c r="I97" s="3">
        <v>3</v>
      </c>
      <c r="L97" s="2">
        <f>I97*J97</f>
        <v>0</v>
      </c>
      <c r="M97" s="2">
        <f>I97*K97</f>
        <v>0</v>
      </c>
    </row>
    <row r="98" spans="3:9" ht="12.75">
      <c r="C98" s="47"/>
      <c r="D98" s="47"/>
      <c r="E98" s="47"/>
      <c r="F98" s="47"/>
      <c r="G98" s="47"/>
      <c r="H98" s="54"/>
      <c r="I98" s="3"/>
    </row>
    <row r="99" spans="1:13" ht="12.75">
      <c r="A99" t="s">
        <v>92</v>
      </c>
      <c r="C99" s="81" t="s">
        <v>93</v>
      </c>
      <c r="D99" s="81"/>
      <c r="E99" s="81"/>
      <c r="F99" s="81"/>
      <c r="G99" s="81"/>
      <c r="H99" s="54" t="s">
        <v>63</v>
      </c>
      <c r="I99" s="3">
        <v>9</v>
      </c>
      <c r="L99" s="2">
        <f>I99*J99</f>
        <v>0</v>
      </c>
      <c r="M99" s="2">
        <f>I99*K99</f>
        <v>0</v>
      </c>
    </row>
    <row r="100" spans="3:9" ht="12.75">
      <c r="C100" s="47"/>
      <c r="D100" s="47"/>
      <c r="E100" s="47"/>
      <c r="F100" s="47"/>
      <c r="G100" s="47"/>
      <c r="H100" s="54"/>
      <c r="I100" s="3"/>
    </row>
    <row r="101" spans="1:13" ht="12.75">
      <c r="A101" t="s">
        <v>94</v>
      </c>
      <c r="C101" s="47" t="s">
        <v>95</v>
      </c>
      <c r="D101" s="47"/>
      <c r="E101" s="47"/>
      <c r="F101" s="47"/>
      <c r="G101" s="47"/>
      <c r="H101" s="54" t="s">
        <v>63</v>
      </c>
      <c r="I101" s="55">
        <v>1</v>
      </c>
      <c r="J101" s="56"/>
      <c r="K101" s="55"/>
      <c r="L101" s="2">
        <f>I101*J101</f>
        <v>0</v>
      </c>
      <c r="M101" s="2">
        <f>I101*K101</f>
        <v>0</v>
      </c>
    </row>
    <row r="102" spans="3:9" ht="12.75">
      <c r="C102" s="47"/>
      <c r="D102" s="47"/>
      <c r="E102" s="47"/>
      <c r="F102" s="47"/>
      <c r="G102" s="47"/>
      <c r="H102" s="54"/>
      <c r="I102" s="3"/>
    </row>
    <row r="103" spans="1:14" ht="12.75">
      <c r="A103" s="83" t="s">
        <v>96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12">
        <f>SUM(L93:L102)</f>
        <v>0</v>
      </c>
      <c r="M103" s="12">
        <f>SUM(M93:M102)</f>
        <v>0</v>
      </c>
      <c r="N103" s="12">
        <f>SUM(L103:M103)</f>
        <v>0</v>
      </c>
    </row>
    <row r="104" spans="1:14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12"/>
      <c r="M104" s="12"/>
      <c r="N104" s="12"/>
    </row>
    <row r="105" spans="1:14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12"/>
      <c r="M105" s="12"/>
      <c r="N105" s="12"/>
    </row>
    <row r="106" spans="1:14" ht="12.75">
      <c r="A106" s="80" t="s">
        <v>97</v>
      </c>
      <c r="B106" s="80"/>
      <c r="C106" s="80"/>
      <c r="D106" s="80"/>
      <c r="E106" s="80"/>
      <c r="F106" s="80"/>
      <c r="G106" s="80"/>
      <c r="I106" s="3"/>
      <c r="N106" s="12"/>
    </row>
    <row r="107" spans="1:13" ht="12.75">
      <c r="A107" t="s">
        <v>98</v>
      </c>
      <c r="C107" s="81" t="s">
        <v>99</v>
      </c>
      <c r="D107" s="81"/>
      <c r="E107" s="81"/>
      <c r="F107" s="81"/>
      <c r="G107" s="81"/>
      <c r="H107" s="54" t="s">
        <v>63</v>
      </c>
      <c r="I107" s="55">
        <v>1</v>
      </c>
      <c r="L107" s="2">
        <f>I107*J107</f>
        <v>0</v>
      </c>
      <c r="M107" s="2">
        <f>I107*K107</f>
        <v>0</v>
      </c>
    </row>
    <row r="108" spans="3:9" ht="12.75">
      <c r="C108" s="81"/>
      <c r="D108" s="81"/>
      <c r="E108" s="81"/>
      <c r="F108" s="81"/>
      <c r="G108" s="81"/>
      <c r="I108" s="3"/>
    </row>
    <row r="109" spans="1:13" ht="12.75">
      <c r="A109" t="s">
        <v>100</v>
      </c>
      <c r="C109" s="81" t="s">
        <v>91</v>
      </c>
      <c r="D109" s="81"/>
      <c r="E109" s="81"/>
      <c r="F109" s="81"/>
      <c r="G109" s="81"/>
      <c r="H109" s="54" t="s">
        <v>63</v>
      </c>
      <c r="I109" s="3">
        <v>3</v>
      </c>
      <c r="L109" s="2">
        <f>I109*J109</f>
        <v>0</v>
      </c>
      <c r="M109" s="2">
        <f>I109*K109</f>
        <v>0</v>
      </c>
    </row>
    <row r="110" spans="3:9" ht="12.75">
      <c r="C110" s="47"/>
      <c r="D110" s="47"/>
      <c r="E110" s="47"/>
      <c r="F110" s="47"/>
      <c r="G110" s="47"/>
      <c r="H110" s="54"/>
      <c r="I110" s="3"/>
    </row>
    <row r="111" spans="1:13" ht="12.75">
      <c r="A111" t="s">
        <v>101</v>
      </c>
      <c r="C111" s="81" t="s">
        <v>102</v>
      </c>
      <c r="D111" s="81"/>
      <c r="E111" s="81"/>
      <c r="F111" s="81"/>
      <c r="G111" s="81"/>
      <c r="H111" s="54" t="s">
        <v>63</v>
      </c>
      <c r="I111" s="3">
        <v>6</v>
      </c>
      <c r="L111" s="2">
        <f>I111*J111</f>
        <v>0</v>
      </c>
      <c r="M111" s="2">
        <f>I111*K111</f>
        <v>0</v>
      </c>
    </row>
    <row r="112" spans="3:9" ht="12.75">
      <c r="C112" s="47"/>
      <c r="D112" s="47"/>
      <c r="E112" s="47"/>
      <c r="F112" s="47"/>
      <c r="G112" s="47"/>
      <c r="H112" s="54"/>
      <c r="I112" s="3"/>
    </row>
    <row r="113" spans="1:13" ht="12.75">
      <c r="A113" t="s">
        <v>103</v>
      </c>
      <c r="C113" s="81" t="s">
        <v>93</v>
      </c>
      <c r="D113" s="81"/>
      <c r="E113" s="81"/>
      <c r="F113" s="81"/>
      <c r="G113" s="81"/>
      <c r="H113" s="54" t="s">
        <v>63</v>
      </c>
      <c r="I113" s="3">
        <v>3</v>
      </c>
      <c r="L113" s="2">
        <f>I113*J113</f>
        <v>0</v>
      </c>
      <c r="M113" s="2">
        <f>I113*K113</f>
        <v>0</v>
      </c>
    </row>
    <row r="114" spans="3:9" ht="12.75">
      <c r="C114" s="47"/>
      <c r="D114" s="47"/>
      <c r="E114" s="47"/>
      <c r="F114" s="47"/>
      <c r="G114" s="47"/>
      <c r="H114" s="54"/>
      <c r="I114" s="3"/>
    </row>
    <row r="115" spans="1:14" ht="12.75">
      <c r="A115" s="83" t="s">
        <v>104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12">
        <f>SUM(L107:L114)</f>
        <v>0</v>
      </c>
      <c r="M115" s="12">
        <f>SUM(M107:M114)</f>
        <v>0</v>
      </c>
      <c r="N115" s="12">
        <f>SUM(L115:M115)</f>
        <v>0</v>
      </c>
    </row>
    <row r="116" spans="1:14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12"/>
      <c r="M116" s="12"/>
      <c r="N116" s="12"/>
    </row>
    <row r="117" spans="1:14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12"/>
      <c r="M117" s="12"/>
      <c r="N117" s="12"/>
    </row>
    <row r="118" spans="1:14" ht="12.75">
      <c r="A118" s="80" t="s">
        <v>105</v>
      </c>
      <c r="B118" s="80"/>
      <c r="C118" s="80"/>
      <c r="D118" s="80"/>
      <c r="E118" s="80"/>
      <c r="F118" s="80"/>
      <c r="G118" s="80"/>
      <c r="I118" s="3"/>
      <c r="N118" s="12"/>
    </row>
    <row r="119" spans="1:13" ht="12.75">
      <c r="A119" t="s">
        <v>106</v>
      </c>
      <c r="C119" s="81" t="s">
        <v>99</v>
      </c>
      <c r="D119" s="81"/>
      <c r="E119" s="81"/>
      <c r="F119" s="81"/>
      <c r="G119" s="81"/>
      <c r="H119" s="54" t="s">
        <v>63</v>
      </c>
      <c r="I119" s="55">
        <v>1</v>
      </c>
      <c r="L119" s="2">
        <f>I119*J119</f>
        <v>0</v>
      </c>
      <c r="M119" s="2">
        <f>I119*K119</f>
        <v>0</v>
      </c>
    </row>
    <row r="120" spans="3:9" ht="12.75">
      <c r="C120" s="81"/>
      <c r="D120" s="81"/>
      <c r="E120" s="81"/>
      <c r="F120" s="81"/>
      <c r="G120" s="81"/>
      <c r="I120" s="3"/>
    </row>
    <row r="121" spans="1:13" ht="12.75">
      <c r="A121" t="s">
        <v>107</v>
      </c>
      <c r="C121" s="81" t="s">
        <v>91</v>
      </c>
      <c r="D121" s="81"/>
      <c r="E121" s="81"/>
      <c r="F121" s="81"/>
      <c r="G121" s="81"/>
      <c r="H121" s="54" t="s">
        <v>63</v>
      </c>
      <c r="I121" s="3">
        <v>6</v>
      </c>
      <c r="L121" s="2">
        <f>I121*J121</f>
        <v>0</v>
      </c>
      <c r="M121" s="2">
        <f>I121*K121</f>
        <v>0</v>
      </c>
    </row>
    <row r="122" spans="3:9" ht="12.75">
      <c r="C122" s="47"/>
      <c r="D122" s="47"/>
      <c r="E122" s="47"/>
      <c r="F122" s="47"/>
      <c r="G122" s="47"/>
      <c r="H122" s="54"/>
      <c r="I122" s="3"/>
    </row>
    <row r="123" spans="1:13" ht="12.75">
      <c r="A123" t="s">
        <v>108</v>
      </c>
      <c r="C123" s="47" t="s">
        <v>95</v>
      </c>
      <c r="D123" s="47"/>
      <c r="E123" s="47"/>
      <c r="F123" s="47"/>
      <c r="G123" s="47"/>
      <c r="H123" s="54" t="s">
        <v>63</v>
      </c>
      <c r="I123" s="55">
        <v>1</v>
      </c>
      <c r="J123" s="56"/>
      <c r="K123" s="55"/>
      <c r="L123" s="2">
        <f>I123*J123</f>
        <v>0</v>
      </c>
      <c r="M123" s="2">
        <f>I123*K123</f>
        <v>0</v>
      </c>
    </row>
    <row r="124" spans="3:9" ht="12.75">
      <c r="C124" s="47"/>
      <c r="D124" s="47"/>
      <c r="E124" s="47"/>
      <c r="F124" s="47"/>
      <c r="G124" s="47"/>
      <c r="H124" s="54"/>
      <c r="I124" s="3"/>
    </row>
    <row r="125" spans="1:14" ht="12.75">
      <c r="A125" s="83" t="s">
        <v>109</v>
      </c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12">
        <f>SUM(L119:L124)</f>
        <v>0</v>
      </c>
      <c r="M125" s="12">
        <f>SUM(M119:M124)</f>
        <v>0</v>
      </c>
      <c r="N125" s="12">
        <f>SUM(L125:M125)</f>
        <v>0</v>
      </c>
    </row>
    <row r="126" spans="1:14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12"/>
      <c r="M126" s="12"/>
      <c r="N126" s="12"/>
    </row>
    <row r="127" spans="1:14" ht="12.75">
      <c r="A127" s="83" t="s">
        <v>110</v>
      </c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12">
        <f>SUM(L115,L103,L125,L84)</f>
        <v>0</v>
      </c>
      <c r="M127" s="12">
        <f>SUM(,M125,M115,M103,M84)</f>
        <v>0</v>
      </c>
      <c r="N127" s="12">
        <f>SUM(L127:M127)</f>
        <v>0</v>
      </c>
    </row>
    <row r="128" spans="1:14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12"/>
      <c r="M128" s="12"/>
      <c r="N128" s="12"/>
    </row>
    <row r="129" spans="1:14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12"/>
      <c r="M129" s="12"/>
      <c r="N129" s="12"/>
    </row>
    <row r="130" spans="1:14" ht="12.75">
      <c r="A130" s="1" t="s">
        <v>13</v>
      </c>
      <c r="B130" s="1"/>
      <c r="C130" s="72" t="s">
        <v>14</v>
      </c>
      <c r="D130" s="72"/>
      <c r="E130" s="72"/>
      <c r="F130" s="72"/>
      <c r="G130" s="72"/>
      <c r="H130" s="1" t="s">
        <v>15</v>
      </c>
      <c r="I130" s="1" t="s">
        <v>16</v>
      </c>
      <c r="J130" s="73" t="s">
        <v>17</v>
      </c>
      <c r="K130" s="73"/>
      <c r="L130" s="74" t="s">
        <v>18</v>
      </c>
      <c r="M130" s="74"/>
      <c r="N130" s="1" t="s">
        <v>19</v>
      </c>
    </row>
    <row r="131" spans="10:13" ht="12.75">
      <c r="J131" s="19" t="s">
        <v>20</v>
      </c>
      <c r="K131" s="20" t="s">
        <v>21</v>
      </c>
      <c r="L131" s="21" t="s">
        <v>20</v>
      </c>
      <c r="M131" s="21" t="s">
        <v>21</v>
      </c>
    </row>
    <row r="132" spans="1:14" ht="12.75">
      <c r="A132" s="1"/>
      <c r="B132" s="1"/>
      <c r="C132" s="1"/>
      <c r="D132" s="1"/>
      <c r="E132" s="1"/>
      <c r="F132" s="1"/>
      <c r="G132" s="1"/>
      <c r="I132" s="1"/>
      <c r="J132" s="60"/>
      <c r="K132" s="60"/>
      <c r="L132" s="61"/>
      <c r="M132" s="61"/>
      <c r="N132" s="1"/>
    </row>
    <row r="133" spans="1:14" ht="12.75">
      <c r="A133" s="80" t="s">
        <v>111</v>
      </c>
      <c r="B133" s="80"/>
      <c r="C133" s="80"/>
      <c r="D133" s="80"/>
      <c r="E133" s="80"/>
      <c r="F133" s="80"/>
      <c r="G133" s="80"/>
      <c r="I133" s="3"/>
      <c r="N133" s="12"/>
    </row>
    <row r="134" spans="1:13" ht="12.75">
      <c r="A134" t="s">
        <v>112</v>
      </c>
      <c r="C134" s="81" t="s">
        <v>113</v>
      </c>
      <c r="D134" s="81"/>
      <c r="E134" s="81"/>
      <c r="F134" s="81"/>
      <c r="G134" s="81"/>
      <c r="H134" s="1" t="s">
        <v>114</v>
      </c>
      <c r="I134" s="3">
        <v>360</v>
      </c>
      <c r="L134" s="2">
        <f>I134*J134</f>
        <v>0</v>
      </c>
      <c r="M134" s="2">
        <f>I134*K134</f>
        <v>0</v>
      </c>
    </row>
    <row r="135" spans="3:9" ht="12.75">
      <c r="C135" s="47"/>
      <c r="D135" s="47"/>
      <c r="E135" s="47"/>
      <c r="F135" s="47"/>
      <c r="G135" s="47"/>
      <c r="I135" s="3"/>
    </row>
    <row r="136" spans="1:16" ht="12.75">
      <c r="A136" t="s">
        <v>115</v>
      </c>
      <c r="C136" s="82" t="s">
        <v>116</v>
      </c>
      <c r="D136" s="82"/>
      <c r="E136" s="82"/>
      <c r="F136" s="82"/>
      <c r="G136" s="82"/>
      <c r="H136" s="1" t="s">
        <v>114</v>
      </c>
      <c r="I136" s="3">
        <v>235</v>
      </c>
      <c r="L136" s="2">
        <f>I136*J136</f>
        <v>0</v>
      </c>
      <c r="M136" s="2">
        <f>I136*K136</f>
        <v>0</v>
      </c>
      <c r="P136" s="2"/>
    </row>
    <row r="137" spans="3:9" ht="12.75">
      <c r="C137" s="47"/>
      <c r="D137" s="47"/>
      <c r="E137" s="47"/>
      <c r="F137" s="47"/>
      <c r="G137" s="47"/>
      <c r="I137" s="3"/>
    </row>
    <row r="138" spans="1:16" ht="12.75">
      <c r="A138" t="s">
        <v>117</v>
      </c>
      <c r="C138" s="82" t="s">
        <v>118</v>
      </c>
      <c r="D138" s="82"/>
      <c r="E138" s="82"/>
      <c r="F138" s="82"/>
      <c r="G138" s="82"/>
      <c r="H138" s="1" t="s">
        <v>114</v>
      </c>
      <c r="I138" s="3">
        <v>1478</v>
      </c>
      <c r="L138" s="2">
        <f>I138*J138</f>
        <v>0</v>
      </c>
      <c r="M138" s="2">
        <f>I138*K138</f>
        <v>0</v>
      </c>
      <c r="P138" s="2"/>
    </row>
    <row r="139" spans="3:16" ht="12.75">
      <c r="C139" s="49"/>
      <c r="D139" s="49"/>
      <c r="E139" s="49"/>
      <c r="F139" s="49"/>
      <c r="G139" s="49"/>
      <c r="I139" s="3"/>
      <c r="P139" s="2"/>
    </row>
    <row r="140" spans="1:16" ht="14.25">
      <c r="A140" t="s">
        <v>119</v>
      </c>
      <c r="C140" s="81" t="s">
        <v>120</v>
      </c>
      <c r="D140" s="81"/>
      <c r="E140" s="81"/>
      <c r="F140" s="81"/>
      <c r="G140" s="81"/>
      <c r="H140" s="1" t="s">
        <v>63</v>
      </c>
      <c r="I140" s="3">
        <v>77</v>
      </c>
      <c r="L140" s="2">
        <f>I140*J140</f>
        <v>0</v>
      </c>
      <c r="M140" s="2">
        <f>I140*K140</f>
        <v>0</v>
      </c>
      <c r="P140" s="2"/>
    </row>
    <row r="141" spans="3:9" ht="12.75">
      <c r="C141" s="47"/>
      <c r="D141" s="47"/>
      <c r="E141" s="47"/>
      <c r="F141" s="47"/>
      <c r="G141" s="47"/>
      <c r="I141" s="3"/>
    </row>
    <row r="142" spans="1:13" ht="14.25">
      <c r="A142" t="s">
        <v>121</v>
      </c>
      <c r="C142" s="81" t="s">
        <v>122</v>
      </c>
      <c r="D142" s="81"/>
      <c r="E142" s="81"/>
      <c r="F142" s="81"/>
      <c r="G142" s="81"/>
      <c r="H142" s="1" t="s">
        <v>63</v>
      </c>
      <c r="I142" s="3">
        <v>72</v>
      </c>
      <c r="M142" s="2">
        <f>I142*K142</f>
        <v>0</v>
      </c>
    </row>
    <row r="143" spans="3:9" ht="12.75">
      <c r="C143" s="47"/>
      <c r="D143" s="47"/>
      <c r="E143" s="47"/>
      <c r="F143" s="47"/>
      <c r="G143" s="47"/>
      <c r="I143" s="3"/>
    </row>
    <row r="144" spans="1:13" ht="14.25">
      <c r="A144" t="s">
        <v>123</v>
      </c>
      <c r="C144" s="81" t="s">
        <v>124</v>
      </c>
      <c r="D144" s="81"/>
      <c r="E144" s="81"/>
      <c r="F144" s="81"/>
      <c r="G144" s="81"/>
      <c r="H144" s="1" t="s">
        <v>63</v>
      </c>
      <c r="I144" s="3">
        <v>79</v>
      </c>
      <c r="M144" s="2">
        <f>I144*K144</f>
        <v>0</v>
      </c>
    </row>
    <row r="145" spans="3:9" ht="12.75">
      <c r="C145" s="47"/>
      <c r="D145" s="47"/>
      <c r="E145" s="47"/>
      <c r="F145" s="47"/>
      <c r="G145" s="47"/>
      <c r="I145" s="3"/>
    </row>
    <row r="146" spans="1:13" ht="12.75">
      <c r="A146" t="s">
        <v>125</v>
      </c>
      <c r="C146" s="47" t="s">
        <v>126</v>
      </c>
      <c r="D146" s="47"/>
      <c r="E146" s="47"/>
      <c r="F146" s="47"/>
      <c r="G146" s="47"/>
      <c r="H146" s="1" t="s">
        <v>63</v>
      </c>
      <c r="I146" s="3">
        <v>79</v>
      </c>
      <c r="L146" s="2">
        <f>I146*J146</f>
        <v>0</v>
      </c>
      <c r="M146" s="2">
        <f>I146*K146</f>
        <v>0</v>
      </c>
    </row>
    <row r="147" spans="3:9" ht="12.75">
      <c r="C147" s="47"/>
      <c r="D147" s="47"/>
      <c r="E147" s="47"/>
      <c r="F147" s="47"/>
      <c r="G147" s="47"/>
      <c r="I147" s="3"/>
    </row>
    <row r="148" spans="1:14" ht="12.75">
      <c r="A148" s="83" t="s">
        <v>127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12">
        <f>SUM(L134:L147)</f>
        <v>0</v>
      </c>
      <c r="M148" s="12">
        <f>SUM(M134:M147)</f>
        <v>0</v>
      </c>
      <c r="N148" s="12">
        <f>SUM(L148:M148)</f>
        <v>0</v>
      </c>
    </row>
    <row r="149" spans="3:9" ht="12.75">
      <c r="C149" s="47"/>
      <c r="D149" s="47"/>
      <c r="E149" s="47"/>
      <c r="F149" s="47"/>
      <c r="G149" s="47"/>
      <c r="I149" s="3"/>
    </row>
    <row r="150" spans="3:9" ht="12.75">
      <c r="C150" s="47"/>
      <c r="D150" s="47"/>
      <c r="E150" s="47"/>
      <c r="F150" s="47"/>
      <c r="G150" s="47"/>
      <c r="I150" s="3"/>
    </row>
    <row r="151" spans="1:14" ht="12.75">
      <c r="A151" s="80" t="s">
        <v>128</v>
      </c>
      <c r="B151" s="80"/>
      <c r="C151" s="80"/>
      <c r="D151" s="80"/>
      <c r="E151" s="80"/>
      <c r="F151" s="80"/>
      <c r="G151" s="80"/>
      <c r="I151" s="3"/>
      <c r="N151" s="12"/>
    </row>
    <row r="152" spans="1:13" ht="12.75">
      <c r="A152" t="s">
        <v>129</v>
      </c>
      <c r="C152" s="81" t="s">
        <v>130</v>
      </c>
      <c r="D152" s="81"/>
      <c r="E152" s="81"/>
      <c r="F152" s="81"/>
      <c r="G152" s="81"/>
      <c r="H152" s="1" t="s">
        <v>131</v>
      </c>
      <c r="I152" s="48">
        <v>675</v>
      </c>
      <c r="L152" s="2">
        <f>I152*J152</f>
        <v>0</v>
      </c>
      <c r="M152" s="2">
        <f>I152*K152</f>
        <v>0</v>
      </c>
    </row>
    <row r="153" spans="3:9" ht="12.75">
      <c r="C153" s="47"/>
      <c r="D153" s="47"/>
      <c r="E153" s="47"/>
      <c r="F153" s="47"/>
      <c r="G153" s="47"/>
      <c r="I153" s="3"/>
    </row>
    <row r="154" spans="1:13" ht="12.75">
      <c r="A154" t="s">
        <v>132</v>
      </c>
      <c r="C154" s="81" t="s">
        <v>133</v>
      </c>
      <c r="D154" s="81"/>
      <c r="E154" s="81"/>
      <c r="F154" s="81"/>
      <c r="G154" s="81"/>
      <c r="H154" s="1" t="s">
        <v>131</v>
      </c>
      <c r="I154" s="3">
        <v>28.3</v>
      </c>
      <c r="L154" s="2">
        <f>I154*J154</f>
        <v>0</v>
      </c>
      <c r="M154" s="2">
        <f>I154*K154</f>
        <v>0</v>
      </c>
    </row>
    <row r="155" spans="3:9" ht="12.75">
      <c r="C155" s="47"/>
      <c r="D155" s="47"/>
      <c r="E155" s="47"/>
      <c r="F155" s="47"/>
      <c r="G155" s="47"/>
      <c r="I155" s="3"/>
    </row>
    <row r="156" spans="1:13" ht="12.75">
      <c r="A156" t="s">
        <v>134</v>
      </c>
      <c r="C156" s="81" t="s">
        <v>135</v>
      </c>
      <c r="D156" s="81"/>
      <c r="E156" s="81"/>
      <c r="F156" s="81"/>
      <c r="G156" s="81"/>
      <c r="H156" s="1" t="s">
        <v>63</v>
      </c>
      <c r="I156" s="3">
        <v>38</v>
      </c>
      <c r="L156" s="2">
        <f>I156*J156</f>
        <v>0</v>
      </c>
      <c r="M156" s="2">
        <f>I156*K156</f>
        <v>0</v>
      </c>
    </row>
    <row r="157" spans="3:9" ht="12.75">
      <c r="C157" s="47"/>
      <c r="D157" s="47"/>
      <c r="E157" s="47"/>
      <c r="F157" s="47"/>
      <c r="G157" s="47"/>
      <c r="I157" s="3"/>
    </row>
    <row r="158" spans="1:13" ht="12.75">
      <c r="A158" t="s">
        <v>136</v>
      </c>
      <c r="C158" s="81" t="s">
        <v>137</v>
      </c>
      <c r="D158" s="81"/>
      <c r="E158" s="81"/>
      <c r="F158" s="81"/>
      <c r="G158" s="81"/>
      <c r="H158" s="1" t="s">
        <v>63</v>
      </c>
      <c r="I158" s="3">
        <v>40</v>
      </c>
      <c r="L158" s="2">
        <f>I158*J158</f>
        <v>0</v>
      </c>
      <c r="M158" s="2">
        <f>I158*K158</f>
        <v>0</v>
      </c>
    </row>
    <row r="159" spans="3:9" ht="12.75">
      <c r="C159" s="47"/>
      <c r="D159" s="47"/>
      <c r="E159" s="47"/>
      <c r="F159" s="47"/>
      <c r="G159" s="47"/>
      <c r="I159" s="3"/>
    </row>
    <row r="160" spans="1:13" ht="12.75">
      <c r="A160" t="s">
        <v>138</v>
      </c>
      <c r="C160" s="81" t="s">
        <v>139</v>
      </c>
      <c r="D160" s="81"/>
      <c r="E160" s="81"/>
      <c r="F160" s="81"/>
      <c r="G160" s="81"/>
      <c r="H160" s="1" t="s">
        <v>63</v>
      </c>
      <c r="I160" s="3">
        <v>78</v>
      </c>
      <c r="L160" s="2">
        <f>I160*J160</f>
        <v>0</v>
      </c>
      <c r="M160" s="2">
        <f>I160*K160</f>
        <v>0</v>
      </c>
    </row>
    <row r="161" spans="3:9" ht="12.75">
      <c r="C161" s="47"/>
      <c r="D161" s="47"/>
      <c r="E161" s="47"/>
      <c r="F161" s="47"/>
      <c r="G161" s="47"/>
      <c r="H161" s="25"/>
      <c r="I161" s="3"/>
    </row>
    <row r="162" spans="1:14" ht="12.75">
      <c r="A162" s="83" t="s">
        <v>140</v>
      </c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12">
        <f>SUM(L152:L161)</f>
        <v>0</v>
      </c>
      <c r="M162" s="12">
        <f>SUM(M152:M161)</f>
        <v>0</v>
      </c>
      <c r="N162" s="12">
        <f>SUM(L162:M162)</f>
        <v>0</v>
      </c>
    </row>
    <row r="163" spans="1:14" ht="12.7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12"/>
      <c r="M163" s="12"/>
      <c r="N163" s="12"/>
    </row>
    <row r="164" spans="1:14" ht="12.7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N164" s="12"/>
    </row>
    <row r="165" spans="1:14" ht="12.75">
      <c r="A165" s="80" t="s">
        <v>141</v>
      </c>
      <c r="B165" s="80"/>
      <c r="C165" s="80"/>
      <c r="D165" s="80"/>
      <c r="E165" s="80"/>
      <c r="F165" s="80"/>
      <c r="G165" s="80"/>
      <c r="I165" s="3"/>
      <c r="N165" s="12"/>
    </row>
    <row r="166" spans="1:13" ht="12.75">
      <c r="A166" t="s">
        <v>142</v>
      </c>
      <c r="C166" s="81" t="s">
        <v>143</v>
      </c>
      <c r="D166" s="81"/>
      <c r="E166" s="81"/>
      <c r="F166" s="81"/>
      <c r="G166" s="81"/>
      <c r="H166" s="54" t="s">
        <v>63</v>
      </c>
      <c r="I166" s="55">
        <v>19</v>
      </c>
      <c r="J166" s="56"/>
      <c r="K166" s="55"/>
      <c r="L166" s="2">
        <f>I166*J166</f>
        <v>0</v>
      </c>
      <c r="M166" s="2">
        <f>I166*K166</f>
        <v>0</v>
      </c>
    </row>
    <row r="167" spans="1:14" ht="12.75">
      <c r="A167" s="53"/>
      <c r="B167" s="53"/>
      <c r="C167" s="53"/>
      <c r="D167" s="53"/>
      <c r="E167" s="53"/>
      <c r="F167" s="53"/>
      <c r="G167" s="53"/>
      <c r="I167" s="3"/>
      <c r="N167" s="12"/>
    </row>
    <row r="168" spans="1:13" ht="12.75">
      <c r="A168" t="s">
        <v>144</v>
      </c>
      <c r="C168" s="81" t="s">
        <v>145</v>
      </c>
      <c r="D168" s="81"/>
      <c r="E168" s="81"/>
      <c r="F168" s="81"/>
      <c r="G168" s="81"/>
      <c r="H168" s="54" t="s">
        <v>63</v>
      </c>
      <c r="I168" s="55">
        <v>4</v>
      </c>
      <c r="J168" s="56"/>
      <c r="K168" s="55"/>
      <c r="L168" s="2">
        <f>I168*J168</f>
        <v>0</v>
      </c>
      <c r="M168" s="2">
        <f>I168*K168</f>
        <v>0</v>
      </c>
    </row>
    <row r="169" spans="3:11" ht="12.75">
      <c r="C169" s="45"/>
      <c r="D169" s="45"/>
      <c r="E169" s="45"/>
      <c r="F169" s="45"/>
      <c r="G169" s="45"/>
      <c r="H169" s="54"/>
      <c r="I169" s="55"/>
      <c r="J169" s="56"/>
      <c r="K169" s="55"/>
    </row>
    <row r="170" spans="1:13" ht="12.75">
      <c r="A170" t="s">
        <v>146</v>
      </c>
      <c r="C170" s="81" t="s">
        <v>147</v>
      </c>
      <c r="D170" s="81"/>
      <c r="E170" s="81"/>
      <c r="F170" s="81"/>
      <c r="G170" s="81"/>
      <c r="H170" s="54" t="s">
        <v>63</v>
      </c>
      <c r="I170" s="55">
        <v>12</v>
      </c>
      <c r="J170" s="56"/>
      <c r="K170" s="55"/>
      <c r="L170" s="2">
        <f>I170*J170</f>
        <v>0</v>
      </c>
      <c r="M170" s="2">
        <f>I170*K170</f>
        <v>0</v>
      </c>
    </row>
    <row r="171" spans="3:11" ht="12.75">
      <c r="C171" s="47"/>
      <c r="D171" s="47"/>
      <c r="E171" s="47"/>
      <c r="F171" s="47"/>
      <c r="G171" s="47"/>
      <c r="H171" s="54"/>
      <c r="I171" s="55"/>
      <c r="J171" s="56"/>
      <c r="K171" s="55"/>
    </row>
    <row r="172" spans="1:14" ht="12.75">
      <c r="A172" s="83" t="s">
        <v>148</v>
      </c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12">
        <f>SUM(L166:L171)</f>
        <v>0</v>
      </c>
      <c r="M172" s="12">
        <f>SUM(M166:M171)</f>
        <v>0</v>
      </c>
      <c r="N172" s="12">
        <f>SUM(L172:M172)</f>
        <v>0</v>
      </c>
    </row>
    <row r="173" spans="1:14" ht="12.7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12"/>
      <c r="M173" s="12"/>
      <c r="N173" s="12"/>
    </row>
    <row r="174" spans="1:14" ht="12.75">
      <c r="A174" s="59"/>
      <c r="B174" s="59"/>
      <c r="C174" s="84" t="s">
        <v>149</v>
      </c>
      <c r="D174" s="84"/>
      <c r="E174" s="84"/>
      <c r="F174" s="84"/>
      <c r="G174" s="84"/>
      <c r="H174" s="59"/>
      <c r="I174" s="59"/>
      <c r="J174" s="59"/>
      <c r="K174" s="59"/>
      <c r="L174" s="12">
        <f>SUM(L172,L162,L127,L148,L72)</f>
        <v>0</v>
      </c>
      <c r="M174" s="12"/>
      <c r="N174" s="12"/>
    </row>
    <row r="175" spans="1:14" ht="12.75">
      <c r="A175" s="59"/>
      <c r="B175" s="59"/>
      <c r="C175" s="62"/>
      <c r="D175" s="62"/>
      <c r="E175" s="62"/>
      <c r="F175" s="62"/>
      <c r="G175" s="62"/>
      <c r="H175" s="59"/>
      <c r="I175" s="59"/>
      <c r="J175" s="59"/>
      <c r="K175" s="59"/>
      <c r="L175" s="12"/>
      <c r="M175" s="12"/>
      <c r="N175" s="12"/>
    </row>
    <row r="176" spans="1:14" ht="12" customHeight="1">
      <c r="A176" s="28" t="s">
        <v>150</v>
      </c>
      <c r="B176" s="59"/>
      <c r="C176" s="81" t="s">
        <v>151</v>
      </c>
      <c r="D176" s="81"/>
      <c r="E176" s="81"/>
      <c r="F176" s="81"/>
      <c r="G176" s="81"/>
      <c r="H176" s="41" t="s">
        <v>152</v>
      </c>
      <c r="I176" s="3">
        <v>5</v>
      </c>
      <c r="J176" s="59"/>
      <c r="K176" s="59"/>
      <c r="L176" s="2">
        <f>L148*0.05</f>
        <v>0</v>
      </c>
      <c r="M176" s="12"/>
      <c r="N176" s="12"/>
    </row>
    <row r="177" spans="1:14" ht="12" customHeight="1">
      <c r="A177" s="28"/>
      <c r="B177" s="59"/>
      <c r="C177" s="47"/>
      <c r="D177" s="47"/>
      <c r="E177" s="47"/>
      <c r="F177" s="47"/>
      <c r="G177" s="47"/>
      <c r="H177" s="41"/>
      <c r="I177" s="3"/>
      <c r="J177" s="59"/>
      <c r="K177" s="59"/>
      <c r="M177" s="12"/>
      <c r="N177" s="12"/>
    </row>
    <row r="178" spans="1:14" ht="12.75">
      <c r="A178" s="28" t="s">
        <v>153</v>
      </c>
      <c r="C178" s="81" t="s">
        <v>154</v>
      </c>
      <c r="D178" s="81"/>
      <c r="E178" s="81"/>
      <c r="F178" s="81"/>
      <c r="G178" s="81"/>
      <c r="H178" s="63" t="s">
        <v>152</v>
      </c>
      <c r="I178" s="3">
        <v>3</v>
      </c>
      <c r="L178" s="2">
        <f>L174*0.03</f>
        <v>0</v>
      </c>
      <c r="N178" s="23"/>
    </row>
    <row r="179" spans="1:14" ht="12.75">
      <c r="A179" s="28"/>
      <c r="C179" s="47"/>
      <c r="D179" s="47"/>
      <c r="E179" s="47"/>
      <c r="F179" s="47"/>
      <c r="G179" s="47"/>
      <c r="H179" s="64"/>
      <c r="I179" s="3"/>
      <c r="N179" s="23"/>
    </row>
    <row r="180" spans="1:14" ht="15.75">
      <c r="A180" s="76" t="s">
        <v>155</v>
      </c>
      <c r="B180" s="76"/>
      <c r="C180" s="76"/>
      <c r="D180" s="76"/>
      <c r="E180" s="76"/>
      <c r="F180" s="76"/>
      <c r="G180" s="76"/>
      <c r="H180" s="29"/>
      <c r="I180" s="30"/>
      <c r="J180" s="31"/>
      <c r="K180" s="30"/>
      <c r="L180" s="32">
        <f>SUM(L174:L178)</f>
        <v>0</v>
      </c>
      <c r="M180" s="32">
        <f>SUM(M172,M162,M127,M148,M72)</f>
        <v>0</v>
      </c>
      <c r="N180" s="65">
        <f>SUM(L180:M180)</f>
        <v>0</v>
      </c>
    </row>
    <row r="181" spans="1:14" ht="12.75">
      <c r="A181" s="28"/>
      <c r="C181" s="47"/>
      <c r="D181" s="47"/>
      <c r="E181" s="47"/>
      <c r="F181" s="47"/>
      <c r="G181" s="47"/>
      <c r="H181" s="64"/>
      <c r="I181" s="3"/>
      <c r="N181" s="23"/>
    </row>
    <row r="182" spans="1:14" ht="12.75">
      <c r="A182" s="28"/>
      <c r="C182" s="47"/>
      <c r="D182" s="47"/>
      <c r="E182" s="47"/>
      <c r="F182" s="47"/>
      <c r="G182" s="47"/>
      <c r="H182" s="64"/>
      <c r="I182" s="3"/>
      <c r="N182" s="23"/>
    </row>
    <row r="183" spans="1:14" ht="12.75">
      <c r="A183" s="1" t="s">
        <v>13</v>
      </c>
      <c r="B183" s="1"/>
      <c r="C183" s="72" t="s">
        <v>14</v>
      </c>
      <c r="D183" s="72"/>
      <c r="E183" s="72"/>
      <c r="F183" s="72"/>
      <c r="G183" s="72"/>
      <c r="H183" s="1" t="s">
        <v>15</v>
      </c>
      <c r="I183" s="1" t="s">
        <v>16</v>
      </c>
      <c r="J183" s="73" t="s">
        <v>17</v>
      </c>
      <c r="K183" s="73"/>
      <c r="L183" s="74" t="s">
        <v>18</v>
      </c>
      <c r="M183" s="74"/>
      <c r="N183" s="1" t="s">
        <v>19</v>
      </c>
    </row>
    <row r="184" spans="10:13" ht="12.75">
      <c r="J184" s="19" t="s">
        <v>20</v>
      </c>
      <c r="K184" s="20" t="s">
        <v>21</v>
      </c>
      <c r="L184" s="21" t="s">
        <v>20</v>
      </c>
      <c r="M184" s="21" t="s">
        <v>21</v>
      </c>
    </row>
    <row r="185" spans="1:14" ht="12.75">
      <c r="A185" s="28"/>
      <c r="C185" s="47"/>
      <c r="D185" s="47"/>
      <c r="E185" s="47"/>
      <c r="F185" s="47"/>
      <c r="G185" s="47"/>
      <c r="H185" s="64"/>
      <c r="I185" s="3"/>
      <c r="N185" s="23"/>
    </row>
    <row r="186" spans="1:5" ht="15.75">
      <c r="A186" s="79" t="s">
        <v>156</v>
      </c>
      <c r="B186" s="79"/>
      <c r="C186" s="79"/>
      <c r="D186" s="79"/>
      <c r="E186" s="79"/>
    </row>
    <row r="187" spans="1:14" ht="12.75">
      <c r="A187" s="85"/>
      <c r="B187" s="85"/>
      <c r="C187" s="85"/>
      <c r="D187" s="85"/>
      <c r="E187" s="85"/>
      <c r="F187" s="85"/>
      <c r="G187" s="85"/>
      <c r="I187" s="3"/>
      <c r="N187" s="12"/>
    </row>
    <row r="188" spans="1:13" ht="12.75">
      <c r="A188" t="s">
        <v>157</v>
      </c>
      <c r="C188" s="81" t="s">
        <v>158</v>
      </c>
      <c r="D188" s="81"/>
      <c r="E188" s="81"/>
      <c r="F188" s="81"/>
      <c r="G188" s="81"/>
      <c r="H188" s="1" t="s">
        <v>114</v>
      </c>
      <c r="I188" s="3">
        <v>6520</v>
      </c>
      <c r="M188" s="2">
        <f>I188*K188</f>
        <v>0</v>
      </c>
    </row>
    <row r="189" spans="3:9" ht="12.75">
      <c r="C189" s="47"/>
      <c r="D189" s="47"/>
      <c r="E189" s="47"/>
      <c r="F189" s="47"/>
      <c r="G189" s="47"/>
      <c r="I189" s="3"/>
    </row>
    <row r="190" spans="1:13" ht="12.75">
      <c r="A190" t="s">
        <v>159</v>
      </c>
      <c r="C190" s="81" t="s">
        <v>160</v>
      </c>
      <c r="D190" s="81"/>
      <c r="E190" s="81"/>
      <c r="F190" s="81"/>
      <c r="G190" s="81"/>
      <c r="H190" s="1" t="s">
        <v>114</v>
      </c>
      <c r="I190" s="3">
        <v>1135</v>
      </c>
      <c r="M190" s="2">
        <f>I190*K190</f>
        <v>0</v>
      </c>
    </row>
    <row r="191" spans="3:9" ht="12.75">
      <c r="C191" s="47"/>
      <c r="D191" s="47"/>
      <c r="E191" s="47"/>
      <c r="F191" s="47"/>
      <c r="G191" s="47"/>
      <c r="I191" s="3"/>
    </row>
    <row r="192" spans="1:13" ht="12.75">
      <c r="A192" t="s">
        <v>161</v>
      </c>
      <c r="C192" s="81" t="s">
        <v>162</v>
      </c>
      <c r="D192" s="81"/>
      <c r="E192" s="81"/>
      <c r="F192" s="81"/>
      <c r="G192" s="81"/>
      <c r="H192" s="1" t="s">
        <v>114</v>
      </c>
      <c r="I192" s="3">
        <v>5</v>
      </c>
      <c r="M192" s="2">
        <f>I192*K192</f>
        <v>0</v>
      </c>
    </row>
    <row r="193" spans="3:9" ht="12.75">
      <c r="C193" s="47"/>
      <c r="D193" s="47"/>
      <c r="E193" s="47"/>
      <c r="F193" s="47"/>
      <c r="G193" s="47"/>
      <c r="I193" s="3"/>
    </row>
    <row r="194" spans="1:13" ht="12.75">
      <c r="A194" t="s">
        <v>163</v>
      </c>
      <c r="C194" s="81" t="s">
        <v>164</v>
      </c>
      <c r="D194" s="81"/>
      <c r="E194" s="81"/>
      <c r="F194" s="81"/>
      <c r="G194" s="81"/>
      <c r="H194" s="1" t="s">
        <v>114</v>
      </c>
      <c r="I194" s="3">
        <v>540</v>
      </c>
      <c r="M194" s="2">
        <f>I194*K194</f>
        <v>0</v>
      </c>
    </row>
    <row r="195" spans="3:9" ht="12.75">
      <c r="C195" s="47"/>
      <c r="D195" s="47"/>
      <c r="E195" s="47"/>
      <c r="F195" s="47"/>
      <c r="G195" s="47"/>
      <c r="I195" s="3"/>
    </row>
    <row r="196" spans="1:13" ht="12.75">
      <c r="A196" t="s">
        <v>165</v>
      </c>
      <c r="C196" s="81" t="s">
        <v>166</v>
      </c>
      <c r="D196" s="81"/>
      <c r="E196" s="81"/>
      <c r="F196" s="81"/>
      <c r="G196" s="81"/>
      <c r="H196" s="1" t="s">
        <v>114</v>
      </c>
      <c r="I196" s="3">
        <v>620</v>
      </c>
      <c r="M196" s="2">
        <f>I196*K196</f>
        <v>0</v>
      </c>
    </row>
    <row r="197" spans="3:9" ht="12.75">
      <c r="C197" s="47"/>
      <c r="D197" s="47"/>
      <c r="E197" s="47"/>
      <c r="F197" s="47"/>
      <c r="G197" s="47"/>
      <c r="I197" s="3"/>
    </row>
    <row r="198" spans="1:13" ht="12.75">
      <c r="A198" t="s">
        <v>167</v>
      </c>
      <c r="C198" s="81" t="s">
        <v>168</v>
      </c>
      <c r="D198" s="81"/>
      <c r="E198" s="81"/>
      <c r="F198" s="81"/>
      <c r="G198" s="81"/>
      <c r="H198" s="1" t="s">
        <v>114</v>
      </c>
      <c r="I198" s="3">
        <f>SUM(I192:I194)</f>
        <v>545</v>
      </c>
      <c r="M198" s="2">
        <f>I198*K198</f>
        <v>0</v>
      </c>
    </row>
    <row r="199" spans="3:9" ht="12.75">
      <c r="C199" s="47"/>
      <c r="D199" s="47"/>
      <c r="E199" s="47"/>
      <c r="F199" s="47"/>
      <c r="G199" s="47"/>
      <c r="I199" s="3"/>
    </row>
    <row r="200" spans="1:13" ht="12.75">
      <c r="A200" t="s">
        <v>169</v>
      </c>
      <c r="C200" s="81" t="s">
        <v>170</v>
      </c>
      <c r="D200" s="81"/>
      <c r="E200" s="81"/>
      <c r="F200" s="81"/>
      <c r="G200" s="81"/>
      <c r="H200" s="1" t="s">
        <v>114</v>
      </c>
      <c r="I200" s="3">
        <f>SUM(I196)</f>
        <v>620</v>
      </c>
      <c r="M200" s="2">
        <f>I200*K200</f>
        <v>0</v>
      </c>
    </row>
    <row r="201" spans="3:9" ht="12.75">
      <c r="C201" s="47"/>
      <c r="D201" s="47"/>
      <c r="E201" s="47"/>
      <c r="F201" s="47"/>
      <c r="G201" s="47"/>
      <c r="I201" s="3"/>
    </row>
    <row r="202" spans="1:13" ht="12.75">
      <c r="A202" t="s">
        <v>171</v>
      </c>
      <c r="C202" s="81" t="s">
        <v>172</v>
      </c>
      <c r="D202" s="81"/>
      <c r="E202" s="81"/>
      <c r="F202" s="81"/>
      <c r="G202" s="81"/>
      <c r="H202" s="1" t="s">
        <v>114</v>
      </c>
      <c r="I202" s="48">
        <v>710</v>
      </c>
      <c r="M202" s="2">
        <f>I202*K202</f>
        <v>0</v>
      </c>
    </row>
    <row r="203" spans="3:9" ht="12.75">
      <c r="C203" s="47"/>
      <c r="D203" s="47"/>
      <c r="E203" s="47"/>
      <c r="F203" s="47"/>
      <c r="G203" s="47"/>
      <c r="I203" s="48"/>
    </row>
    <row r="204" spans="1:13" ht="12.75">
      <c r="A204" t="s">
        <v>173</v>
      </c>
      <c r="C204" s="81" t="s">
        <v>174</v>
      </c>
      <c r="D204" s="81"/>
      <c r="E204" s="81"/>
      <c r="F204" s="81"/>
      <c r="G204" s="81"/>
      <c r="H204" s="1" t="s">
        <v>63</v>
      </c>
      <c r="I204" s="3">
        <v>5</v>
      </c>
      <c r="L204" s="2">
        <f>I204*J204</f>
        <v>0</v>
      </c>
      <c r="M204" s="2">
        <f>I204*K204</f>
        <v>0</v>
      </c>
    </row>
    <row r="205" spans="3:9" ht="12.75">
      <c r="C205" s="47"/>
      <c r="D205" s="47"/>
      <c r="E205" s="47"/>
      <c r="F205" s="47"/>
      <c r="G205" s="47"/>
      <c r="I205" s="3"/>
    </row>
    <row r="206" spans="1:13" ht="12.75">
      <c r="A206" t="s">
        <v>175</v>
      </c>
      <c r="C206" s="81" t="s">
        <v>176</v>
      </c>
      <c r="D206" s="81"/>
      <c r="E206" s="81"/>
      <c r="F206" s="81"/>
      <c r="G206" s="81"/>
      <c r="H206" s="1" t="s">
        <v>114</v>
      </c>
      <c r="I206" s="3">
        <v>840</v>
      </c>
      <c r="L206" s="2">
        <f>I206*J206</f>
        <v>0</v>
      </c>
      <c r="M206" s="2">
        <f>I206*K206</f>
        <v>0</v>
      </c>
    </row>
    <row r="207" spans="3:9" ht="12.75">
      <c r="C207" s="47"/>
      <c r="D207" s="47"/>
      <c r="E207" s="47"/>
      <c r="F207" s="47"/>
      <c r="G207" s="47"/>
      <c r="I207" s="3"/>
    </row>
    <row r="208" spans="1:13" ht="12.75">
      <c r="A208" t="s">
        <v>177</v>
      </c>
      <c r="C208" s="47" t="s">
        <v>178</v>
      </c>
      <c r="D208" s="47"/>
      <c r="E208" s="47"/>
      <c r="F208" s="47"/>
      <c r="G208" s="47"/>
      <c r="H208" s="1" t="s">
        <v>114</v>
      </c>
      <c r="I208" s="3">
        <v>29</v>
      </c>
      <c r="M208" s="2">
        <f>I208*K208</f>
        <v>0</v>
      </c>
    </row>
    <row r="209" spans="3:9" ht="12.75">
      <c r="C209" s="47"/>
      <c r="D209" s="47"/>
      <c r="E209" s="47"/>
      <c r="F209" s="47"/>
      <c r="G209" s="47"/>
      <c r="I209" s="3"/>
    </row>
    <row r="210" spans="1:13" ht="14.25">
      <c r="A210" t="s">
        <v>179</v>
      </c>
      <c r="C210" s="47" t="s">
        <v>180</v>
      </c>
      <c r="D210" s="47"/>
      <c r="E210" s="47"/>
      <c r="F210" s="47"/>
      <c r="G210" s="47"/>
      <c r="H210" s="1" t="s">
        <v>181</v>
      </c>
      <c r="I210" s="3">
        <v>20</v>
      </c>
      <c r="M210" s="2">
        <f>I210*K210</f>
        <v>0</v>
      </c>
    </row>
    <row r="211" spans="3:9" ht="12.75">
      <c r="C211" s="47"/>
      <c r="D211" s="47"/>
      <c r="E211" s="47"/>
      <c r="F211" s="47"/>
      <c r="G211" s="47"/>
      <c r="I211" s="3"/>
    </row>
    <row r="212" spans="1:13" ht="12.75">
      <c r="A212" t="s">
        <v>182</v>
      </c>
      <c r="C212" s="81" t="s">
        <v>183</v>
      </c>
      <c r="D212" s="81"/>
      <c r="E212" s="81"/>
      <c r="F212" s="81"/>
      <c r="G212" s="81"/>
      <c r="H212" s="1" t="s">
        <v>114</v>
      </c>
      <c r="I212" s="3">
        <v>150</v>
      </c>
      <c r="L212" s="2">
        <f>I212*J212</f>
        <v>0</v>
      </c>
      <c r="M212" s="2">
        <f>I212*K212</f>
        <v>0</v>
      </c>
    </row>
    <row r="213" spans="3:9" ht="12.75">
      <c r="C213" s="47"/>
      <c r="D213" s="47"/>
      <c r="E213" s="47"/>
      <c r="F213" s="47"/>
      <c r="G213" s="47"/>
      <c r="I213" s="3"/>
    </row>
    <row r="214" spans="1:13" ht="12.75">
      <c r="A214" t="s">
        <v>184</v>
      </c>
      <c r="C214" s="47" t="s">
        <v>185</v>
      </c>
      <c r="D214" s="47"/>
      <c r="E214" s="47"/>
      <c r="F214" s="47"/>
      <c r="G214" s="47"/>
      <c r="H214" s="1" t="s">
        <v>114</v>
      </c>
      <c r="I214" s="3">
        <v>900</v>
      </c>
      <c r="L214" s="2">
        <f>I214*J214</f>
        <v>0</v>
      </c>
      <c r="M214" s="2">
        <f>I214*K214</f>
        <v>0</v>
      </c>
    </row>
    <row r="215" spans="3:9" ht="12.75">
      <c r="C215" s="47"/>
      <c r="D215" s="47"/>
      <c r="E215" s="47"/>
      <c r="F215" s="47"/>
      <c r="G215" s="47"/>
      <c r="I215" s="3"/>
    </row>
    <row r="216" spans="1:13" ht="14.25">
      <c r="A216" t="s">
        <v>186</v>
      </c>
      <c r="C216" s="81" t="s">
        <v>187</v>
      </c>
      <c r="D216" s="81"/>
      <c r="E216" s="81"/>
      <c r="F216" s="81"/>
      <c r="G216" s="81"/>
      <c r="H216" s="1" t="s">
        <v>188</v>
      </c>
      <c r="I216" s="3">
        <v>501</v>
      </c>
      <c r="M216" s="2">
        <f>I216*K216</f>
        <v>0</v>
      </c>
    </row>
    <row r="217" spans="3:9" ht="12.75">
      <c r="C217" s="47"/>
      <c r="D217" s="47"/>
      <c r="E217" s="47"/>
      <c r="F217" s="47"/>
      <c r="G217" s="47"/>
      <c r="I217" s="3"/>
    </row>
    <row r="218" spans="1:13" ht="14.25">
      <c r="A218" t="s">
        <v>189</v>
      </c>
      <c r="C218" s="47" t="s">
        <v>190</v>
      </c>
      <c r="D218" s="47"/>
      <c r="E218" s="47"/>
      <c r="F218" s="47"/>
      <c r="G218" s="47"/>
      <c r="H218" s="1" t="s">
        <v>181</v>
      </c>
      <c r="I218" s="3">
        <v>101</v>
      </c>
      <c r="M218" s="2">
        <f>I218*K218</f>
        <v>0</v>
      </c>
    </row>
    <row r="219" spans="3:9" ht="12.75">
      <c r="C219" s="47"/>
      <c r="D219" s="47"/>
      <c r="E219" s="47"/>
      <c r="F219" s="47"/>
      <c r="G219" s="47"/>
      <c r="I219" s="3"/>
    </row>
    <row r="220" spans="1:13" ht="12.75">
      <c r="A220" t="s">
        <v>191</v>
      </c>
      <c r="C220" s="81" t="s">
        <v>192</v>
      </c>
      <c r="D220" s="81"/>
      <c r="E220" s="81"/>
      <c r="F220" s="81"/>
      <c r="G220" s="81"/>
      <c r="H220" s="1" t="s">
        <v>63</v>
      </c>
      <c r="I220" s="3">
        <v>35</v>
      </c>
      <c r="M220" s="2">
        <f>I220*K220</f>
        <v>0</v>
      </c>
    </row>
    <row r="221" spans="3:9" ht="12.75">
      <c r="C221" s="47"/>
      <c r="D221" s="47"/>
      <c r="E221" s="47"/>
      <c r="F221" s="47"/>
      <c r="G221" s="47"/>
      <c r="I221" s="3"/>
    </row>
    <row r="222" spans="1:13" ht="12.75">
      <c r="A222" t="s">
        <v>193</v>
      </c>
      <c r="C222" s="47" t="s">
        <v>194</v>
      </c>
      <c r="D222" s="47"/>
      <c r="E222" s="47"/>
      <c r="F222" s="47"/>
      <c r="G222" s="47"/>
      <c r="H222" s="1" t="s">
        <v>63</v>
      </c>
      <c r="I222" s="3">
        <v>3</v>
      </c>
      <c r="M222" s="2">
        <f>I222*K222</f>
        <v>0</v>
      </c>
    </row>
    <row r="223" spans="3:9" ht="12.75">
      <c r="C223" s="47"/>
      <c r="D223" s="47"/>
      <c r="E223" s="47"/>
      <c r="F223" s="47"/>
      <c r="G223" s="47"/>
      <c r="I223" s="3"/>
    </row>
    <row r="224" spans="1:14" ht="12.7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12"/>
      <c r="M224" s="12"/>
      <c r="N224" s="12"/>
    </row>
    <row r="225" spans="1:14" ht="15.75">
      <c r="A225" s="76" t="s">
        <v>195</v>
      </c>
      <c r="B225" s="76"/>
      <c r="C225" s="76"/>
      <c r="D225" s="76"/>
      <c r="E225" s="76"/>
      <c r="F225" s="76"/>
      <c r="G225" s="76"/>
      <c r="H225" s="29"/>
      <c r="I225" s="30"/>
      <c r="J225" s="31"/>
      <c r="K225" s="30"/>
      <c r="L225" s="32">
        <f>SUM(L188:L223)</f>
        <v>0</v>
      </c>
      <c r="M225" s="32">
        <f>SUM(M188:M223)</f>
        <v>0</v>
      </c>
      <c r="N225" s="65">
        <f>SUM(L225:M225)</f>
        <v>0</v>
      </c>
    </row>
    <row r="226" spans="1:14" s="66" customFormat="1" ht="12.75">
      <c r="A226" s="87" t="s">
        <v>196</v>
      </c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</row>
    <row r="227" spans="1:14" ht="12.7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</row>
    <row r="228" spans="1:14" ht="12.7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</row>
    <row r="229" spans="1:14" ht="12.75">
      <c r="A229" s="1" t="s">
        <v>13</v>
      </c>
      <c r="B229" s="1"/>
      <c r="C229" s="72" t="s">
        <v>14</v>
      </c>
      <c r="D229" s="72"/>
      <c r="E229" s="72"/>
      <c r="F229" s="72"/>
      <c r="G229" s="72"/>
      <c r="H229" s="1" t="s">
        <v>15</v>
      </c>
      <c r="I229" s="1" t="s">
        <v>16</v>
      </c>
      <c r="J229" s="73" t="s">
        <v>17</v>
      </c>
      <c r="K229" s="73"/>
      <c r="L229" s="74" t="s">
        <v>18</v>
      </c>
      <c r="M229" s="74"/>
      <c r="N229" s="1" t="s">
        <v>19</v>
      </c>
    </row>
    <row r="230" spans="10:13" ht="12.75">
      <c r="J230" s="19" t="s">
        <v>20</v>
      </c>
      <c r="K230" s="20" t="s">
        <v>21</v>
      </c>
      <c r="L230" s="21" t="s">
        <v>20</v>
      </c>
      <c r="M230" s="21" t="s">
        <v>21</v>
      </c>
    </row>
    <row r="231" spans="1:5" ht="15.75">
      <c r="A231" s="79" t="s">
        <v>197</v>
      </c>
      <c r="B231" s="79"/>
      <c r="C231" s="79"/>
      <c r="D231" s="79"/>
      <c r="E231" s="79"/>
    </row>
    <row r="232" spans="3:9" ht="12.75">
      <c r="C232" s="68"/>
      <c r="D232" s="68"/>
      <c r="E232" s="68"/>
      <c r="F232" s="68"/>
      <c r="G232" s="68"/>
      <c r="I232" s="3"/>
    </row>
    <row r="233" spans="1:7" ht="12.75">
      <c r="A233" s="80" t="s">
        <v>198</v>
      </c>
      <c r="B233" s="80"/>
      <c r="C233" s="80"/>
      <c r="D233" s="80"/>
      <c r="E233" s="80"/>
      <c r="F233" s="80"/>
      <c r="G233" s="80"/>
    </row>
    <row r="234" spans="1:13" ht="14.25">
      <c r="A234" s="40" t="s">
        <v>199</v>
      </c>
      <c r="B234" s="53"/>
      <c r="C234" s="28" t="s">
        <v>200</v>
      </c>
      <c r="D234" s="53"/>
      <c r="E234" s="53"/>
      <c r="F234" s="53"/>
      <c r="G234" s="53"/>
      <c r="H234" s="1" t="s">
        <v>188</v>
      </c>
      <c r="I234" s="2">
        <v>13</v>
      </c>
      <c r="M234" s="2">
        <f>I234*K234</f>
        <v>0</v>
      </c>
    </row>
    <row r="235" spans="1:7" ht="12.75">
      <c r="A235" s="44"/>
      <c r="B235" s="53"/>
      <c r="C235" s="53"/>
      <c r="D235" s="53"/>
      <c r="E235" s="53"/>
      <c r="F235" s="53"/>
      <c r="G235" s="53"/>
    </row>
    <row r="236" spans="1:13" ht="14.25">
      <c r="A236" t="s">
        <v>201</v>
      </c>
      <c r="C236" s="81" t="s">
        <v>202</v>
      </c>
      <c r="D236" s="81"/>
      <c r="E236" s="81"/>
      <c r="F236" s="81"/>
      <c r="G236" s="81"/>
      <c r="H236" s="1" t="s">
        <v>188</v>
      </c>
      <c r="I236" s="3">
        <v>13</v>
      </c>
      <c r="M236" s="2">
        <f>I236*K236</f>
        <v>0</v>
      </c>
    </row>
    <row r="237" spans="3:9" ht="12.75">
      <c r="C237" s="68"/>
      <c r="D237" s="68"/>
      <c r="E237" s="68"/>
      <c r="F237" s="68"/>
      <c r="G237" s="68"/>
      <c r="I237" s="3"/>
    </row>
    <row r="238" spans="1:13" ht="14.25">
      <c r="A238" t="s">
        <v>203</v>
      </c>
      <c r="C238" s="81" t="s">
        <v>204</v>
      </c>
      <c r="D238" s="81"/>
      <c r="E238" s="81"/>
      <c r="F238" s="81"/>
      <c r="G238" s="81"/>
      <c r="H238" s="1" t="s">
        <v>188</v>
      </c>
      <c r="I238" s="3">
        <v>2.6</v>
      </c>
      <c r="J238" s="3"/>
      <c r="L238" s="2">
        <f>I238*J238</f>
        <v>0</v>
      </c>
      <c r="M238" s="2">
        <f>I238*K238</f>
        <v>0</v>
      </c>
    </row>
    <row r="239" spans="3:9" ht="12.75">
      <c r="C239" s="68"/>
      <c r="D239" s="68"/>
      <c r="E239" s="68"/>
      <c r="F239" s="68"/>
      <c r="G239" s="68"/>
      <c r="I239" s="3"/>
    </row>
    <row r="240" spans="1:13" ht="13.5" customHeight="1">
      <c r="A240" t="s">
        <v>205</v>
      </c>
      <c r="C240" s="81" t="s">
        <v>206</v>
      </c>
      <c r="D240" s="81"/>
      <c r="E240" s="81"/>
      <c r="F240" s="81"/>
      <c r="G240" s="81"/>
      <c r="H240" s="1" t="s">
        <v>207</v>
      </c>
      <c r="I240" s="3">
        <v>1</v>
      </c>
      <c r="M240" s="2">
        <f>I240*K240</f>
        <v>0</v>
      </c>
    </row>
    <row r="241" spans="3:9" ht="15" customHeight="1">
      <c r="C241" s="68"/>
      <c r="D241" s="68"/>
      <c r="E241" s="68"/>
      <c r="F241" s="68"/>
      <c r="G241" s="68"/>
      <c r="I241" s="3"/>
    </row>
    <row r="242" spans="1:14" ht="12.75">
      <c r="A242" s="83" t="s">
        <v>208</v>
      </c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12">
        <f>SUM(L234:L241)</f>
        <v>0</v>
      </c>
      <c r="M242" s="12">
        <f>SUM(M234:M241)</f>
        <v>0</v>
      </c>
      <c r="N242" s="12">
        <f>SUM(L242:M242)</f>
        <v>0</v>
      </c>
    </row>
    <row r="243" spans="1:14" ht="12.75">
      <c r="A243" s="50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12"/>
      <c r="M243" s="12"/>
      <c r="N243" s="12"/>
    </row>
    <row r="244" spans="1:14" ht="12.75">
      <c r="A244" s="80" t="s">
        <v>209</v>
      </c>
      <c r="B244" s="80"/>
      <c r="C244" s="80"/>
      <c r="D244" s="80"/>
      <c r="E244" s="80"/>
      <c r="F244" s="80"/>
      <c r="G244" s="80"/>
      <c r="H244" s="59"/>
      <c r="I244" s="59"/>
      <c r="J244" s="59"/>
      <c r="K244" s="59"/>
      <c r="L244" s="12"/>
      <c r="M244" s="12"/>
      <c r="N244" s="12"/>
    </row>
    <row r="245" spans="1:14" ht="12.75">
      <c r="A245" s="40" t="s">
        <v>210</v>
      </c>
      <c r="B245" s="44"/>
      <c r="C245" s="40" t="s">
        <v>211</v>
      </c>
      <c r="D245" s="44"/>
      <c r="E245" s="44"/>
      <c r="F245" s="44"/>
      <c r="G245" s="44"/>
      <c r="H245" s="1" t="s">
        <v>114</v>
      </c>
      <c r="I245" s="3">
        <v>46</v>
      </c>
      <c r="J245" s="3"/>
      <c r="L245" s="2">
        <f>I245*J245</f>
        <v>0</v>
      </c>
      <c r="M245" s="2">
        <f>I245*K245</f>
        <v>0</v>
      </c>
      <c r="N245" s="12"/>
    </row>
    <row r="246" spans="1:14" ht="12.75">
      <c r="A246" s="40"/>
      <c r="B246" s="44"/>
      <c r="C246" s="44"/>
      <c r="D246" s="44"/>
      <c r="E246" s="44"/>
      <c r="F246" s="44"/>
      <c r="G246" s="44"/>
      <c r="H246" s="59"/>
      <c r="I246" s="59"/>
      <c r="J246" s="59"/>
      <c r="K246" s="59"/>
      <c r="L246" s="12"/>
      <c r="M246" s="12"/>
      <c r="N246" s="12"/>
    </row>
    <row r="247" spans="1:14" ht="14.25">
      <c r="A247" s="40" t="s">
        <v>212</v>
      </c>
      <c r="B247" s="59"/>
      <c r="C247" s="28" t="s">
        <v>213</v>
      </c>
      <c r="D247" s="59"/>
      <c r="E247" s="59"/>
      <c r="F247" s="59"/>
      <c r="G247" s="59"/>
      <c r="H247" s="1" t="s">
        <v>188</v>
      </c>
      <c r="I247" s="3">
        <v>11.5</v>
      </c>
      <c r="J247" s="3"/>
      <c r="L247" s="2">
        <f>I247*J247</f>
        <v>0</v>
      </c>
      <c r="M247" s="2">
        <f>I247*K247</f>
        <v>0</v>
      </c>
      <c r="N247" s="12"/>
    </row>
    <row r="248" spans="1:14" ht="12.75">
      <c r="A248" s="40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12"/>
      <c r="M248" s="12"/>
      <c r="N248" s="12"/>
    </row>
    <row r="249" spans="1:14" ht="14.25">
      <c r="A249" s="40" t="s">
        <v>214</v>
      </c>
      <c r="B249" s="59"/>
      <c r="C249" s="28" t="s">
        <v>215</v>
      </c>
      <c r="D249" s="59"/>
      <c r="E249" s="59"/>
      <c r="F249" s="59"/>
      <c r="G249" s="59"/>
      <c r="H249" s="1" t="s">
        <v>188</v>
      </c>
      <c r="I249" s="3">
        <v>11.5</v>
      </c>
      <c r="J249" s="3"/>
      <c r="L249" s="2">
        <f>I249*J249</f>
        <v>0</v>
      </c>
      <c r="M249" s="2">
        <f>I249*K249</f>
        <v>0</v>
      </c>
      <c r="N249" s="12"/>
    </row>
    <row r="250" spans="1:14" ht="12.75">
      <c r="A250" s="50"/>
      <c r="B250" s="59"/>
      <c r="C250" s="59"/>
      <c r="D250" s="59"/>
      <c r="E250" s="59"/>
      <c r="F250" s="59"/>
      <c r="G250" s="59"/>
      <c r="I250" s="3"/>
      <c r="J250" s="3"/>
      <c r="N250" s="12"/>
    </row>
    <row r="251" spans="1:14" ht="12.75">
      <c r="A251" s="83" t="s">
        <v>216</v>
      </c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12">
        <f>SUM(L245:L250)</f>
        <v>0</v>
      </c>
      <c r="M251" s="12">
        <f>SUM(M245:M250)</f>
        <v>0</v>
      </c>
      <c r="N251" s="12">
        <f>SUM(L251:M251)</f>
        <v>0</v>
      </c>
    </row>
    <row r="252" spans="1:14" ht="12.75">
      <c r="A252" s="50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12"/>
      <c r="M252" s="12"/>
      <c r="N252" s="12"/>
    </row>
    <row r="253" spans="1:14" ht="12.75">
      <c r="A253" s="80" t="s">
        <v>217</v>
      </c>
      <c r="B253" s="80"/>
      <c r="C253" s="80"/>
      <c r="D253" s="80"/>
      <c r="E253" s="80"/>
      <c r="F253" s="80"/>
      <c r="G253" s="80"/>
      <c r="H253" s="59"/>
      <c r="I253" s="59"/>
      <c r="J253" s="59"/>
      <c r="K253" s="59"/>
      <c r="L253" s="12"/>
      <c r="M253" s="12"/>
      <c r="N253" s="12"/>
    </row>
    <row r="254" spans="1:14" ht="14.25">
      <c r="A254" s="40" t="s">
        <v>218</v>
      </c>
      <c r="B254" s="59"/>
      <c r="C254" s="28" t="s">
        <v>219</v>
      </c>
      <c r="D254" s="59"/>
      <c r="E254" s="59"/>
      <c r="F254" s="59"/>
      <c r="G254" s="59"/>
      <c r="H254" s="1" t="s">
        <v>188</v>
      </c>
      <c r="I254" s="3">
        <v>41</v>
      </c>
      <c r="J254" s="3"/>
      <c r="L254" s="2">
        <f>I254*J254</f>
        <v>0</v>
      </c>
      <c r="M254" s="2">
        <f>I254*K254</f>
        <v>0</v>
      </c>
      <c r="N254" s="12"/>
    </row>
    <row r="255" spans="1:14" ht="12.75">
      <c r="A255" s="50"/>
      <c r="B255" s="59"/>
      <c r="C255" s="28"/>
      <c r="D255" s="59"/>
      <c r="E255" s="59"/>
      <c r="F255" s="59"/>
      <c r="G255" s="59"/>
      <c r="I255" s="3"/>
      <c r="J255" s="3"/>
      <c r="N255" s="12"/>
    </row>
    <row r="256" spans="1:14" ht="12.75">
      <c r="A256" s="83" t="s">
        <v>220</v>
      </c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12">
        <f>SUM(L254:L255)</f>
        <v>0</v>
      </c>
      <c r="M256" s="12">
        <f>SUM(M254:M255)</f>
        <v>0</v>
      </c>
      <c r="N256" s="12">
        <f>SUM(L256:M256)</f>
        <v>0</v>
      </c>
    </row>
    <row r="257" spans="1:14" ht="12.75">
      <c r="A257" s="50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12"/>
      <c r="M257" s="12"/>
      <c r="N257" s="12"/>
    </row>
    <row r="258" spans="1:14" ht="12.75">
      <c r="A258" s="80" t="s">
        <v>221</v>
      </c>
      <c r="B258" s="80"/>
      <c r="C258" s="80"/>
      <c r="D258" s="80"/>
      <c r="E258" s="80"/>
      <c r="F258" s="80"/>
      <c r="G258" s="80"/>
      <c r="H258" s="59"/>
      <c r="I258" s="59"/>
      <c r="J258" s="59"/>
      <c r="K258" s="59"/>
      <c r="L258" s="12"/>
      <c r="M258" s="12"/>
      <c r="N258" s="12"/>
    </row>
    <row r="259" spans="1:14" ht="14.25">
      <c r="A259" s="40" t="s">
        <v>222</v>
      </c>
      <c r="B259" s="59"/>
      <c r="C259" s="28" t="s">
        <v>223</v>
      </c>
      <c r="D259" s="59"/>
      <c r="E259" s="59"/>
      <c r="F259" s="59"/>
      <c r="G259" s="59"/>
      <c r="H259" s="1" t="s">
        <v>188</v>
      </c>
      <c r="I259" s="3">
        <v>120</v>
      </c>
      <c r="J259" s="3"/>
      <c r="L259" s="2">
        <f>I259*J259</f>
        <v>0</v>
      </c>
      <c r="M259" s="2">
        <f>I259*K259</f>
        <v>0</v>
      </c>
      <c r="N259" s="12"/>
    </row>
    <row r="260" spans="1:14" ht="12.75">
      <c r="A260" s="59"/>
      <c r="B260" s="59"/>
      <c r="C260" s="28"/>
      <c r="D260" s="59"/>
      <c r="E260" s="59"/>
      <c r="F260" s="59"/>
      <c r="G260" s="59"/>
      <c r="H260" s="59"/>
      <c r="I260" s="59"/>
      <c r="J260" s="59"/>
      <c r="K260" s="59"/>
      <c r="L260" s="12"/>
      <c r="M260" s="12"/>
      <c r="N260" s="12"/>
    </row>
    <row r="261" spans="1:14" ht="14.25">
      <c r="A261" s="28" t="s">
        <v>224</v>
      </c>
      <c r="B261" s="59"/>
      <c r="C261" s="28" t="s">
        <v>225</v>
      </c>
      <c r="D261" s="59"/>
      <c r="E261" s="59"/>
      <c r="F261" s="59"/>
      <c r="G261" s="59"/>
      <c r="H261" s="1" t="s">
        <v>188</v>
      </c>
      <c r="I261" s="3">
        <v>120</v>
      </c>
      <c r="J261" s="3"/>
      <c r="L261" s="2">
        <f>I261*J261</f>
        <v>0</v>
      </c>
      <c r="M261" s="2">
        <f>I261*K261</f>
        <v>0</v>
      </c>
      <c r="N261" s="12"/>
    </row>
    <row r="262" spans="1:14" ht="12.7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12"/>
      <c r="M262" s="12"/>
      <c r="N262" s="12"/>
    </row>
    <row r="263" spans="1:14" ht="12.75">
      <c r="A263" s="80" t="s">
        <v>226</v>
      </c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12">
        <f>SUM(L259:L262)</f>
        <v>0</v>
      </c>
      <c r="M263" s="12">
        <f>SUM(M259:M262)</f>
        <v>0</v>
      </c>
      <c r="N263" s="12">
        <f>SUM(L263:M263)</f>
        <v>0</v>
      </c>
    </row>
    <row r="264" spans="3:9" ht="12.75">
      <c r="C264" s="68"/>
      <c r="D264" s="68"/>
      <c r="E264" s="68"/>
      <c r="F264" s="68"/>
      <c r="G264" s="68"/>
      <c r="I264" s="3"/>
    </row>
    <row r="265" spans="1:7" ht="12.75">
      <c r="A265" s="80" t="s">
        <v>227</v>
      </c>
      <c r="B265" s="80"/>
      <c r="C265" s="80"/>
      <c r="D265" s="80"/>
      <c r="E265" s="80"/>
      <c r="F265" s="80"/>
      <c r="G265" s="80"/>
    </row>
    <row r="266" spans="1:13" ht="12.75">
      <c r="A266" t="s">
        <v>228</v>
      </c>
      <c r="C266" s="81" t="s">
        <v>229</v>
      </c>
      <c r="D266" s="81"/>
      <c r="E266" s="81"/>
      <c r="F266" s="81"/>
      <c r="G266" s="81"/>
      <c r="H266" s="1" t="s">
        <v>230</v>
      </c>
      <c r="I266" s="3">
        <v>4.5</v>
      </c>
      <c r="M266" s="2">
        <f>I266*K266</f>
        <v>0</v>
      </c>
    </row>
    <row r="267" spans="3:9" ht="12.75">
      <c r="C267" s="68"/>
      <c r="D267" s="68"/>
      <c r="E267" s="68"/>
      <c r="F267" s="68"/>
      <c r="G267" s="68"/>
      <c r="I267" s="3"/>
    </row>
    <row r="268" spans="1:13" ht="12.75">
      <c r="A268" t="s">
        <v>231</v>
      </c>
      <c r="C268" s="81" t="s">
        <v>232</v>
      </c>
      <c r="D268" s="81"/>
      <c r="E268" s="81"/>
      <c r="F268" s="81"/>
      <c r="G268" s="81"/>
      <c r="H268" s="1" t="s">
        <v>207</v>
      </c>
      <c r="I268" s="3">
        <v>1</v>
      </c>
      <c r="M268" s="2">
        <f>I268*K268</f>
        <v>0</v>
      </c>
    </row>
    <row r="269" spans="3:9" ht="12.75">
      <c r="C269" s="68"/>
      <c r="D269" s="68"/>
      <c r="E269" s="68"/>
      <c r="F269" s="68"/>
      <c r="G269" s="68"/>
      <c r="I269" s="3"/>
    </row>
    <row r="270" spans="1:14" ht="12.75">
      <c r="A270" s="83" t="s">
        <v>233</v>
      </c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12">
        <f>SUM(L266:L269)</f>
        <v>0</v>
      </c>
      <c r="M270" s="12">
        <f>SUM(M266:M269)</f>
        <v>0</v>
      </c>
      <c r="N270" s="12">
        <f>SUM(L270:M270)</f>
        <v>0</v>
      </c>
    </row>
    <row r="271" spans="3:9" ht="12.75">
      <c r="C271" s="68"/>
      <c r="D271" s="68"/>
      <c r="E271" s="68"/>
      <c r="F271" s="68"/>
      <c r="G271" s="68"/>
      <c r="I271" s="3"/>
    </row>
    <row r="272" spans="1:14" ht="15.75">
      <c r="A272" s="76" t="s">
        <v>234</v>
      </c>
      <c r="B272" s="76"/>
      <c r="C272" s="76"/>
      <c r="D272" s="76"/>
      <c r="E272" s="76"/>
      <c r="F272" s="76"/>
      <c r="G272" s="76"/>
      <c r="H272" s="29"/>
      <c r="I272" s="30"/>
      <c r="J272" s="31"/>
      <c r="K272" s="30"/>
      <c r="L272" s="32">
        <f>SUM(L270,L263,L256,L251,L242)</f>
        <v>0</v>
      </c>
      <c r="M272" s="32">
        <f>SUM(M270,M263,M256,M251,M242)</f>
        <v>0</v>
      </c>
      <c r="N272" s="65">
        <f>SUM(L272:M272)</f>
        <v>0</v>
      </c>
    </row>
    <row r="273" spans="10:13" ht="12.75">
      <c r="J273" s="19"/>
      <c r="K273" s="20"/>
      <c r="L273" s="21"/>
      <c r="M273" s="21"/>
    </row>
    <row r="274" spans="1:14" ht="12.75">
      <c r="A274" s="1" t="s">
        <v>13</v>
      </c>
      <c r="B274" s="1"/>
      <c r="C274" s="72" t="s">
        <v>14</v>
      </c>
      <c r="D274" s="72"/>
      <c r="E274" s="72"/>
      <c r="F274" s="72"/>
      <c r="G274" s="72"/>
      <c r="H274" s="1" t="s">
        <v>15</v>
      </c>
      <c r="I274" s="1" t="s">
        <v>16</v>
      </c>
      <c r="J274" s="73" t="s">
        <v>17</v>
      </c>
      <c r="K274" s="73"/>
      <c r="L274" s="74" t="s">
        <v>18</v>
      </c>
      <c r="M274" s="74"/>
      <c r="N274" s="1" t="s">
        <v>19</v>
      </c>
    </row>
    <row r="275" spans="10:13" ht="12.75">
      <c r="J275" s="19" t="s">
        <v>20</v>
      </c>
      <c r="K275" s="20" t="s">
        <v>21</v>
      </c>
      <c r="L275" s="21" t="s">
        <v>20</v>
      </c>
      <c r="M275" s="21" t="s">
        <v>21</v>
      </c>
    </row>
    <row r="276" spans="1:14" ht="12.7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</row>
    <row r="277" spans="1:5" ht="15.75">
      <c r="A277" s="79" t="s">
        <v>235</v>
      </c>
      <c r="B277" s="79"/>
      <c r="C277" s="79"/>
      <c r="D277" s="79"/>
      <c r="E277" s="79"/>
    </row>
    <row r="278" spans="1:13" ht="12.75">
      <c r="A278" t="s">
        <v>236</v>
      </c>
      <c r="C278" s="81" t="s">
        <v>237</v>
      </c>
      <c r="D278" s="81"/>
      <c r="E278" s="81"/>
      <c r="F278" s="81"/>
      <c r="G278" s="81"/>
      <c r="H278" s="1" t="s">
        <v>207</v>
      </c>
      <c r="I278" s="3">
        <v>1</v>
      </c>
      <c r="M278" s="2">
        <f>I278*K278</f>
        <v>0</v>
      </c>
    </row>
    <row r="279" spans="1:5" ht="15.75">
      <c r="A279" s="69"/>
      <c r="B279" s="69"/>
      <c r="C279" s="69"/>
      <c r="D279" s="69"/>
      <c r="E279" s="69"/>
    </row>
    <row r="280" spans="1:13" ht="12.75">
      <c r="A280" t="s">
        <v>238</v>
      </c>
      <c r="C280" s="81" t="s">
        <v>239</v>
      </c>
      <c r="D280" s="81"/>
      <c r="E280" s="81"/>
      <c r="F280" s="81"/>
      <c r="G280" s="81"/>
      <c r="H280" s="1" t="s">
        <v>207</v>
      </c>
      <c r="I280" s="3">
        <v>1</v>
      </c>
      <c r="M280" s="2">
        <f>I280*K280</f>
        <v>0</v>
      </c>
    </row>
    <row r="281" spans="3:9" ht="12.75">
      <c r="C281" s="47"/>
      <c r="D281" s="47"/>
      <c r="E281" s="47"/>
      <c r="F281" s="47"/>
      <c r="G281" s="47"/>
      <c r="I281" s="3"/>
    </row>
    <row r="282" spans="1:13" ht="12.75">
      <c r="A282" t="s">
        <v>205</v>
      </c>
      <c r="C282" s="47" t="s">
        <v>240</v>
      </c>
      <c r="D282" s="47"/>
      <c r="E282" s="47"/>
      <c r="F282" s="47"/>
      <c r="G282" s="47"/>
      <c r="H282" s="1" t="s">
        <v>152</v>
      </c>
      <c r="I282" s="3">
        <v>2.9</v>
      </c>
      <c r="M282" s="2">
        <f>(N180)*0.029</f>
        <v>0</v>
      </c>
    </row>
    <row r="283" spans="3:9" ht="12.75">
      <c r="C283" s="47"/>
      <c r="D283" s="47"/>
      <c r="E283" s="47"/>
      <c r="F283" s="47"/>
      <c r="G283" s="47" t="s">
        <v>241</v>
      </c>
      <c r="I283" s="3"/>
    </row>
    <row r="284" spans="3:9" ht="12.75">
      <c r="C284" s="47"/>
      <c r="D284" s="47"/>
      <c r="E284" s="47"/>
      <c r="F284" s="47"/>
      <c r="G284" s="47" t="s">
        <v>242</v>
      </c>
      <c r="I284" s="3"/>
    </row>
    <row r="285" spans="3:9" ht="12.75">
      <c r="C285" s="81"/>
      <c r="D285" s="81"/>
      <c r="E285" s="81"/>
      <c r="F285" s="81"/>
      <c r="G285" s="81"/>
      <c r="I285" s="3"/>
    </row>
    <row r="286" spans="1:14" ht="15.75">
      <c r="A286" s="76" t="s">
        <v>243</v>
      </c>
      <c r="B286" s="76"/>
      <c r="C286" s="76"/>
      <c r="D286" s="76"/>
      <c r="E286" s="76"/>
      <c r="F286" s="76"/>
      <c r="G286" s="76"/>
      <c r="H286" s="29"/>
      <c r="I286" s="30"/>
      <c r="J286" s="31"/>
      <c r="K286" s="30"/>
      <c r="L286" s="32"/>
      <c r="M286" s="32">
        <f>SUM(M278:M285)</f>
        <v>0</v>
      </c>
      <c r="N286" s="65">
        <f>SUM(L286:M286)</f>
        <v>0</v>
      </c>
    </row>
    <row r="287" spans="1:14" ht="12.7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</row>
    <row r="288" spans="1:14" ht="12.7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</row>
    <row r="289" spans="1:5" ht="15.75">
      <c r="A289" s="79" t="s">
        <v>244</v>
      </c>
      <c r="B289" s="79"/>
      <c r="C289" s="79"/>
      <c r="D289" s="79"/>
      <c r="E289" s="79"/>
    </row>
    <row r="290" spans="1:13" ht="12.75">
      <c r="A290" t="s">
        <v>210</v>
      </c>
      <c r="C290" s="81" t="s">
        <v>245</v>
      </c>
      <c r="D290" s="81"/>
      <c r="E290" s="81"/>
      <c r="F290" s="81"/>
      <c r="G290" s="81"/>
      <c r="H290" s="1" t="s">
        <v>114</v>
      </c>
      <c r="I290" s="3">
        <v>1708</v>
      </c>
      <c r="M290" s="2">
        <f>I290*K290</f>
        <v>0</v>
      </c>
    </row>
    <row r="291" spans="3:9" ht="12.75">
      <c r="C291" s="47"/>
      <c r="D291" s="47"/>
      <c r="E291" s="47"/>
      <c r="F291" s="47"/>
      <c r="G291" s="47" t="s">
        <v>246</v>
      </c>
      <c r="I291" s="3"/>
    </row>
    <row r="292" spans="1:13" ht="12.75">
      <c r="A292" t="s">
        <v>212</v>
      </c>
      <c r="C292" s="81" t="s">
        <v>247</v>
      </c>
      <c r="D292" s="81"/>
      <c r="E292" s="81"/>
      <c r="F292" s="81"/>
      <c r="G292" s="81"/>
      <c r="H292" s="1" t="s">
        <v>63</v>
      </c>
      <c r="I292" s="3">
        <v>38</v>
      </c>
      <c r="M292" s="2">
        <f>I292*K292</f>
        <v>0</v>
      </c>
    </row>
    <row r="293" spans="3:9" ht="12.75">
      <c r="C293" s="47"/>
      <c r="D293" s="47"/>
      <c r="E293" s="47"/>
      <c r="F293" s="47"/>
      <c r="G293" s="47" t="s">
        <v>246</v>
      </c>
      <c r="I293" s="3"/>
    </row>
    <row r="294" spans="1:13" ht="12.75">
      <c r="A294" t="s">
        <v>214</v>
      </c>
      <c r="C294" s="81" t="s">
        <v>248</v>
      </c>
      <c r="D294" s="81"/>
      <c r="E294" s="81"/>
      <c r="F294" s="81"/>
      <c r="G294" s="81"/>
      <c r="H294" s="1" t="s">
        <v>207</v>
      </c>
      <c r="I294" s="3">
        <v>1</v>
      </c>
      <c r="K294" s="2"/>
      <c r="M294" s="2">
        <f>I294*K294</f>
        <v>0</v>
      </c>
    </row>
    <row r="295" spans="3:9" ht="12.75">
      <c r="C295" s="47"/>
      <c r="D295" s="47"/>
      <c r="E295" s="47"/>
      <c r="F295" s="47" t="s">
        <v>249</v>
      </c>
      <c r="G295" s="47"/>
      <c r="I295" s="3"/>
    </row>
    <row r="296" spans="3:9" ht="12.75">
      <c r="C296" s="81"/>
      <c r="D296" s="81"/>
      <c r="E296" s="81"/>
      <c r="F296" s="81"/>
      <c r="G296" s="81"/>
      <c r="I296" s="3"/>
    </row>
    <row r="297" spans="1:14" ht="15.75">
      <c r="A297" s="76" t="s">
        <v>250</v>
      </c>
      <c r="B297" s="76"/>
      <c r="C297" s="76"/>
      <c r="D297" s="76"/>
      <c r="E297" s="76"/>
      <c r="F297" s="76"/>
      <c r="G297" s="76"/>
      <c r="H297" s="29"/>
      <c r="I297" s="30"/>
      <c r="J297" s="31"/>
      <c r="K297" s="30"/>
      <c r="L297" s="32"/>
      <c r="M297" s="32">
        <f>SUM(M290:M296)</f>
        <v>0</v>
      </c>
      <c r="N297" s="65">
        <f>SUM(L297:M297)</f>
        <v>0</v>
      </c>
    </row>
  </sheetData>
  <sheetProtection selectLockedCells="1" selectUnlockedCells="1"/>
  <mergeCells count="133">
    <mergeCell ref="A289:E289"/>
    <mergeCell ref="C290:G290"/>
    <mergeCell ref="C292:G292"/>
    <mergeCell ref="C294:G294"/>
    <mergeCell ref="C296:G296"/>
    <mergeCell ref="A297:G297"/>
    <mergeCell ref="L274:M274"/>
    <mergeCell ref="A277:E277"/>
    <mergeCell ref="C278:G278"/>
    <mergeCell ref="C280:G280"/>
    <mergeCell ref="C285:G285"/>
    <mergeCell ref="A286:G286"/>
    <mergeCell ref="A265:G265"/>
    <mergeCell ref="C266:G266"/>
    <mergeCell ref="C268:G268"/>
    <mergeCell ref="A270:K270"/>
    <mergeCell ref="A272:G272"/>
    <mergeCell ref="C274:G274"/>
    <mergeCell ref="J274:K274"/>
    <mergeCell ref="A244:G244"/>
    <mergeCell ref="A251:K251"/>
    <mergeCell ref="A253:G253"/>
    <mergeCell ref="A256:K256"/>
    <mergeCell ref="A258:G258"/>
    <mergeCell ref="A263:K263"/>
    <mergeCell ref="A231:E231"/>
    <mergeCell ref="A233:G233"/>
    <mergeCell ref="C236:G236"/>
    <mergeCell ref="C238:G238"/>
    <mergeCell ref="C240:G240"/>
    <mergeCell ref="A242:K242"/>
    <mergeCell ref="A224:K224"/>
    <mergeCell ref="A225:G225"/>
    <mergeCell ref="A226:N226"/>
    <mergeCell ref="C229:G229"/>
    <mergeCell ref="J229:K229"/>
    <mergeCell ref="L229:M229"/>
    <mergeCell ref="C202:G202"/>
    <mergeCell ref="C204:G204"/>
    <mergeCell ref="C206:G206"/>
    <mergeCell ref="C212:G212"/>
    <mergeCell ref="C216:G216"/>
    <mergeCell ref="C220:G220"/>
    <mergeCell ref="C190:G190"/>
    <mergeCell ref="C192:G192"/>
    <mergeCell ref="C194:G194"/>
    <mergeCell ref="C196:G196"/>
    <mergeCell ref="C198:G198"/>
    <mergeCell ref="C200:G200"/>
    <mergeCell ref="C183:G183"/>
    <mergeCell ref="J183:K183"/>
    <mergeCell ref="L183:M183"/>
    <mergeCell ref="A186:E186"/>
    <mergeCell ref="A187:G187"/>
    <mergeCell ref="C188:G188"/>
    <mergeCell ref="C170:G170"/>
    <mergeCell ref="A172:K172"/>
    <mergeCell ref="C174:G174"/>
    <mergeCell ref="C176:G176"/>
    <mergeCell ref="C178:G178"/>
    <mergeCell ref="A180:G180"/>
    <mergeCell ref="C158:G158"/>
    <mergeCell ref="C160:G160"/>
    <mergeCell ref="A162:K162"/>
    <mergeCell ref="A165:G165"/>
    <mergeCell ref="C166:G166"/>
    <mergeCell ref="C168:G168"/>
    <mergeCell ref="C144:G144"/>
    <mergeCell ref="A148:K148"/>
    <mergeCell ref="A151:G151"/>
    <mergeCell ref="C152:G152"/>
    <mergeCell ref="C154:G154"/>
    <mergeCell ref="C156:G156"/>
    <mergeCell ref="A133:G133"/>
    <mergeCell ref="C134:G134"/>
    <mergeCell ref="C136:G136"/>
    <mergeCell ref="C138:G138"/>
    <mergeCell ref="C140:G140"/>
    <mergeCell ref="C142:G142"/>
    <mergeCell ref="C121:G121"/>
    <mergeCell ref="A125:K125"/>
    <mergeCell ref="A127:K127"/>
    <mergeCell ref="C130:G130"/>
    <mergeCell ref="J130:K130"/>
    <mergeCell ref="L130:M130"/>
    <mergeCell ref="C111:G111"/>
    <mergeCell ref="C113:G113"/>
    <mergeCell ref="A115:K115"/>
    <mergeCell ref="A118:G118"/>
    <mergeCell ref="C119:G119"/>
    <mergeCell ref="C120:G120"/>
    <mergeCell ref="C99:G99"/>
    <mergeCell ref="A103:K103"/>
    <mergeCell ref="A106:G106"/>
    <mergeCell ref="C107:G107"/>
    <mergeCell ref="C108:G108"/>
    <mergeCell ref="C109:G109"/>
    <mergeCell ref="L89:M89"/>
    <mergeCell ref="A92:G92"/>
    <mergeCell ref="C93:G93"/>
    <mergeCell ref="C94:G94"/>
    <mergeCell ref="C95:G95"/>
    <mergeCell ref="C97:G97"/>
    <mergeCell ref="C78:G78"/>
    <mergeCell ref="C80:G80"/>
    <mergeCell ref="C82:G82"/>
    <mergeCell ref="A84:K84"/>
    <mergeCell ref="C89:G89"/>
    <mergeCell ref="J89:K89"/>
    <mergeCell ref="C66:G66"/>
    <mergeCell ref="C68:G68"/>
    <mergeCell ref="C70:G70"/>
    <mergeCell ref="A72:K72"/>
    <mergeCell ref="A75:G75"/>
    <mergeCell ref="A77:G77"/>
    <mergeCell ref="J49:K49"/>
    <mergeCell ref="L49:M49"/>
    <mergeCell ref="A52:E52"/>
    <mergeCell ref="A53:G53"/>
    <mergeCell ref="C54:G54"/>
    <mergeCell ref="C63:G63"/>
    <mergeCell ref="C22:F22"/>
    <mergeCell ref="C23:F23"/>
    <mergeCell ref="C25:F25"/>
    <mergeCell ref="A27:G27"/>
    <mergeCell ref="C28:F28"/>
    <mergeCell ref="C49:G49"/>
    <mergeCell ref="A1:N1"/>
    <mergeCell ref="A2:N2"/>
    <mergeCell ref="C12:G12"/>
    <mergeCell ref="J12:K12"/>
    <mergeCell ref="L12:M12"/>
    <mergeCell ref="C14:F1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66" r:id="rId1"/>
  <rowBreaks count="6" manualBreakCount="6">
    <brk id="47" max="255" man="1"/>
    <brk id="87" max="255" man="1"/>
    <brk id="128" max="255" man="1"/>
    <brk id="181" max="255" man="1"/>
    <brk id="227" max="255" man="1"/>
    <brk id="2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="120" zoomScaleSheetLayoutView="120" zoomScalePageLayoutView="0" workbookViewId="0" topLeftCell="A1">
      <selection activeCell="A2" sqref="A2:N2"/>
    </sheetView>
  </sheetViews>
  <sheetFormatPr defaultColWidth="9.00390625" defaultRowHeight="12.75"/>
  <cols>
    <col min="1" max="1" width="6.00390625" style="0" customWidth="1"/>
    <col min="2" max="2" width="11.75390625" style="0" customWidth="1"/>
    <col min="7" max="7" width="60.25390625" style="0" customWidth="1"/>
    <col min="8" max="8" width="5.875" style="1" customWidth="1"/>
    <col min="10" max="10" width="10.75390625" style="2" customWidth="1"/>
    <col min="11" max="11" width="9.125" style="3" customWidth="1"/>
    <col min="12" max="12" width="14.00390625" style="2" customWidth="1"/>
    <col min="13" max="13" width="14.75390625" style="2" customWidth="1"/>
    <col min="14" max="14" width="17.875" style="0" customWidth="1"/>
    <col min="15" max="15" width="10.375" style="0" customWidth="1"/>
    <col min="16" max="16" width="11.625" style="0" customWidth="1"/>
  </cols>
  <sheetData>
    <row r="1" spans="1:14" ht="25.5">
      <c r="A1" s="70" t="s">
        <v>310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 customHeight="1">
      <c r="A3" s="4"/>
      <c r="B3" s="4"/>
      <c r="C3" s="4"/>
      <c r="D3" s="4"/>
      <c r="E3" s="4"/>
      <c r="F3" s="4"/>
      <c r="G3" s="4"/>
      <c r="H3" s="4"/>
      <c r="I3" s="4"/>
      <c r="J3" s="5"/>
      <c r="K3" s="6"/>
      <c r="L3" s="5"/>
      <c r="M3" s="5"/>
      <c r="N3" s="4"/>
    </row>
    <row r="5" spans="1:14" ht="15.75">
      <c r="A5" s="7" t="s">
        <v>1</v>
      </c>
      <c r="B5" s="7"/>
      <c r="C5" s="7" t="s">
        <v>251</v>
      </c>
      <c r="D5" s="7"/>
      <c r="E5" s="7"/>
      <c r="F5" s="7"/>
      <c r="G5" s="8"/>
      <c r="H5" s="9"/>
      <c r="I5" s="8"/>
      <c r="J5" s="10"/>
      <c r="K5" s="10"/>
      <c r="L5" s="11"/>
      <c r="M5" s="10"/>
      <c r="N5" s="12"/>
    </row>
    <row r="6" spans="1:13" ht="15.75">
      <c r="A6" s="7"/>
      <c r="B6" s="7"/>
      <c r="C6" s="7"/>
      <c r="D6" s="7"/>
      <c r="E6" s="7"/>
      <c r="F6" s="7"/>
      <c r="G6" s="8"/>
      <c r="H6" s="9"/>
      <c r="I6" s="8"/>
      <c r="J6" s="10"/>
      <c r="K6" s="13" t="s">
        <v>3</v>
      </c>
      <c r="M6" s="13" t="s">
        <v>4</v>
      </c>
    </row>
    <row r="7" spans="1:13" ht="15.75">
      <c r="A7" s="7" t="s">
        <v>5</v>
      </c>
      <c r="B7" s="7"/>
      <c r="C7" s="14" t="s">
        <v>6</v>
      </c>
      <c r="D7" s="7"/>
      <c r="E7" s="7"/>
      <c r="F7" s="7"/>
      <c r="G7" s="8"/>
      <c r="H7" s="9"/>
      <c r="I7" s="8"/>
      <c r="J7" s="10"/>
      <c r="K7" s="10" t="s">
        <v>7</v>
      </c>
      <c r="M7" s="10" t="s">
        <v>8</v>
      </c>
    </row>
    <row r="8" spans="1:13" ht="15.75">
      <c r="A8" s="7"/>
      <c r="B8" s="7"/>
      <c r="C8" s="7"/>
      <c r="D8" s="7"/>
      <c r="E8" s="7"/>
      <c r="F8" s="7"/>
      <c r="G8" s="8"/>
      <c r="H8" s="9"/>
      <c r="I8" s="8"/>
      <c r="J8" s="10"/>
      <c r="K8" s="10"/>
      <c r="M8"/>
    </row>
    <row r="9" spans="1:13" ht="15.75">
      <c r="A9" s="7" t="s">
        <v>9</v>
      </c>
      <c r="B9" s="7"/>
      <c r="C9" s="7" t="s">
        <v>10</v>
      </c>
      <c r="D9" s="7"/>
      <c r="E9" s="7"/>
      <c r="F9" s="7"/>
      <c r="G9" s="8"/>
      <c r="H9" s="9"/>
      <c r="I9" s="8"/>
      <c r="J9" s="10"/>
      <c r="K9" s="10" t="s">
        <v>11</v>
      </c>
      <c r="M9"/>
    </row>
    <row r="10" spans="1:12" ht="15.75">
      <c r="A10" s="7"/>
      <c r="B10" s="7"/>
      <c r="C10" s="15"/>
      <c r="D10" s="7"/>
      <c r="E10" s="8"/>
      <c r="F10" s="8"/>
      <c r="G10" s="8"/>
      <c r="H10" s="9"/>
      <c r="I10" s="8"/>
      <c r="J10" s="10"/>
      <c r="K10" s="11" t="s">
        <v>12</v>
      </c>
      <c r="L10" s="10"/>
    </row>
    <row r="11" spans="1:12" ht="15.75">
      <c r="A11" s="7"/>
      <c r="B11" s="7"/>
      <c r="C11" s="7"/>
      <c r="D11" s="7"/>
      <c r="E11" s="8"/>
      <c r="F11" s="8"/>
      <c r="G11" s="8"/>
      <c r="H11" s="9"/>
      <c r="I11" s="8"/>
      <c r="J11" s="10"/>
      <c r="K11" s="11"/>
      <c r="L11" s="10"/>
    </row>
    <row r="12" spans="1:14" ht="12.75">
      <c r="A12" s="1" t="s">
        <v>13</v>
      </c>
      <c r="B12" s="1"/>
      <c r="C12" s="72" t="s">
        <v>14</v>
      </c>
      <c r="D12" s="72"/>
      <c r="E12" s="72"/>
      <c r="F12" s="72"/>
      <c r="G12" s="72"/>
      <c r="H12" s="1" t="s">
        <v>15</v>
      </c>
      <c r="I12" s="1" t="s">
        <v>16</v>
      </c>
      <c r="J12" s="73" t="s">
        <v>17</v>
      </c>
      <c r="K12" s="73"/>
      <c r="L12" s="74" t="s">
        <v>18</v>
      </c>
      <c r="M12" s="74"/>
      <c r="N12" s="1" t="s">
        <v>19</v>
      </c>
    </row>
    <row r="13" spans="10:13" ht="12.75">
      <c r="J13" s="19" t="s">
        <v>20</v>
      </c>
      <c r="K13" s="20" t="s">
        <v>21</v>
      </c>
      <c r="L13" s="21" t="s">
        <v>20</v>
      </c>
      <c r="M13" s="21" t="s">
        <v>21</v>
      </c>
    </row>
    <row r="14" spans="3:7" ht="15">
      <c r="C14" s="75" t="s">
        <v>22</v>
      </c>
      <c r="D14" s="75"/>
      <c r="E14" s="75"/>
      <c r="F14" s="75"/>
      <c r="G14" t="s">
        <v>23</v>
      </c>
    </row>
    <row r="15" spans="3:6" ht="15">
      <c r="C15" s="22"/>
      <c r="D15" s="22"/>
      <c r="E15" s="22"/>
      <c r="F15" s="22"/>
    </row>
    <row r="16" spans="1:14" s="23" customFormat="1" ht="12.75">
      <c r="A16" s="23" t="s">
        <v>24</v>
      </c>
      <c r="C16" s="24" t="s">
        <v>252</v>
      </c>
      <c r="D16" s="24"/>
      <c r="E16" s="24"/>
      <c r="F16" s="24"/>
      <c r="H16" s="25"/>
      <c r="J16" s="26"/>
      <c r="K16" s="27"/>
      <c r="L16" s="26">
        <f>SUM(L61)</f>
        <v>0</v>
      </c>
      <c r="M16" s="26">
        <f>SUM(M61)</f>
        <v>0</v>
      </c>
      <c r="N16" s="12">
        <f>SUM(L16:M16)</f>
        <v>0</v>
      </c>
    </row>
    <row r="17" spans="3:14" s="23" customFormat="1" ht="12.75">
      <c r="C17" s="28"/>
      <c r="D17" s="28"/>
      <c r="E17" s="28"/>
      <c r="F17" s="28"/>
      <c r="H17" s="25"/>
      <c r="J17" s="26"/>
      <c r="K17" s="27"/>
      <c r="L17" s="26"/>
      <c r="M17" s="26"/>
      <c r="N17" s="12"/>
    </row>
    <row r="18" spans="1:14" s="23" customFormat="1" ht="12.75">
      <c r="A18" s="23" t="s">
        <v>26</v>
      </c>
      <c r="C18" s="78" t="s">
        <v>58</v>
      </c>
      <c r="D18" s="78"/>
      <c r="E18" s="78"/>
      <c r="F18" s="78"/>
      <c r="H18" s="41"/>
      <c r="J18" s="26"/>
      <c r="K18" s="27"/>
      <c r="L18" s="26"/>
      <c r="M18" s="26">
        <f>SUM(M77)</f>
        <v>0</v>
      </c>
      <c r="N18" s="12">
        <f>SUM(L18:M18)</f>
        <v>0</v>
      </c>
    </row>
    <row r="19" spans="3:13" s="23" customFormat="1" ht="12.75">
      <c r="C19" s="78"/>
      <c r="D19" s="78"/>
      <c r="E19" s="78"/>
      <c r="F19" s="78"/>
      <c r="H19" s="25"/>
      <c r="J19" s="26"/>
      <c r="K19" s="27"/>
      <c r="L19" s="26"/>
      <c r="M19" s="26"/>
    </row>
    <row r="20" spans="1:14" s="23" customFormat="1" ht="12.75">
      <c r="A20" s="23" t="s">
        <v>28</v>
      </c>
      <c r="C20" s="42" t="s">
        <v>253</v>
      </c>
      <c r="D20" s="42"/>
      <c r="E20" s="42"/>
      <c r="F20" s="42"/>
      <c r="H20" s="25"/>
      <c r="J20" s="26"/>
      <c r="K20" s="27"/>
      <c r="L20" s="43"/>
      <c r="M20" s="43">
        <f>SUM(M86)</f>
        <v>0</v>
      </c>
      <c r="N20" s="12">
        <f>SUM(M20)</f>
        <v>0</v>
      </c>
    </row>
    <row r="21" spans="3:13" s="23" customFormat="1" ht="12.75">
      <c r="C21" s="78"/>
      <c r="D21" s="78"/>
      <c r="E21" s="78"/>
      <c r="F21" s="78"/>
      <c r="H21" s="25"/>
      <c r="J21" s="26"/>
      <c r="K21" s="27"/>
      <c r="L21" s="26"/>
      <c r="M21" s="26"/>
    </row>
    <row r="22" spans="3:13" s="23" customFormat="1" ht="12.75">
      <c r="C22" s="25"/>
      <c r="D22" s="25"/>
      <c r="E22" s="25"/>
      <c r="F22" s="25"/>
      <c r="H22" s="25"/>
      <c r="J22" s="26"/>
      <c r="K22" s="27"/>
      <c r="L22" s="26"/>
      <c r="M22" s="26"/>
    </row>
    <row r="23" spans="1:14" ht="18">
      <c r="A23" s="76" t="s">
        <v>36</v>
      </c>
      <c r="B23" s="76"/>
      <c r="C23" s="76"/>
      <c r="D23" s="76"/>
      <c r="E23" s="76"/>
      <c r="F23" s="76"/>
      <c r="G23" s="76"/>
      <c r="H23" s="29"/>
      <c r="I23" s="30"/>
      <c r="J23" s="31"/>
      <c r="K23" s="30"/>
      <c r="L23" s="32"/>
      <c r="M23" s="32"/>
      <c r="N23" s="33">
        <f>SUM(N16:N22)</f>
        <v>0</v>
      </c>
    </row>
    <row r="24" spans="1:14" ht="15.75">
      <c r="A24" s="34" t="s">
        <v>37</v>
      </c>
      <c r="B24" s="34"/>
      <c r="C24" s="77">
        <v>0.21</v>
      </c>
      <c r="D24" s="77"/>
      <c r="E24" s="77"/>
      <c r="F24" s="77"/>
      <c r="G24" s="34"/>
      <c r="H24" s="35"/>
      <c r="I24" s="36"/>
      <c r="J24" s="37"/>
      <c r="K24" s="36"/>
      <c r="L24" s="38"/>
      <c r="M24" s="38"/>
      <c r="N24" s="38">
        <f>1.21*N23</f>
        <v>0</v>
      </c>
    </row>
    <row r="25" spans="1:14" ht="15.75">
      <c r="A25" s="34"/>
      <c r="B25" s="34"/>
      <c r="C25" s="34"/>
      <c r="D25" s="34"/>
      <c r="E25" s="34"/>
      <c r="F25" s="34"/>
      <c r="G25" s="34"/>
      <c r="H25" s="35"/>
      <c r="I25" s="36"/>
      <c r="J25" s="37"/>
      <c r="K25" s="36"/>
      <c r="L25" s="38"/>
      <c r="M25" s="38"/>
      <c r="N25" s="38"/>
    </row>
    <row r="26" spans="1:14" ht="15.75">
      <c r="A26" s="34"/>
      <c r="B26" s="34"/>
      <c r="C26" s="34"/>
      <c r="D26" s="34"/>
      <c r="E26" s="34"/>
      <c r="F26" s="34"/>
      <c r="G26" s="34"/>
      <c r="H26" s="35"/>
      <c r="I26" s="36"/>
      <c r="J26" s="37"/>
      <c r="K26" s="36"/>
      <c r="L26" s="38"/>
      <c r="M26" s="38"/>
      <c r="N26" s="38"/>
    </row>
    <row r="27" spans="3:13" ht="12.75">
      <c r="C27" s="39" t="s">
        <v>38</v>
      </c>
      <c r="J27" s="19"/>
      <c r="K27" s="20"/>
      <c r="L27" s="21"/>
      <c r="M27" s="21"/>
    </row>
    <row r="28" spans="3:13" ht="12.75">
      <c r="C28" t="s">
        <v>39</v>
      </c>
      <c r="J28" s="19"/>
      <c r="K28" s="20"/>
      <c r="L28" s="21"/>
      <c r="M28" s="21"/>
    </row>
    <row r="29" spans="3:13" ht="12.75">
      <c r="C29" t="s">
        <v>40</v>
      </c>
      <c r="J29" s="19"/>
      <c r="K29" s="20"/>
      <c r="L29" s="21"/>
      <c r="M29" s="21"/>
    </row>
    <row r="30" spans="3:13" ht="12.75">
      <c r="C30" t="s">
        <v>41</v>
      </c>
      <c r="J30" s="19"/>
      <c r="K30" s="20"/>
      <c r="L30" s="21"/>
      <c r="M30" s="21"/>
    </row>
    <row r="31" spans="3:13" ht="12.75">
      <c r="C31" t="s">
        <v>42</v>
      </c>
      <c r="J31" s="19"/>
      <c r="K31" s="20"/>
      <c r="L31" s="21"/>
      <c r="M31" s="21"/>
    </row>
    <row r="32" spans="3:13" ht="12.75">
      <c r="C32" t="s">
        <v>43</v>
      </c>
      <c r="J32" s="19"/>
      <c r="K32" s="20"/>
      <c r="L32" s="21"/>
      <c r="M32" s="21"/>
    </row>
    <row r="33" spans="3:13" ht="12.75">
      <c r="C33" t="s">
        <v>44</v>
      </c>
      <c r="J33" s="19"/>
      <c r="K33" s="20"/>
      <c r="L33" s="21"/>
      <c r="M33" s="21"/>
    </row>
    <row r="34" spans="3:13" ht="12.75">
      <c r="C34" t="s">
        <v>45</v>
      </c>
      <c r="J34" s="19"/>
      <c r="K34" s="20"/>
      <c r="L34" s="21"/>
      <c r="M34" s="21"/>
    </row>
    <row r="35" spans="3:13" ht="12.75">
      <c r="C35" t="s">
        <v>46</v>
      </c>
      <c r="J35" s="19"/>
      <c r="K35" s="20"/>
      <c r="L35" s="21"/>
      <c r="M35" s="21"/>
    </row>
    <row r="36" spans="3:13" ht="12.75">
      <c r="C36" t="s">
        <v>47</v>
      </c>
      <c r="J36" s="19"/>
      <c r="K36" s="20"/>
      <c r="L36" s="21"/>
      <c r="M36" s="21"/>
    </row>
    <row r="37" spans="3:13" ht="12.75">
      <c r="C37" t="s">
        <v>48</v>
      </c>
      <c r="J37" s="19"/>
      <c r="K37" s="20"/>
      <c r="L37" s="21"/>
      <c r="M37" s="21"/>
    </row>
    <row r="38" spans="3:13" ht="12.75">
      <c r="C38" t="s">
        <v>49</v>
      </c>
      <c r="J38" s="19"/>
      <c r="K38" s="20"/>
      <c r="L38" s="21"/>
      <c r="M38" s="21"/>
    </row>
    <row r="39" spans="3:13" ht="12.75">
      <c r="C39" t="s">
        <v>50</v>
      </c>
      <c r="J39" s="19"/>
      <c r="K39" s="20"/>
      <c r="L39" s="21"/>
      <c r="M39" s="21"/>
    </row>
    <row r="40" spans="3:13" ht="12.75">
      <c r="C40" t="s">
        <v>51</v>
      </c>
      <c r="J40" s="19"/>
      <c r="K40" s="20"/>
      <c r="L40" s="21"/>
      <c r="M40" s="21"/>
    </row>
    <row r="41" spans="3:13" ht="12.75">
      <c r="C41" t="s">
        <v>52</v>
      </c>
      <c r="J41" s="19"/>
      <c r="K41" s="20"/>
      <c r="L41" s="21"/>
      <c r="M41" s="21"/>
    </row>
    <row r="42" spans="3:13" ht="12.75">
      <c r="C42" t="s">
        <v>53</v>
      </c>
      <c r="J42" s="19"/>
      <c r="K42" s="20"/>
      <c r="L42" s="21"/>
      <c r="M42" s="21"/>
    </row>
    <row r="43" spans="10:13" ht="12.75">
      <c r="J43" s="19"/>
      <c r="K43" s="20"/>
      <c r="L43" s="21"/>
      <c r="M43" s="21"/>
    </row>
    <row r="44" spans="1:14" ht="12.75">
      <c r="A44" s="1" t="s">
        <v>13</v>
      </c>
      <c r="B44" s="1"/>
      <c r="C44" s="72" t="s">
        <v>14</v>
      </c>
      <c r="D44" s="72"/>
      <c r="E44" s="72"/>
      <c r="F44" s="72"/>
      <c r="G44" s="72"/>
      <c r="H44" s="1" t="s">
        <v>15</v>
      </c>
      <c r="I44" s="1" t="s">
        <v>16</v>
      </c>
      <c r="J44" s="73" t="s">
        <v>17</v>
      </c>
      <c r="K44" s="73"/>
      <c r="L44" s="74" t="s">
        <v>18</v>
      </c>
      <c r="M44" s="74"/>
      <c r="N44" s="1" t="s">
        <v>19</v>
      </c>
    </row>
    <row r="45" spans="10:13" ht="12.75">
      <c r="J45" s="19" t="s">
        <v>20</v>
      </c>
      <c r="K45" s="20" t="s">
        <v>21</v>
      </c>
      <c r="L45" s="21" t="s">
        <v>20</v>
      </c>
      <c r="M45" s="21" t="s">
        <v>21</v>
      </c>
    </row>
    <row r="46" spans="10:13" ht="12.75">
      <c r="J46" s="19"/>
      <c r="K46" s="20"/>
      <c r="L46" s="21"/>
      <c r="M46" s="21"/>
    </row>
    <row r="47" spans="1:14" ht="15.75">
      <c r="A47" s="79" t="s">
        <v>254</v>
      </c>
      <c r="B47" s="79"/>
      <c r="C47" s="79"/>
      <c r="D47" s="79"/>
      <c r="E47" s="79"/>
      <c r="N47" s="2"/>
    </row>
    <row r="48" spans="1:14" ht="12.75">
      <c r="A48" s="80" t="s">
        <v>255</v>
      </c>
      <c r="B48" s="80"/>
      <c r="C48" s="80"/>
      <c r="D48" s="80"/>
      <c r="E48" s="80"/>
      <c r="F48" s="80"/>
      <c r="G48" s="80"/>
      <c r="I48" s="3"/>
      <c r="N48" s="12"/>
    </row>
    <row r="49" spans="1:13" ht="12.75">
      <c r="A49" t="s">
        <v>24</v>
      </c>
      <c r="C49" s="81" t="s">
        <v>72</v>
      </c>
      <c r="D49" s="81"/>
      <c r="E49" s="81"/>
      <c r="F49" s="81"/>
      <c r="G49" s="81"/>
      <c r="H49" s="25" t="s">
        <v>63</v>
      </c>
      <c r="I49" s="3">
        <v>6</v>
      </c>
      <c r="L49" s="2">
        <f>I49*J49</f>
        <v>0</v>
      </c>
      <c r="M49" s="2">
        <f>I49*K49</f>
        <v>0</v>
      </c>
    </row>
    <row r="50" spans="3:9" ht="12.75">
      <c r="C50" s="47"/>
      <c r="D50" s="47"/>
      <c r="E50" s="47"/>
      <c r="F50" s="47"/>
      <c r="G50" s="47"/>
      <c r="H50" s="25"/>
      <c r="I50" s="3"/>
    </row>
    <row r="51" spans="1:13" ht="12.75">
      <c r="A51" t="s">
        <v>26</v>
      </c>
      <c r="C51" s="81" t="s">
        <v>256</v>
      </c>
      <c r="D51" s="81"/>
      <c r="E51" s="81"/>
      <c r="F51" s="81"/>
      <c r="G51" s="81"/>
      <c r="H51" s="1" t="s">
        <v>114</v>
      </c>
      <c r="I51" s="3">
        <v>60</v>
      </c>
      <c r="L51" s="2">
        <f>I51*J51</f>
        <v>0</v>
      </c>
      <c r="M51" s="2">
        <f>I51*K51</f>
        <v>0</v>
      </c>
    </row>
    <row r="52" spans="3:9" ht="12.75">
      <c r="C52" s="47"/>
      <c r="D52" s="47"/>
      <c r="E52" s="47"/>
      <c r="F52" s="47"/>
      <c r="G52" s="47"/>
      <c r="I52" s="3"/>
    </row>
    <row r="53" spans="1:13" ht="12.75">
      <c r="A53" t="s">
        <v>28</v>
      </c>
      <c r="C53" s="81" t="s">
        <v>257</v>
      </c>
      <c r="D53" s="81"/>
      <c r="E53" s="81"/>
      <c r="F53" s="81"/>
      <c r="G53" s="81"/>
      <c r="H53" s="1" t="s">
        <v>63</v>
      </c>
      <c r="I53" s="3">
        <v>6</v>
      </c>
      <c r="L53" s="2">
        <f>I53*J53</f>
        <v>0</v>
      </c>
      <c r="M53" s="2">
        <f>I53*K53</f>
        <v>0</v>
      </c>
    </row>
    <row r="54" spans="3:9" ht="12.75">
      <c r="C54" s="47"/>
      <c r="D54" s="47"/>
      <c r="E54" s="47"/>
      <c r="F54" s="47"/>
      <c r="G54" s="47"/>
      <c r="I54" s="3"/>
    </row>
    <row r="55" spans="1:13" ht="12.75">
      <c r="A55" t="s">
        <v>30</v>
      </c>
      <c r="C55" s="81" t="s">
        <v>258</v>
      </c>
      <c r="D55" s="81"/>
      <c r="E55" s="81"/>
      <c r="F55" s="81"/>
      <c r="G55" s="81"/>
      <c r="H55" s="1" t="s">
        <v>63</v>
      </c>
      <c r="I55" s="3">
        <v>15</v>
      </c>
      <c r="L55" s="2">
        <f>I55*J55</f>
        <v>0</v>
      </c>
      <c r="M55" s="2">
        <f>I55*K55</f>
        <v>0</v>
      </c>
    </row>
    <row r="56" spans="3:9" ht="12.75">
      <c r="C56" s="47"/>
      <c r="D56" s="47"/>
      <c r="E56" s="47"/>
      <c r="F56" s="47"/>
      <c r="G56" s="47"/>
      <c r="I56" s="3"/>
    </row>
    <row r="57" spans="1:13" ht="12.75">
      <c r="A57" t="s">
        <v>32</v>
      </c>
      <c r="C57" s="81" t="s">
        <v>259</v>
      </c>
      <c r="D57" s="81"/>
      <c r="E57" s="81"/>
      <c r="F57" s="81"/>
      <c r="G57" s="81"/>
      <c r="H57" s="25" t="s">
        <v>63</v>
      </c>
      <c r="I57" s="3">
        <v>1</v>
      </c>
      <c r="J57" s="46"/>
      <c r="L57" s="2">
        <f>I57*J57</f>
        <v>0</v>
      </c>
      <c r="M57" s="2">
        <f>I57*K57</f>
        <v>0</v>
      </c>
    </row>
    <row r="58" spans="3:9" ht="12.75">
      <c r="C58" s="47"/>
      <c r="D58" s="47"/>
      <c r="E58" s="47"/>
      <c r="F58" s="47"/>
      <c r="G58" s="47"/>
      <c r="H58" s="25"/>
      <c r="I58" s="3"/>
    </row>
    <row r="59" spans="1:14" ht="12.75">
      <c r="A59" s="83" t="s">
        <v>260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12">
        <f>SUM(L49:L58)</f>
        <v>0</v>
      </c>
      <c r="M59" s="12">
        <f>SUM(M49:M58)</f>
        <v>0</v>
      </c>
      <c r="N59" s="12">
        <f>SUM(L59:M59)</f>
        <v>0</v>
      </c>
    </row>
    <row r="60" spans="1:14" ht="12.75">
      <c r="A60" s="28"/>
      <c r="C60" s="47"/>
      <c r="D60" s="47"/>
      <c r="E60" s="47"/>
      <c r="F60" s="47"/>
      <c r="G60" s="47"/>
      <c r="H60" s="64"/>
      <c r="I60" s="3"/>
      <c r="N60" s="23"/>
    </row>
    <row r="61" spans="1:14" ht="15.75">
      <c r="A61" s="76" t="s">
        <v>261</v>
      </c>
      <c r="B61" s="76"/>
      <c r="C61" s="76"/>
      <c r="D61" s="76"/>
      <c r="E61" s="76"/>
      <c r="F61" s="76"/>
      <c r="G61" s="76"/>
      <c r="H61" s="29"/>
      <c r="I61" s="30"/>
      <c r="J61" s="31"/>
      <c r="K61" s="30"/>
      <c r="L61" s="32">
        <f>SUM(L59)</f>
        <v>0</v>
      </c>
      <c r="M61" s="32">
        <f>SUM(M59)</f>
        <v>0</v>
      </c>
      <c r="N61" s="65">
        <f>SUM(L61:M61)</f>
        <v>0</v>
      </c>
    </row>
    <row r="62" spans="1:14" ht="15.75">
      <c r="A62" s="34"/>
      <c r="B62" s="34"/>
      <c r="C62" s="34"/>
      <c r="D62" s="34"/>
      <c r="E62" s="34"/>
      <c r="F62" s="34"/>
      <c r="G62" s="34"/>
      <c r="H62" s="35"/>
      <c r="I62" s="36"/>
      <c r="J62" s="37"/>
      <c r="K62" s="36"/>
      <c r="L62" s="38"/>
      <c r="M62" s="38"/>
      <c r="N62" s="38"/>
    </row>
    <row r="63" spans="1:14" ht="12.75">
      <c r="A63" s="28"/>
      <c r="C63" s="47"/>
      <c r="D63" s="47"/>
      <c r="E63" s="47"/>
      <c r="F63" s="47"/>
      <c r="G63" s="47"/>
      <c r="H63" s="64"/>
      <c r="I63" s="3"/>
      <c r="N63" s="23"/>
    </row>
    <row r="64" spans="1:5" ht="15.75">
      <c r="A64" s="79" t="s">
        <v>262</v>
      </c>
      <c r="B64" s="79"/>
      <c r="C64" s="79"/>
      <c r="D64" s="79"/>
      <c r="E64" s="79"/>
    </row>
    <row r="65" spans="1:13" ht="12.75">
      <c r="A65" t="s">
        <v>34</v>
      </c>
      <c r="C65" s="81" t="s">
        <v>263</v>
      </c>
      <c r="D65" s="81"/>
      <c r="E65" s="81"/>
      <c r="F65" s="81"/>
      <c r="G65" s="81"/>
      <c r="H65" s="1" t="s">
        <v>264</v>
      </c>
      <c r="I65" s="3">
        <v>1</v>
      </c>
      <c r="M65" s="2">
        <f>I65*K65</f>
        <v>0</v>
      </c>
    </row>
    <row r="66" spans="1:5" ht="15.75">
      <c r="A66" s="69"/>
      <c r="B66" s="69"/>
      <c r="C66" s="69"/>
      <c r="D66" s="69"/>
      <c r="E66" s="69"/>
    </row>
    <row r="67" spans="1:13" ht="12.75">
      <c r="A67" t="s">
        <v>73</v>
      </c>
      <c r="C67" s="81" t="s">
        <v>265</v>
      </c>
      <c r="D67" s="81"/>
      <c r="E67" s="81"/>
      <c r="F67" s="81"/>
      <c r="G67" s="81"/>
      <c r="H67" s="1" t="s">
        <v>264</v>
      </c>
      <c r="I67" s="3">
        <v>1</v>
      </c>
      <c r="M67" s="2">
        <f>I67*K67</f>
        <v>0</v>
      </c>
    </row>
    <row r="68" spans="3:9" ht="12.75">
      <c r="C68" s="81"/>
      <c r="D68" s="81"/>
      <c r="E68" s="81"/>
      <c r="F68" s="81"/>
      <c r="G68" s="81"/>
      <c r="I68" s="3"/>
    </row>
    <row r="69" spans="1:13" ht="12.75">
      <c r="A69" t="s">
        <v>78</v>
      </c>
      <c r="C69" s="81" t="s">
        <v>266</v>
      </c>
      <c r="D69" s="81"/>
      <c r="E69" s="81"/>
      <c r="F69" s="81"/>
      <c r="G69" s="81"/>
      <c r="H69" s="1" t="s">
        <v>264</v>
      </c>
      <c r="I69" s="3">
        <v>1</v>
      </c>
      <c r="M69" s="2">
        <f>I69*K69</f>
        <v>0</v>
      </c>
    </row>
    <row r="70" spans="1:5" ht="15.75">
      <c r="A70" s="69"/>
      <c r="B70" s="69"/>
      <c r="C70" s="69"/>
      <c r="D70" s="69"/>
      <c r="E70" s="69"/>
    </row>
    <row r="71" spans="1:13" ht="12.75">
      <c r="A71" t="s">
        <v>80</v>
      </c>
      <c r="C71" s="81" t="s">
        <v>239</v>
      </c>
      <c r="D71" s="81"/>
      <c r="E71" s="81"/>
      <c r="F71" s="81"/>
      <c r="G71" s="81"/>
      <c r="H71" s="1" t="s">
        <v>264</v>
      </c>
      <c r="I71" s="3">
        <v>1</v>
      </c>
      <c r="M71" s="2">
        <f>I71*K71</f>
        <v>0</v>
      </c>
    </row>
    <row r="72" spans="3:9" ht="12.75">
      <c r="C72" s="47"/>
      <c r="D72" s="47"/>
      <c r="E72" s="47"/>
      <c r="F72" s="47"/>
      <c r="G72" s="47"/>
      <c r="I72" s="3"/>
    </row>
    <row r="73" spans="1:13" ht="12.75">
      <c r="A73" t="s">
        <v>82</v>
      </c>
      <c r="C73" s="47" t="s">
        <v>267</v>
      </c>
      <c r="D73" s="47"/>
      <c r="E73" s="47"/>
      <c r="F73" s="47"/>
      <c r="G73" s="47"/>
      <c r="H73" s="1" t="s">
        <v>152</v>
      </c>
      <c r="I73" s="3">
        <v>2.9</v>
      </c>
      <c r="M73" s="2">
        <f>(N16)*0.029</f>
        <v>0</v>
      </c>
    </row>
    <row r="74" spans="3:9" ht="12.75">
      <c r="C74" s="47"/>
      <c r="D74" s="47"/>
      <c r="E74" s="47"/>
      <c r="F74" s="47"/>
      <c r="G74" s="47" t="s">
        <v>241</v>
      </c>
      <c r="I74" s="3"/>
    </row>
    <row r="75" spans="3:9" ht="12.75">
      <c r="C75" s="47"/>
      <c r="D75" s="47"/>
      <c r="E75" s="47"/>
      <c r="F75" s="47"/>
      <c r="G75" s="47" t="s">
        <v>242</v>
      </c>
      <c r="I75" s="3"/>
    </row>
    <row r="76" spans="3:9" ht="12.75">
      <c r="C76" s="81"/>
      <c r="D76" s="81"/>
      <c r="E76" s="81"/>
      <c r="F76" s="81"/>
      <c r="G76" s="81"/>
      <c r="I76" s="3"/>
    </row>
    <row r="77" spans="1:14" ht="15.75">
      <c r="A77" s="76" t="s">
        <v>243</v>
      </c>
      <c r="B77" s="76"/>
      <c r="C77" s="76"/>
      <c r="D77" s="76"/>
      <c r="E77" s="76"/>
      <c r="F77" s="76"/>
      <c r="G77" s="76"/>
      <c r="H77" s="29"/>
      <c r="I77" s="30"/>
      <c r="J77" s="31"/>
      <c r="K77" s="30"/>
      <c r="L77" s="32"/>
      <c r="M77" s="32">
        <f>SUM(M65:M76)</f>
        <v>0</v>
      </c>
      <c r="N77" s="65">
        <f>SUM(L77:M77)</f>
        <v>0</v>
      </c>
    </row>
    <row r="78" spans="1:14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1:14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5" ht="15.75">
      <c r="A80" s="79" t="s">
        <v>268</v>
      </c>
      <c r="B80" s="79"/>
      <c r="C80" s="79"/>
      <c r="D80" s="79"/>
      <c r="E80" s="79"/>
    </row>
    <row r="81" spans="1:13" ht="12.75">
      <c r="A81" t="s">
        <v>86</v>
      </c>
      <c r="C81" s="81" t="s">
        <v>269</v>
      </c>
      <c r="D81" s="81"/>
      <c r="E81" s="81"/>
      <c r="F81" s="81"/>
      <c r="G81" s="81"/>
      <c r="H81" s="1" t="s">
        <v>63</v>
      </c>
      <c r="I81" s="3">
        <v>6</v>
      </c>
      <c r="M81" s="2">
        <f>I81*K81</f>
        <v>0</v>
      </c>
    </row>
    <row r="82" spans="3:9" ht="12.75">
      <c r="C82" s="47"/>
      <c r="D82" s="47"/>
      <c r="E82" s="47"/>
      <c r="F82" s="47"/>
      <c r="G82" s="47" t="s">
        <v>246</v>
      </c>
      <c r="I82" s="3"/>
    </row>
    <row r="83" spans="1:13" ht="12.75">
      <c r="A83" t="s">
        <v>88</v>
      </c>
      <c r="C83" s="81" t="s">
        <v>248</v>
      </c>
      <c r="D83" s="81"/>
      <c r="E83" s="81"/>
      <c r="F83" s="81"/>
      <c r="G83" s="81"/>
      <c r="H83" s="1" t="s">
        <v>264</v>
      </c>
      <c r="I83" s="3">
        <v>1</v>
      </c>
      <c r="K83" s="2"/>
      <c r="M83" s="2">
        <f>I83*K83</f>
        <v>0</v>
      </c>
    </row>
    <row r="84" spans="3:9" ht="12.75">
      <c r="C84" s="47"/>
      <c r="D84" s="47"/>
      <c r="E84" s="47"/>
      <c r="F84" s="47" t="s">
        <v>249</v>
      </c>
      <c r="G84" s="47"/>
      <c r="I84" s="3"/>
    </row>
    <row r="85" spans="3:9" ht="12.75">
      <c r="C85" s="81"/>
      <c r="D85" s="81"/>
      <c r="E85" s="81"/>
      <c r="F85" s="81"/>
      <c r="G85" s="81"/>
      <c r="I85" s="3"/>
    </row>
    <row r="86" spans="1:14" ht="15.75">
      <c r="A86" s="76" t="s">
        <v>250</v>
      </c>
      <c r="B86" s="76"/>
      <c r="C86" s="76"/>
      <c r="D86" s="76"/>
      <c r="E86" s="76"/>
      <c r="F86" s="76"/>
      <c r="G86" s="76"/>
      <c r="H86" s="29"/>
      <c r="I86" s="30"/>
      <c r="J86" s="31"/>
      <c r="K86" s="30"/>
      <c r="L86" s="32"/>
      <c r="M86" s="32">
        <f>SUM(M81:M85)</f>
        <v>0</v>
      </c>
      <c r="N86" s="65">
        <f>SUM(L86:M86)</f>
        <v>0</v>
      </c>
    </row>
  </sheetData>
  <sheetProtection selectLockedCells="1" selectUnlockedCells="1"/>
  <mergeCells count="36">
    <mergeCell ref="A77:G77"/>
    <mergeCell ref="A80:E80"/>
    <mergeCell ref="C81:G81"/>
    <mergeCell ref="C83:G83"/>
    <mergeCell ref="C85:G85"/>
    <mergeCell ref="A86:G86"/>
    <mergeCell ref="C65:G65"/>
    <mergeCell ref="C67:G67"/>
    <mergeCell ref="C68:G68"/>
    <mergeCell ref="C69:G69"/>
    <mergeCell ref="C71:G71"/>
    <mergeCell ref="C76:G76"/>
    <mergeCell ref="C53:G53"/>
    <mergeCell ref="C55:G55"/>
    <mergeCell ref="C57:G57"/>
    <mergeCell ref="A59:K59"/>
    <mergeCell ref="A61:G61"/>
    <mergeCell ref="A64:E64"/>
    <mergeCell ref="J44:K44"/>
    <mergeCell ref="L44:M44"/>
    <mergeCell ref="A47:E47"/>
    <mergeCell ref="A48:G48"/>
    <mergeCell ref="C49:G49"/>
    <mergeCell ref="C51:G51"/>
    <mergeCell ref="C18:F18"/>
    <mergeCell ref="C19:F19"/>
    <mergeCell ref="C21:F21"/>
    <mergeCell ref="A23:G23"/>
    <mergeCell ref="C24:F24"/>
    <mergeCell ref="C44:G44"/>
    <mergeCell ref="A1:N1"/>
    <mergeCell ref="A2:N2"/>
    <mergeCell ref="C12:G12"/>
    <mergeCell ref="J12:K12"/>
    <mergeCell ref="L12:M12"/>
    <mergeCell ref="C14:F1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65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60"/>
  <sheetViews>
    <sheetView view="pageBreakPreview" zoomScale="120" zoomScaleNormal="90" zoomScaleSheetLayoutView="120" zoomScalePageLayoutView="0" workbookViewId="0" topLeftCell="A1">
      <selection activeCell="A2" sqref="A2:N2"/>
    </sheetView>
  </sheetViews>
  <sheetFormatPr defaultColWidth="9.00390625" defaultRowHeight="12.75"/>
  <cols>
    <col min="1" max="1" width="6.00390625" style="0" customWidth="1"/>
    <col min="2" max="2" width="11.75390625" style="0" customWidth="1"/>
    <col min="7" max="7" width="60.25390625" style="0" customWidth="1"/>
    <col min="8" max="8" width="5.875" style="1" customWidth="1"/>
    <col min="10" max="10" width="10.75390625" style="2" customWidth="1"/>
    <col min="11" max="11" width="9.00390625" style="3" customWidth="1"/>
    <col min="12" max="12" width="14.00390625" style="2" customWidth="1"/>
    <col min="13" max="13" width="14.75390625" style="2" customWidth="1"/>
    <col min="14" max="14" width="17.875" style="0" customWidth="1"/>
    <col min="15" max="15" width="10.375" style="0" customWidth="1"/>
    <col min="16" max="16" width="11.625" style="0" customWidth="1"/>
  </cols>
  <sheetData>
    <row r="1" spans="1:14" ht="25.5">
      <c r="A1" s="70" t="s">
        <v>310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 customHeight="1">
      <c r="A3" s="4"/>
      <c r="B3" s="4"/>
      <c r="C3" s="4"/>
      <c r="D3" s="4"/>
      <c r="E3" s="4"/>
      <c r="F3" s="4"/>
      <c r="G3" s="4"/>
      <c r="H3" s="4"/>
      <c r="I3" s="4"/>
      <c r="J3" s="5"/>
      <c r="K3" s="6"/>
      <c r="L3" s="5"/>
      <c r="M3" s="5"/>
      <c r="N3" s="4"/>
    </row>
    <row r="5" spans="1:14" ht="15.75">
      <c r="A5" s="7" t="s">
        <v>1</v>
      </c>
      <c r="B5" s="7"/>
      <c r="C5" s="7" t="s">
        <v>270</v>
      </c>
      <c r="D5" s="7"/>
      <c r="E5" s="7"/>
      <c r="F5" s="7"/>
      <c r="G5" s="8"/>
      <c r="H5" s="9"/>
      <c r="I5" s="8"/>
      <c r="J5" s="10"/>
      <c r="K5" s="10"/>
      <c r="L5" s="11"/>
      <c r="M5" s="10"/>
      <c r="N5" s="12"/>
    </row>
    <row r="6" spans="1:13" ht="15.75">
      <c r="A6" s="7"/>
      <c r="B6" s="7"/>
      <c r="C6" s="7"/>
      <c r="D6" s="7"/>
      <c r="E6" s="7"/>
      <c r="F6" s="7"/>
      <c r="G6" s="8"/>
      <c r="H6" s="9"/>
      <c r="I6" s="8"/>
      <c r="J6" s="10"/>
      <c r="K6" s="13" t="s">
        <v>3</v>
      </c>
      <c r="M6" s="13" t="s">
        <v>4</v>
      </c>
    </row>
    <row r="7" spans="1:13" ht="15.75">
      <c r="A7" s="7" t="s">
        <v>5</v>
      </c>
      <c r="B7" s="7"/>
      <c r="C7" s="14" t="s">
        <v>6</v>
      </c>
      <c r="D7" s="7"/>
      <c r="E7" s="7"/>
      <c r="F7" s="7"/>
      <c r="G7" s="8"/>
      <c r="H7" s="9"/>
      <c r="I7" s="8"/>
      <c r="J7" s="10"/>
      <c r="K7" s="10" t="s">
        <v>7</v>
      </c>
      <c r="M7" s="10" t="s">
        <v>8</v>
      </c>
    </row>
    <row r="8" spans="1:13" ht="15.75">
      <c r="A8" s="7"/>
      <c r="B8" s="7"/>
      <c r="C8" s="7"/>
      <c r="D8" s="7"/>
      <c r="E8" s="7"/>
      <c r="F8" s="7"/>
      <c r="G8" s="8"/>
      <c r="H8" s="9"/>
      <c r="I8" s="8"/>
      <c r="J8" s="10"/>
      <c r="K8" s="10"/>
      <c r="M8"/>
    </row>
    <row r="9" spans="1:13" ht="15.75">
      <c r="A9" s="7" t="s">
        <v>9</v>
      </c>
      <c r="B9" s="7"/>
      <c r="C9" s="7" t="s">
        <v>10</v>
      </c>
      <c r="D9" s="7"/>
      <c r="E9" s="7"/>
      <c r="F9" s="7"/>
      <c r="G9" s="8"/>
      <c r="H9" s="9"/>
      <c r="I9" s="8"/>
      <c r="J9" s="10"/>
      <c r="K9" s="10" t="s">
        <v>11</v>
      </c>
      <c r="M9"/>
    </row>
    <row r="10" spans="1:12" ht="15.75">
      <c r="A10" s="7"/>
      <c r="B10" s="7"/>
      <c r="C10" s="15"/>
      <c r="D10" s="7"/>
      <c r="E10" s="8"/>
      <c r="F10" s="8"/>
      <c r="G10" s="8"/>
      <c r="H10" s="9"/>
      <c r="I10" s="8"/>
      <c r="J10" s="10"/>
      <c r="K10" s="11" t="s">
        <v>12</v>
      </c>
      <c r="L10" s="10"/>
    </row>
    <row r="11" spans="1:12" ht="15.75">
      <c r="A11" s="7"/>
      <c r="B11" s="7"/>
      <c r="C11" s="7"/>
      <c r="D11" s="7"/>
      <c r="E11" s="8"/>
      <c r="F11" s="8"/>
      <c r="G11" s="8"/>
      <c r="H11" s="9"/>
      <c r="I11" s="8"/>
      <c r="J11" s="10"/>
      <c r="K11" s="11"/>
      <c r="L11" s="10"/>
    </row>
    <row r="12" spans="1:14" ht="12.75">
      <c r="A12" s="1" t="s">
        <v>13</v>
      </c>
      <c r="B12" s="1"/>
      <c r="C12" s="72" t="s">
        <v>14</v>
      </c>
      <c r="D12" s="72"/>
      <c r="E12" s="72"/>
      <c r="F12" s="72"/>
      <c r="G12" s="72"/>
      <c r="H12" s="1" t="s">
        <v>15</v>
      </c>
      <c r="I12" s="1" t="s">
        <v>16</v>
      </c>
      <c r="J12" s="73" t="s">
        <v>17</v>
      </c>
      <c r="K12" s="73"/>
      <c r="L12" s="74" t="s">
        <v>18</v>
      </c>
      <c r="M12" s="74"/>
      <c r="N12" s="1" t="s">
        <v>19</v>
      </c>
    </row>
    <row r="13" spans="10:13" ht="12.75">
      <c r="J13" s="19" t="s">
        <v>20</v>
      </c>
      <c r="K13" s="20" t="s">
        <v>21</v>
      </c>
      <c r="L13" s="21" t="s">
        <v>20</v>
      </c>
      <c r="M13" s="21" t="s">
        <v>21</v>
      </c>
    </row>
    <row r="14" spans="3:7" ht="15">
      <c r="C14" s="75" t="s">
        <v>22</v>
      </c>
      <c r="D14" s="75"/>
      <c r="E14" s="75"/>
      <c r="F14" s="75"/>
      <c r="G14" t="s">
        <v>23</v>
      </c>
    </row>
    <row r="15" spans="3:6" ht="15">
      <c r="C15" s="22"/>
      <c r="D15" s="22"/>
      <c r="E15" s="22"/>
      <c r="F15" s="22"/>
    </row>
    <row r="16" spans="1:14" s="23" customFormat="1" ht="12.75">
      <c r="A16" s="23" t="s">
        <v>24</v>
      </c>
      <c r="C16" s="24" t="s">
        <v>271</v>
      </c>
      <c r="D16" s="24"/>
      <c r="E16" s="24"/>
      <c r="F16" s="24"/>
      <c r="H16" s="25"/>
      <c r="J16" s="26"/>
      <c r="K16" s="27"/>
      <c r="L16" s="26">
        <f>SUM(L148)</f>
        <v>0</v>
      </c>
      <c r="M16" s="26">
        <f>SUM(M148)</f>
        <v>0</v>
      </c>
      <c r="N16" s="12">
        <f>SUM(L16:M16)</f>
        <v>0</v>
      </c>
    </row>
    <row r="17" spans="3:14" s="23" customFormat="1" ht="12.75">
      <c r="C17" s="28"/>
      <c r="D17" s="28"/>
      <c r="E17" s="28"/>
      <c r="F17" s="28"/>
      <c r="H17" s="25"/>
      <c r="J17" s="26"/>
      <c r="K17" s="27"/>
      <c r="L17" s="26"/>
      <c r="M17" s="26"/>
      <c r="N17" s="12"/>
    </row>
    <row r="18" spans="1:14" s="23" customFormat="1" ht="12.75">
      <c r="A18" s="23" t="s">
        <v>26</v>
      </c>
      <c r="C18" s="24" t="s">
        <v>272</v>
      </c>
      <c r="D18" s="24"/>
      <c r="E18" s="24"/>
      <c r="F18" s="24"/>
      <c r="J18" s="26"/>
      <c r="K18" s="27"/>
      <c r="L18" s="26">
        <f>SUM(L186)</f>
        <v>0</v>
      </c>
      <c r="M18" s="26">
        <f>SUM(M186)</f>
        <v>0</v>
      </c>
      <c r="N18" s="12">
        <f>SUM(L18:M18)</f>
        <v>0</v>
      </c>
    </row>
    <row r="19" spans="3:14" s="23" customFormat="1" ht="12.75">
      <c r="C19" s="28"/>
      <c r="D19" s="28"/>
      <c r="E19" s="28"/>
      <c r="F19" s="28"/>
      <c r="J19" s="26"/>
      <c r="K19" s="27"/>
      <c r="L19" s="26"/>
      <c r="M19" s="26"/>
      <c r="N19" s="26"/>
    </row>
    <row r="20" spans="1:14" s="23" customFormat="1" ht="12.75">
      <c r="A20" s="23" t="s">
        <v>28</v>
      </c>
      <c r="C20" s="28" t="s">
        <v>57</v>
      </c>
      <c r="D20" s="28"/>
      <c r="E20" s="28"/>
      <c r="F20" s="28"/>
      <c r="J20" s="26"/>
      <c r="K20" s="27"/>
      <c r="L20" s="26">
        <f>SUM(L233)</f>
        <v>0</v>
      </c>
      <c r="M20" s="26">
        <f>SUM(M233)</f>
        <v>0</v>
      </c>
      <c r="N20" s="12">
        <f>SUM(L20:M20)</f>
        <v>0</v>
      </c>
    </row>
    <row r="21" spans="3:14" s="23" customFormat="1" ht="12.75">
      <c r="C21" s="28"/>
      <c r="D21" s="28"/>
      <c r="E21" s="28"/>
      <c r="F21" s="28"/>
      <c r="J21" s="26"/>
      <c r="K21" s="27"/>
      <c r="L21" s="26"/>
      <c r="M21" s="26"/>
      <c r="N21" s="26"/>
    </row>
    <row r="22" spans="1:14" s="23" customFormat="1" ht="12.75">
      <c r="A22" s="23" t="s">
        <v>30</v>
      </c>
      <c r="C22" s="78" t="s">
        <v>58</v>
      </c>
      <c r="D22" s="78"/>
      <c r="E22" s="78"/>
      <c r="F22" s="78"/>
      <c r="H22" s="41"/>
      <c r="J22" s="26"/>
      <c r="K22" s="27"/>
      <c r="L22" s="26"/>
      <c r="M22" s="26">
        <f>SUM(M249)</f>
        <v>0</v>
      </c>
      <c r="N22" s="12">
        <f>SUM(L22:M22)</f>
        <v>0</v>
      </c>
    </row>
    <row r="23" spans="3:13" s="23" customFormat="1" ht="12.75">
      <c r="C23" s="78"/>
      <c r="D23" s="78"/>
      <c r="E23" s="78"/>
      <c r="F23" s="78"/>
      <c r="H23" s="25"/>
      <c r="J23" s="26"/>
      <c r="K23" s="27"/>
      <c r="L23" s="26"/>
      <c r="M23" s="26"/>
    </row>
    <row r="24" spans="1:14" s="23" customFormat="1" ht="12.75">
      <c r="A24" s="23" t="s">
        <v>32</v>
      </c>
      <c r="C24" s="42" t="s">
        <v>273</v>
      </c>
      <c r="D24" s="42"/>
      <c r="E24" s="42"/>
      <c r="F24" s="42"/>
      <c r="H24" s="25"/>
      <c r="J24" s="26"/>
      <c r="K24" s="27"/>
      <c r="L24" s="43"/>
      <c r="M24" s="43">
        <f>SUM(M260)</f>
        <v>0</v>
      </c>
      <c r="N24" s="12">
        <f>SUM(M24)</f>
        <v>0</v>
      </c>
    </row>
    <row r="25" spans="3:13" s="23" customFormat="1" ht="12.75">
      <c r="C25" s="78"/>
      <c r="D25" s="78"/>
      <c r="E25" s="78"/>
      <c r="F25" s="78"/>
      <c r="H25" s="25"/>
      <c r="J25" s="26"/>
      <c r="K25" s="27"/>
      <c r="L25" s="26"/>
      <c r="M25" s="26"/>
    </row>
    <row r="26" spans="3:13" s="23" customFormat="1" ht="12.75">
      <c r="C26" s="25"/>
      <c r="D26" s="25"/>
      <c r="E26" s="25"/>
      <c r="F26" s="25"/>
      <c r="H26" s="25"/>
      <c r="J26" s="26"/>
      <c r="K26" s="27"/>
      <c r="L26" s="26"/>
      <c r="M26" s="26"/>
    </row>
    <row r="27" spans="1:14" ht="18">
      <c r="A27" s="76" t="s">
        <v>36</v>
      </c>
      <c r="B27" s="76"/>
      <c r="C27" s="76"/>
      <c r="D27" s="76"/>
      <c r="E27" s="76"/>
      <c r="F27" s="76"/>
      <c r="G27" s="76"/>
      <c r="H27" s="29"/>
      <c r="I27" s="30"/>
      <c r="J27" s="31"/>
      <c r="K27" s="30"/>
      <c r="L27" s="32"/>
      <c r="M27" s="32"/>
      <c r="N27" s="33">
        <f>SUM(N16:N26)</f>
        <v>0</v>
      </c>
    </row>
    <row r="28" spans="1:14" ht="15.75">
      <c r="A28" s="34" t="s">
        <v>37</v>
      </c>
      <c r="B28" s="34"/>
      <c r="C28" s="77">
        <v>0.21</v>
      </c>
      <c r="D28" s="77"/>
      <c r="E28" s="77"/>
      <c r="F28" s="77"/>
      <c r="G28" s="34"/>
      <c r="H28" s="35"/>
      <c r="I28" s="36"/>
      <c r="J28" s="37"/>
      <c r="K28" s="36"/>
      <c r="L28" s="38"/>
      <c r="M28" s="38"/>
      <c r="N28" s="38">
        <f>1.21*N27</f>
        <v>0</v>
      </c>
    </row>
    <row r="29" spans="1:14" ht="15.75">
      <c r="A29" s="34"/>
      <c r="B29" s="34"/>
      <c r="C29" s="34"/>
      <c r="D29" s="34"/>
      <c r="E29" s="34"/>
      <c r="F29" s="34"/>
      <c r="G29" s="34"/>
      <c r="H29" s="35"/>
      <c r="I29" s="36"/>
      <c r="J29" s="37"/>
      <c r="K29" s="36"/>
      <c r="L29" s="38"/>
      <c r="M29" s="38"/>
      <c r="N29" s="38"/>
    </row>
    <row r="30" spans="1:14" ht="15.75">
      <c r="A30" s="34"/>
      <c r="B30" s="34"/>
      <c r="C30" s="34"/>
      <c r="D30" s="34"/>
      <c r="E30" s="34"/>
      <c r="F30" s="34"/>
      <c r="G30" s="34"/>
      <c r="H30" s="35"/>
      <c r="I30" s="36"/>
      <c r="J30" s="37"/>
      <c r="K30" s="36"/>
      <c r="L30" s="38"/>
      <c r="M30" s="38"/>
      <c r="N30" s="38"/>
    </row>
    <row r="31" spans="3:13" ht="12.75">
      <c r="C31" s="39" t="s">
        <v>38</v>
      </c>
      <c r="J31" s="19"/>
      <c r="K31" s="20"/>
      <c r="L31" s="21"/>
      <c r="M31" s="21"/>
    </row>
    <row r="32" spans="3:13" ht="12.75">
      <c r="C32" t="s">
        <v>39</v>
      </c>
      <c r="J32" s="19"/>
      <c r="K32" s="20"/>
      <c r="L32" s="21"/>
      <c r="M32" s="21"/>
    </row>
    <row r="33" spans="3:13" ht="12.75">
      <c r="C33" t="s">
        <v>40</v>
      </c>
      <c r="J33" s="19"/>
      <c r="K33" s="20"/>
      <c r="L33" s="21"/>
      <c r="M33" s="21"/>
    </row>
    <row r="34" spans="3:13" ht="12.75">
      <c r="C34" t="s">
        <v>41</v>
      </c>
      <c r="J34" s="19"/>
      <c r="K34" s="20"/>
      <c r="L34" s="21"/>
      <c r="M34" s="21"/>
    </row>
    <row r="35" spans="3:13" ht="12.75">
      <c r="C35" t="s">
        <v>42</v>
      </c>
      <c r="J35" s="19"/>
      <c r="K35" s="20"/>
      <c r="L35" s="21"/>
      <c r="M35" s="21"/>
    </row>
    <row r="36" spans="3:13" ht="12.75">
      <c r="C36" t="s">
        <v>43</v>
      </c>
      <c r="J36" s="19"/>
      <c r="K36" s="20"/>
      <c r="L36" s="21"/>
      <c r="M36" s="21"/>
    </row>
    <row r="37" spans="3:13" ht="12.75">
      <c r="C37" t="s">
        <v>44</v>
      </c>
      <c r="J37" s="19"/>
      <c r="K37" s="20"/>
      <c r="L37" s="21"/>
      <c r="M37" s="21"/>
    </row>
    <row r="38" spans="3:13" ht="12.75">
      <c r="C38" t="s">
        <v>45</v>
      </c>
      <c r="J38" s="19"/>
      <c r="K38" s="20"/>
      <c r="L38" s="21"/>
      <c r="M38" s="21"/>
    </row>
    <row r="39" spans="3:13" ht="12.75">
      <c r="C39" t="s">
        <v>46</v>
      </c>
      <c r="J39" s="19"/>
      <c r="K39" s="20"/>
      <c r="L39" s="21"/>
      <c r="M39" s="21"/>
    </row>
    <row r="40" spans="3:13" ht="12.75">
      <c r="C40" t="s">
        <v>47</v>
      </c>
      <c r="J40" s="19"/>
      <c r="K40" s="20"/>
      <c r="L40" s="21"/>
      <c r="M40" s="21"/>
    </row>
    <row r="41" spans="3:13" ht="12.75">
      <c r="C41" t="s">
        <v>48</v>
      </c>
      <c r="J41" s="19"/>
      <c r="K41" s="20"/>
      <c r="L41" s="21"/>
      <c r="M41" s="21"/>
    </row>
    <row r="42" spans="3:13" ht="12.75">
      <c r="C42" t="s">
        <v>49</v>
      </c>
      <c r="J42" s="19"/>
      <c r="K42" s="20"/>
      <c r="L42" s="21"/>
      <c r="M42" s="21"/>
    </row>
    <row r="43" spans="3:13" ht="12.75">
      <c r="C43" t="s">
        <v>50</v>
      </c>
      <c r="J43" s="19"/>
      <c r="K43" s="20"/>
      <c r="L43" s="21"/>
      <c r="M43" s="21"/>
    </row>
    <row r="44" spans="3:13" ht="12.75">
      <c r="C44" t="s">
        <v>51</v>
      </c>
      <c r="J44" s="19"/>
      <c r="K44" s="20"/>
      <c r="L44" s="21"/>
      <c r="M44" s="21"/>
    </row>
    <row r="45" spans="3:13" ht="12.75">
      <c r="C45" t="s">
        <v>52</v>
      </c>
      <c r="J45" s="19"/>
      <c r="K45" s="20"/>
      <c r="L45" s="21"/>
      <c r="M45" s="21"/>
    </row>
    <row r="46" spans="3:13" ht="12.75">
      <c r="C46" t="s">
        <v>53</v>
      </c>
      <c r="J46" s="19"/>
      <c r="K46" s="20"/>
      <c r="L46" s="21"/>
      <c r="M46" s="21"/>
    </row>
    <row r="47" spans="10:13" ht="12.75">
      <c r="J47" s="19"/>
      <c r="K47" s="20"/>
      <c r="L47" s="21"/>
      <c r="M47" s="21"/>
    </row>
    <row r="48" spans="10:13" ht="12.75">
      <c r="J48" s="19"/>
      <c r="K48" s="20"/>
      <c r="L48" s="21"/>
      <c r="M48" s="21"/>
    </row>
    <row r="49" spans="1:14" ht="12.75">
      <c r="A49" s="1" t="s">
        <v>13</v>
      </c>
      <c r="B49" s="1"/>
      <c r="C49" s="72" t="s">
        <v>14</v>
      </c>
      <c r="D49" s="72"/>
      <c r="E49" s="72"/>
      <c r="F49" s="72"/>
      <c r="G49" s="72"/>
      <c r="H49" s="1" t="s">
        <v>15</v>
      </c>
      <c r="I49" s="1" t="s">
        <v>16</v>
      </c>
      <c r="J49" s="73" t="s">
        <v>17</v>
      </c>
      <c r="K49" s="73"/>
      <c r="L49" s="74" t="s">
        <v>18</v>
      </c>
      <c r="M49" s="74"/>
      <c r="N49" s="1" t="s">
        <v>19</v>
      </c>
    </row>
    <row r="50" spans="10:13" ht="12.75">
      <c r="J50" s="19" t="s">
        <v>20</v>
      </c>
      <c r="K50" s="20" t="s">
        <v>21</v>
      </c>
      <c r="L50" s="21" t="s">
        <v>20</v>
      </c>
      <c r="M50" s="21" t="s">
        <v>21</v>
      </c>
    </row>
    <row r="51" spans="10:13" ht="12.75">
      <c r="J51" s="19"/>
      <c r="K51" s="20"/>
      <c r="L51" s="21"/>
      <c r="M51" s="21"/>
    </row>
    <row r="52" spans="1:14" ht="15.75">
      <c r="A52" s="79" t="s">
        <v>60</v>
      </c>
      <c r="B52" s="79"/>
      <c r="C52" s="79"/>
      <c r="D52" s="79"/>
      <c r="E52" s="79"/>
      <c r="N52" s="2"/>
    </row>
    <row r="53" spans="1:14" ht="12.75">
      <c r="A53" s="80" t="s">
        <v>61</v>
      </c>
      <c r="B53" s="80"/>
      <c r="C53" s="80"/>
      <c r="D53" s="80"/>
      <c r="E53" s="80"/>
      <c r="F53" s="80"/>
      <c r="G53" s="80"/>
      <c r="N53" s="12"/>
    </row>
    <row r="54" spans="1:13" ht="12.75">
      <c r="A54" t="s">
        <v>24</v>
      </c>
      <c r="C54" s="81" t="s">
        <v>62</v>
      </c>
      <c r="D54" s="81"/>
      <c r="E54" s="81"/>
      <c r="F54" s="81"/>
      <c r="G54" s="81"/>
      <c r="H54" s="25" t="s">
        <v>63</v>
      </c>
      <c r="I54" s="3">
        <v>49</v>
      </c>
      <c r="J54" s="46"/>
      <c r="L54" s="2">
        <f>I54*J54</f>
        <v>0</v>
      </c>
      <c r="M54" s="2">
        <f>I54*K54</f>
        <v>0</v>
      </c>
    </row>
    <row r="55" spans="3:10" ht="12.75">
      <c r="C55" s="47" t="s">
        <v>64</v>
      </c>
      <c r="D55" s="47"/>
      <c r="E55" s="47"/>
      <c r="F55" s="47"/>
      <c r="G55" s="47"/>
      <c r="H55" s="25"/>
      <c r="I55" s="3"/>
      <c r="J55" s="46"/>
    </row>
    <row r="56" spans="3:10" ht="12.75">
      <c r="C56" s="47"/>
      <c r="D56" s="47"/>
      <c r="E56" s="47"/>
      <c r="F56" s="47"/>
      <c r="G56" s="47"/>
      <c r="H56" s="25"/>
      <c r="I56" s="3"/>
      <c r="J56" s="46"/>
    </row>
    <row r="57" spans="1:13" ht="12.75">
      <c r="A57" t="s">
        <v>26</v>
      </c>
      <c r="C57" s="47" t="s">
        <v>65</v>
      </c>
      <c r="D57" s="45"/>
      <c r="E57" s="45"/>
      <c r="F57" s="45"/>
      <c r="G57" s="45"/>
      <c r="H57" s="25" t="s">
        <v>63</v>
      </c>
      <c r="I57" s="48">
        <v>42</v>
      </c>
      <c r="J57" s="46"/>
      <c r="L57" s="2">
        <f>I57*J57</f>
        <v>0</v>
      </c>
      <c r="M57" s="2">
        <f>I57*K57</f>
        <v>0</v>
      </c>
    </row>
    <row r="58" spans="3:10" ht="12.75">
      <c r="C58" s="47" t="s">
        <v>66</v>
      </c>
      <c r="D58" s="47"/>
      <c r="E58" s="47"/>
      <c r="F58" s="47"/>
      <c r="G58" s="47"/>
      <c r="H58" s="25"/>
      <c r="I58" s="48"/>
      <c r="J58" s="46"/>
    </row>
    <row r="59" spans="3:10" ht="12.75">
      <c r="C59" s="47"/>
      <c r="D59" s="47"/>
      <c r="E59" s="47"/>
      <c r="F59" s="47"/>
      <c r="G59" s="47"/>
      <c r="H59" s="25"/>
      <c r="I59" s="48"/>
      <c r="J59" s="46"/>
    </row>
    <row r="60" spans="1:13" ht="12.75">
      <c r="A60" t="s">
        <v>28</v>
      </c>
      <c r="C60" s="47" t="s">
        <v>67</v>
      </c>
      <c r="D60" s="45"/>
      <c r="E60" s="45"/>
      <c r="F60" s="45"/>
      <c r="G60" s="45"/>
      <c r="H60" s="25" t="s">
        <v>63</v>
      </c>
      <c r="I60" s="48">
        <v>7</v>
      </c>
      <c r="J60" s="46"/>
      <c r="L60" s="2">
        <f>I60*J60</f>
        <v>0</v>
      </c>
      <c r="M60" s="2">
        <f>I60*K60</f>
        <v>0</v>
      </c>
    </row>
    <row r="61" spans="3:10" ht="12.75">
      <c r="C61" s="47" t="s">
        <v>68</v>
      </c>
      <c r="D61" s="47"/>
      <c r="E61" s="47"/>
      <c r="F61" s="47"/>
      <c r="G61" s="47"/>
      <c r="H61" s="25"/>
      <c r="I61" s="3"/>
      <c r="J61" s="46"/>
    </row>
    <row r="62" spans="3:10" ht="12.75">
      <c r="C62" s="47"/>
      <c r="D62" s="47"/>
      <c r="E62" s="47"/>
      <c r="F62" s="47"/>
      <c r="G62" s="47"/>
      <c r="H62" s="25"/>
      <c r="I62" s="3"/>
      <c r="J62" s="46"/>
    </row>
    <row r="63" spans="1:13" ht="12.75">
      <c r="A63" t="s">
        <v>30</v>
      </c>
      <c r="C63" s="82" t="s">
        <v>71</v>
      </c>
      <c r="D63" s="82"/>
      <c r="E63" s="82"/>
      <c r="F63" s="82"/>
      <c r="G63" s="82"/>
      <c r="H63" s="1" t="s">
        <v>63</v>
      </c>
      <c r="I63" s="3">
        <v>49</v>
      </c>
      <c r="L63" s="2">
        <f>I63*J63</f>
        <v>0</v>
      </c>
      <c r="M63" s="2">
        <f>I63*K63</f>
        <v>0</v>
      </c>
    </row>
    <row r="64" spans="3:9" ht="12.75">
      <c r="C64" s="49"/>
      <c r="D64" s="49"/>
      <c r="E64" s="49"/>
      <c r="F64" s="49"/>
      <c r="G64" s="49"/>
      <c r="I64" s="3"/>
    </row>
    <row r="65" spans="1:13" ht="12.75">
      <c r="A65" t="s">
        <v>32</v>
      </c>
      <c r="C65" s="81" t="s">
        <v>72</v>
      </c>
      <c r="D65" s="81"/>
      <c r="E65" s="81"/>
      <c r="F65" s="81"/>
      <c r="G65" s="81"/>
      <c r="H65" s="25" t="s">
        <v>63</v>
      </c>
      <c r="I65" s="3">
        <v>49</v>
      </c>
      <c r="L65" s="2">
        <f>I65*J65</f>
        <v>0</v>
      </c>
      <c r="M65" s="2">
        <f>I65*K65</f>
        <v>0</v>
      </c>
    </row>
    <row r="66" spans="3:9" ht="12.75">
      <c r="C66" s="47"/>
      <c r="D66" s="47"/>
      <c r="E66" s="47"/>
      <c r="F66" s="47"/>
      <c r="G66" s="47"/>
      <c r="H66" s="25"/>
      <c r="I66" s="3"/>
    </row>
    <row r="67" spans="1:13" ht="12.75">
      <c r="A67" t="s">
        <v>34</v>
      </c>
      <c r="C67" s="81" t="s">
        <v>74</v>
      </c>
      <c r="D67" s="81"/>
      <c r="E67" s="81"/>
      <c r="F67" s="81"/>
      <c r="G67" s="81"/>
      <c r="H67" s="25" t="s">
        <v>63</v>
      </c>
      <c r="I67" s="3">
        <v>49</v>
      </c>
      <c r="L67" s="2">
        <f>I67*J67</f>
        <v>0</v>
      </c>
      <c r="M67" s="2">
        <f>I67*K67</f>
        <v>0</v>
      </c>
    </row>
    <row r="68" spans="3:9" ht="12.75">
      <c r="C68" s="47"/>
      <c r="D68" s="47"/>
      <c r="E68" s="47"/>
      <c r="F68" s="47"/>
      <c r="G68" s="47"/>
      <c r="H68" s="25"/>
      <c r="I68" s="3"/>
    </row>
    <row r="69" spans="1:14" ht="12.75">
      <c r="A69" s="83" t="s">
        <v>75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51">
        <f>SUM(L54:L68)</f>
        <v>0</v>
      </c>
      <c r="M69" s="12">
        <f>SUM(M54:M68)</f>
        <v>0</v>
      </c>
      <c r="N69" s="12">
        <f>SUM(L69:M69)</f>
        <v>0</v>
      </c>
    </row>
    <row r="70" spans="1:13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12"/>
      <c r="M70" s="12"/>
    </row>
    <row r="71" spans="1:13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12"/>
      <c r="M71" s="12"/>
    </row>
    <row r="72" spans="1:14" ht="12.75">
      <c r="A72" s="80" t="s">
        <v>76</v>
      </c>
      <c r="B72" s="80"/>
      <c r="C72" s="80"/>
      <c r="D72" s="80"/>
      <c r="E72" s="80"/>
      <c r="F72" s="80"/>
      <c r="G72" s="80"/>
      <c r="I72" s="3"/>
      <c r="N72" s="12"/>
    </row>
    <row r="73" spans="1:14" ht="12.75">
      <c r="A73" s="53"/>
      <c r="B73" s="53"/>
      <c r="C73" s="53"/>
      <c r="D73" s="53"/>
      <c r="E73" s="53"/>
      <c r="F73" s="53"/>
      <c r="G73" s="53"/>
      <c r="I73" s="3"/>
      <c r="N73" s="12"/>
    </row>
    <row r="74" spans="1:14" ht="12.75">
      <c r="A74" s="80" t="s">
        <v>274</v>
      </c>
      <c r="B74" s="80"/>
      <c r="C74" s="80"/>
      <c r="D74" s="80"/>
      <c r="E74" s="80"/>
      <c r="F74" s="80"/>
      <c r="G74" s="80"/>
      <c r="I74" s="3"/>
      <c r="N74" s="12"/>
    </row>
    <row r="75" spans="1:13" ht="12.75">
      <c r="A75" t="s">
        <v>73</v>
      </c>
      <c r="C75" t="s">
        <v>275</v>
      </c>
      <c r="H75" s="1" t="s">
        <v>63</v>
      </c>
      <c r="I75" s="55">
        <v>1</v>
      </c>
      <c r="J75" s="57"/>
      <c r="K75" s="58"/>
      <c r="L75" s="2">
        <f>I75*J75</f>
        <v>0</v>
      </c>
      <c r="M75" s="2">
        <f>I75*K75</f>
        <v>0</v>
      </c>
    </row>
    <row r="76" spans="1:14" ht="12.75">
      <c r="A76" s="53"/>
      <c r="B76" s="53"/>
      <c r="C76" s="53"/>
      <c r="D76" s="53"/>
      <c r="E76" s="53"/>
      <c r="F76" s="53"/>
      <c r="G76" s="53"/>
      <c r="I76" s="3"/>
      <c r="N76" s="12"/>
    </row>
    <row r="77" spans="1:13" ht="12.75">
      <c r="A77" t="s">
        <v>78</v>
      </c>
      <c r="C77" s="81" t="s">
        <v>276</v>
      </c>
      <c r="D77" s="81"/>
      <c r="E77" s="81"/>
      <c r="F77" s="81"/>
      <c r="G77" s="81"/>
      <c r="H77" s="54" t="s">
        <v>63</v>
      </c>
      <c r="I77" s="55">
        <v>1</v>
      </c>
      <c r="J77" s="56"/>
      <c r="K77" s="55"/>
      <c r="L77" s="2">
        <f>I77*J77</f>
        <v>0</v>
      </c>
      <c r="M77" s="2">
        <f>I77*K77</f>
        <v>0</v>
      </c>
    </row>
    <row r="78" spans="3:9" ht="12.75">
      <c r="C78" s="47"/>
      <c r="D78" s="47"/>
      <c r="E78" s="47"/>
      <c r="F78" s="47"/>
      <c r="G78" s="47"/>
      <c r="H78" s="54"/>
      <c r="I78" s="3"/>
    </row>
    <row r="79" spans="1:13" ht="12.75">
      <c r="A79" t="s">
        <v>80</v>
      </c>
      <c r="C79" s="81" t="s">
        <v>277</v>
      </c>
      <c r="D79" s="81"/>
      <c r="E79" s="81"/>
      <c r="F79" s="81"/>
      <c r="G79" s="81"/>
      <c r="H79" s="54" t="s">
        <v>207</v>
      </c>
      <c r="I79" s="3">
        <v>1</v>
      </c>
      <c r="L79" s="2">
        <f>I79*J79</f>
        <v>0</v>
      </c>
      <c r="M79" s="2">
        <f>I79*K79</f>
        <v>0</v>
      </c>
    </row>
    <row r="80" spans="3:9" ht="12.75">
      <c r="C80" s="47"/>
      <c r="D80" s="47"/>
      <c r="E80" s="47"/>
      <c r="F80" s="47"/>
      <c r="G80" s="47"/>
      <c r="H80" s="54"/>
      <c r="I80" s="3"/>
    </row>
    <row r="81" spans="1:13" ht="12.75">
      <c r="A81" t="s">
        <v>82</v>
      </c>
      <c r="C81" s="81" t="s">
        <v>278</v>
      </c>
      <c r="D81" s="81"/>
      <c r="E81" s="81"/>
      <c r="F81" s="81"/>
      <c r="G81" s="81"/>
      <c r="H81" s="54" t="s">
        <v>63</v>
      </c>
      <c r="I81" s="3">
        <v>3</v>
      </c>
      <c r="L81" s="2">
        <f>I81*J81</f>
        <v>0</v>
      </c>
      <c r="M81" s="2">
        <f>I81*K81</f>
        <v>0</v>
      </c>
    </row>
    <row r="82" spans="3:9" ht="12.75">
      <c r="C82" s="47"/>
      <c r="D82" s="47"/>
      <c r="E82" s="47"/>
      <c r="F82" s="47"/>
      <c r="G82" s="47"/>
      <c r="H82" s="54"/>
      <c r="I82" s="3"/>
    </row>
    <row r="83" spans="1:14" ht="12.75">
      <c r="A83" s="83" t="s">
        <v>84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12">
        <f>SUM(L75:L82)</f>
        <v>0</v>
      </c>
      <c r="M83" s="12">
        <f>SUM(M75:M82)</f>
        <v>0</v>
      </c>
      <c r="N83" s="12">
        <f>SUM(L83:M83)</f>
        <v>0</v>
      </c>
    </row>
    <row r="84" spans="1:14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12"/>
      <c r="M84" s="12"/>
      <c r="N84" s="12"/>
    </row>
    <row r="85" spans="1:14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12"/>
      <c r="M85" s="12"/>
      <c r="N85" s="12"/>
    </row>
    <row r="86" spans="1:14" ht="12.75">
      <c r="A86" s="1" t="s">
        <v>13</v>
      </c>
      <c r="B86" s="1"/>
      <c r="C86" s="72" t="s">
        <v>14</v>
      </c>
      <c r="D86" s="72"/>
      <c r="E86" s="72"/>
      <c r="F86" s="72"/>
      <c r="G86" s="72"/>
      <c r="H86" s="1" t="s">
        <v>15</v>
      </c>
      <c r="I86" s="1" t="s">
        <v>16</v>
      </c>
      <c r="J86" s="73" t="s">
        <v>17</v>
      </c>
      <c r="K86" s="73"/>
      <c r="L86" s="74" t="s">
        <v>18</v>
      </c>
      <c r="M86" s="74"/>
      <c r="N86" s="1" t="s">
        <v>19</v>
      </c>
    </row>
    <row r="87" spans="10:13" ht="12.75">
      <c r="J87" s="19" t="s">
        <v>20</v>
      </c>
      <c r="K87" s="20" t="s">
        <v>21</v>
      </c>
      <c r="L87" s="21" t="s">
        <v>20</v>
      </c>
      <c r="M87" s="21" t="s">
        <v>21</v>
      </c>
    </row>
    <row r="88" spans="1:14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12"/>
      <c r="M88" s="12"/>
      <c r="N88" s="12"/>
    </row>
    <row r="89" spans="1:14" ht="12.75">
      <c r="A89" s="80" t="s">
        <v>279</v>
      </c>
      <c r="B89" s="80"/>
      <c r="C89" s="80"/>
      <c r="D89" s="80"/>
      <c r="E89" s="80"/>
      <c r="F89" s="80"/>
      <c r="G89" s="80"/>
      <c r="I89" s="3"/>
      <c r="N89" s="12"/>
    </row>
    <row r="90" spans="1:13" ht="12.75">
      <c r="A90" t="s">
        <v>86</v>
      </c>
      <c r="C90" s="81" t="s">
        <v>280</v>
      </c>
      <c r="D90" s="81"/>
      <c r="E90" s="81"/>
      <c r="F90" s="81"/>
      <c r="G90" s="81"/>
      <c r="H90" s="54" t="s">
        <v>63</v>
      </c>
      <c r="I90" s="55">
        <v>1</v>
      </c>
      <c r="L90" s="2">
        <f>I90*J90</f>
        <v>0</v>
      </c>
      <c r="M90" s="2">
        <f>I90*K90</f>
        <v>0</v>
      </c>
    </row>
    <row r="91" spans="3:9" ht="12.75">
      <c r="C91" s="81"/>
      <c r="D91" s="81"/>
      <c r="E91" s="81"/>
      <c r="F91" s="81"/>
      <c r="G91" s="81"/>
      <c r="I91" s="3"/>
    </row>
    <row r="92" spans="1:13" ht="12.75">
      <c r="A92" t="s">
        <v>88</v>
      </c>
      <c r="C92" s="81" t="s">
        <v>93</v>
      </c>
      <c r="D92" s="81"/>
      <c r="E92" s="81"/>
      <c r="F92" s="81"/>
      <c r="G92" s="81"/>
      <c r="H92" s="54" t="s">
        <v>63</v>
      </c>
      <c r="I92" s="3">
        <v>6</v>
      </c>
      <c r="L92" s="2">
        <f>I92*J92</f>
        <v>0</v>
      </c>
      <c r="M92" s="2">
        <f>I92*K92</f>
        <v>0</v>
      </c>
    </row>
    <row r="93" spans="3:9" ht="12.75">
      <c r="C93" s="47"/>
      <c r="D93" s="47"/>
      <c r="E93" s="47"/>
      <c r="F93" s="47"/>
      <c r="G93" s="47"/>
      <c r="H93" s="54"/>
      <c r="I93" s="3"/>
    </row>
    <row r="94" spans="1:14" ht="12.75">
      <c r="A94" s="83" t="s">
        <v>281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12">
        <f>SUM(L90:L93)</f>
        <v>0</v>
      </c>
      <c r="M94" s="12">
        <f>SUM(M90:M93)</f>
        <v>0</v>
      </c>
      <c r="N94" s="12">
        <f>SUM(L94:M94)</f>
        <v>0</v>
      </c>
    </row>
    <row r="95" spans="1:14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12"/>
      <c r="M95" s="12"/>
      <c r="N95" s="12"/>
    </row>
    <row r="96" spans="1:14" ht="12.75">
      <c r="A96" s="83" t="s">
        <v>110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12">
        <f>SUM(L94,L83)</f>
        <v>0</v>
      </c>
      <c r="M96" s="12">
        <f>SUM(M94,,M83)</f>
        <v>0</v>
      </c>
      <c r="N96" s="12">
        <f>SUM(L96:M96)</f>
        <v>0</v>
      </c>
    </row>
    <row r="97" spans="1:14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12"/>
      <c r="M97" s="12"/>
      <c r="N97" s="12"/>
    </row>
    <row r="98" spans="1:14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12"/>
      <c r="M98" s="12"/>
      <c r="N98" s="12"/>
    </row>
    <row r="99" spans="1:14" ht="12.75">
      <c r="A99" s="80" t="s">
        <v>111</v>
      </c>
      <c r="B99" s="80"/>
      <c r="C99" s="80"/>
      <c r="D99" s="80"/>
      <c r="E99" s="80"/>
      <c r="F99" s="80"/>
      <c r="G99" s="80"/>
      <c r="I99" s="3"/>
      <c r="N99" s="12"/>
    </row>
    <row r="100" spans="1:13" ht="12.75">
      <c r="A100" t="s">
        <v>90</v>
      </c>
      <c r="C100" s="81" t="s">
        <v>282</v>
      </c>
      <c r="D100" s="81"/>
      <c r="E100" s="81"/>
      <c r="F100" s="81"/>
      <c r="G100" s="81"/>
      <c r="H100" s="1" t="s">
        <v>114</v>
      </c>
      <c r="I100" s="3">
        <v>490</v>
      </c>
      <c r="L100" s="2">
        <f>I100*J100</f>
        <v>0</v>
      </c>
      <c r="M100" s="2">
        <f>I100*K100</f>
        <v>0</v>
      </c>
    </row>
    <row r="101" spans="3:9" ht="12.75">
      <c r="C101" s="68"/>
      <c r="D101" s="68"/>
      <c r="E101" s="68"/>
      <c r="F101" s="68"/>
      <c r="G101" s="68"/>
      <c r="I101" s="3"/>
    </row>
    <row r="102" spans="1:16" ht="12.75">
      <c r="A102" t="s">
        <v>92</v>
      </c>
      <c r="C102" s="82" t="s">
        <v>283</v>
      </c>
      <c r="D102" s="82"/>
      <c r="E102" s="82"/>
      <c r="F102" s="82"/>
      <c r="G102" s="82"/>
      <c r="H102" s="1" t="s">
        <v>114</v>
      </c>
      <c r="I102" s="3">
        <v>2085</v>
      </c>
      <c r="L102" s="2">
        <f>I102*J102</f>
        <v>0</v>
      </c>
      <c r="M102" s="2">
        <f>I102*K102</f>
        <v>0</v>
      </c>
      <c r="P102" s="2"/>
    </row>
    <row r="103" spans="3:16" ht="12.75">
      <c r="C103" s="49"/>
      <c r="D103" s="49"/>
      <c r="E103" s="49"/>
      <c r="F103" s="49"/>
      <c r="G103" s="49"/>
      <c r="I103" s="3"/>
      <c r="P103" s="2"/>
    </row>
    <row r="104" spans="1:16" ht="14.25">
      <c r="A104" t="s">
        <v>94</v>
      </c>
      <c r="C104" s="81" t="s">
        <v>120</v>
      </c>
      <c r="D104" s="81"/>
      <c r="E104" s="81"/>
      <c r="F104" s="81"/>
      <c r="G104" s="81"/>
      <c r="H104" s="1" t="s">
        <v>63</v>
      </c>
      <c r="I104" s="3">
        <v>102</v>
      </c>
      <c r="L104" s="2">
        <f>I104*J104</f>
        <v>0</v>
      </c>
      <c r="M104" s="2">
        <f>I104*K104</f>
        <v>0</v>
      </c>
      <c r="P104" s="2"/>
    </row>
    <row r="105" spans="3:9" ht="12.75">
      <c r="C105" s="68"/>
      <c r="D105" s="68"/>
      <c r="E105" s="68"/>
      <c r="F105" s="68"/>
      <c r="G105" s="68"/>
      <c r="I105" s="3"/>
    </row>
    <row r="106" spans="1:13" ht="14.25">
      <c r="A106" t="s">
        <v>98</v>
      </c>
      <c r="C106" s="81" t="s">
        <v>122</v>
      </c>
      <c r="D106" s="81"/>
      <c r="E106" s="81"/>
      <c r="F106" s="81"/>
      <c r="G106" s="81"/>
      <c r="H106" s="1" t="s">
        <v>63</v>
      </c>
      <c r="I106" s="3">
        <v>98</v>
      </c>
      <c r="M106" s="2">
        <f>I106*K106</f>
        <v>0</v>
      </c>
    </row>
    <row r="107" spans="3:9" ht="12.75">
      <c r="C107" s="68"/>
      <c r="D107" s="68"/>
      <c r="E107" s="68"/>
      <c r="F107" s="68"/>
      <c r="G107" s="68"/>
      <c r="I107" s="3"/>
    </row>
    <row r="108" spans="1:13" ht="14.25">
      <c r="A108" t="s">
        <v>100</v>
      </c>
      <c r="C108" s="81" t="s">
        <v>124</v>
      </c>
      <c r="D108" s="81"/>
      <c r="E108" s="81"/>
      <c r="F108" s="81"/>
      <c r="G108" s="81"/>
      <c r="H108" s="1" t="s">
        <v>63</v>
      </c>
      <c r="I108" s="3">
        <v>102</v>
      </c>
      <c r="M108" s="2">
        <f>I108*K108</f>
        <v>0</v>
      </c>
    </row>
    <row r="109" spans="3:9" ht="12.75">
      <c r="C109" s="68"/>
      <c r="D109" s="68"/>
      <c r="E109" s="68"/>
      <c r="F109" s="68"/>
      <c r="G109" s="68"/>
      <c r="I109" s="3"/>
    </row>
    <row r="110" spans="1:13" ht="12.75">
      <c r="A110" t="s">
        <v>101</v>
      </c>
      <c r="C110" s="68" t="s">
        <v>126</v>
      </c>
      <c r="D110" s="68"/>
      <c r="E110" s="68"/>
      <c r="F110" s="68"/>
      <c r="G110" s="68"/>
      <c r="H110" s="1" t="s">
        <v>63</v>
      </c>
      <c r="I110" s="3">
        <v>102</v>
      </c>
      <c r="L110" s="2">
        <f>I110*J110</f>
        <v>0</v>
      </c>
      <c r="M110" s="2">
        <f>I110*K110</f>
        <v>0</v>
      </c>
    </row>
    <row r="111" spans="3:9" ht="12.75">
      <c r="C111" s="68"/>
      <c r="D111" s="68"/>
      <c r="E111" s="68"/>
      <c r="F111" s="68"/>
      <c r="G111" s="68"/>
      <c r="I111" s="3"/>
    </row>
    <row r="112" spans="1:14" ht="12.75">
      <c r="A112" s="83" t="s">
        <v>127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12">
        <f>SUM(L100:L111)</f>
        <v>0</v>
      </c>
      <c r="M112" s="12">
        <f>SUM(M100:M111)</f>
        <v>0</v>
      </c>
      <c r="N112" s="12">
        <f>SUM(L112:M112)</f>
        <v>0</v>
      </c>
    </row>
    <row r="113" spans="3:9" ht="12.75">
      <c r="C113" s="68"/>
      <c r="D113" s="68"/>
      <c r="E113" s="68"/>
      <c r="F113" s="68"/>
      <c r="G113" s="68"/>
      <c r="I113" s="3"/>
    </row>
    <row r="114" spans="3:9" ht="12.75">
      <c r="C114" s="68"/>
      <c r="D114" s="68"/>
      <c r="E114" s="68"/>
      <c r="F114" s="68"/>
      <c r="G114" s="68"/>
      <c r="I114" s="3"/>
    </row>
    <row r="115" spans="1:14" ht="12.75">
      <c r="A115" s="80" t="s">
        <v>128</v>
      </c>
      <c r="B115" s="80"/>
      <c r="C115" s="80"/>
      <c r="D115" s="80"/>
      <c r="E115" s="80"/>
      <c r="F115" s="80"/>
      <c r="G115" s="80"/>
      <c r="I115" s="3"/>
      <c r="N115" s="12"/>
    </row>
    <row r="116" spans="1:13" ht="12.75">
      <c r="A116" t="s">
        <v>103</v>
      </c>
      <c r="C116" s="81" t="s">
        <v>284</v>
      </c>
      <c r="D116" s="81"/>
      <c r="E116" s="81"/>
      <c r="F116" s="81"/>
      <c r="G116" s="81"/>
      <c r="H116" s="1" t="s">
        <v>131</v>
      </c>
      <c r="I116" s="3">
        <v>846</v>
      </c>
      <c r="L116" s="2">
        <f>I116*J116</f>
        <v>0</v>
      </c>
      <c r="M116" s="2">
        <f>I116*K116</f>
        <v>0</v>
      </c>
    </row>
    <row r="117" spans="3:9" ht="12.75">
      <c r="C117" s="68"/>
      <c r="D117" s="68"/>
      <c r="E117" s="68"/>
      <c r="F117" s="68"/>
      <c r="G117" s="68"/>
      <c r="I117" s="3"/>
    </row>
    <row r="118" spans="1:13" ht="12.75">
      <c r="A118" t="s">
        <v>106</v>
      </c>
      <c r="C118" s="81" t="s">
        <v>285</v>
      </c>
      <c r="D118" s="81"/>
      <c r="E118" s="81"/>
      <c r="F118" s="81"/>
      <c r="G118" s="81"/>
      <c r="H118" s="1" t="s">
        <v>131</v>
      </c>
      <c r="I118" s="3">
        <v>37.2</v>
      </c>
      <c r="L118" s="2">
        <f>I118*J118</f>
        <v>0</v>
      </c>
      <c r="M118" s="2">
        <f>I118*K118</f>
        <v>0</v>
      </c>
    </row>
    <row r="119" spans="3:9" ht="12.75">
      <c r="C119" s="68"/>
      <c r="D119" s="68"/>
      <c r="E119" s="68"/>
      <c r="F119" s="68"/>
      <c r="G119" s="68"/>
      <c r="I119" s="3"/>
    </row>
    <row r="120" spans="1:13" ht="12.75">
      <c r="A120" t="s">
        <v>107</v>
      </c>
      <c r="C120" s="81" t="s">
        <v>135</v>
      </c>
      <c r="D120" s="81"/>
      <c r="E120" s="81"/>
      <c r="F120" s="81"/>
      <c r="G120" s="81"/>
      <c r="H120" s="1" t="s">
        <v>63</v>
      </c>
      <c r="I120" s="3">
        <v>51</v>
      </c>
      <c r="L120" s="2">
        <f>I120*J120</f>
        <v>0</v>
      </c>
      <c r="M120" s="2">
        <f>I120*K120</f>
        <v>0</v>
      </c>
    </row>
    <row r="121" spans="3:9" ht="12.75">
      <c r="C121" s="68"/>
      <c r="D121" s="68"/>
      <c r="E121" s="68"/>
      <c r="F121" s="68"/>
      <c r="G121" s="68"/>
      <c r="I121" s="3"/>
    </row>
    <row r="122" spans="1:13" ht="12.75">
      <c r="A122" t="s">
        <v>108</v>
      </c>
      <c r="C122" s="81" t="s">
        <v>137</v>
      </c>
      <c r="D122" s="81"/>
      <c r="E122" s="81"/>
      <c r="F122" s="81"/>
      <c r="G122" s="81"/>
      <c r="H122" s="1" t="s">
        <v>63</v>
      </c>
      <c r="I122" s="3">
        <v>59</v>
      </c>
      <c r="L122" s="2">
        <f>I122*J122</f>
        <v>0</v>
      </c>
      <c r="M122" s="2">
        <f>I122*K122</f>
        <v>0</v>
      </c>
    </row>
    <row r="123" spans="3:9" ht="12.75">
      <c r="C123" s="68"/>
      <c r="D123" s="68"/>
      <c r="E123" s="68"/>
      <c r="F123" s="68"/>
      <c r="G123" s="68"/>
      <c r="I123" s="3"/>
    </row>
    <row r="124" spans="1:13" ht="12.75">
      <c r="A124" t="s">
        <v>112</v>
      </c>
      <c r="C124" s="81" t="s">
        <v>139</v>
      </c>
      <c r="D124" s="81"/>
      <c r="E124" s="81"/>
      <c r="F124" s="81"/>
      <c r="G124" s="81"/>
      <c r="H124" s="1" t="s">
        <v>63</v>
      </c>
      <c r="I124" s="3">
        <v>110</v>
      </c>
      <c r="L124" s="2">
        <f>I124*J124</f>
        <v>0</v>
      </c>
      <c r="M124" s="2">
        <f>I124*K124</f>
        <v>0</v>
      </c>
    </row>
    <row r="125" spans="3:9" ht="12.75">
      <c r="C125" s="68"/>
      <c r="D125" s="68"/>
      <c r="E125" s="68"/>
      <c r="F125" s="68"/>
      <c r="G125" s="68"/>
      <c r="H125" s="25"/>
      <c r="I125" s="3"/>
    </row>
    <row r="126" spans="1:14" ht="12.75">
      <c r="A126" s="83" t="s">
        <v>140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12">
        <f>SUM(L116:L125)</f>
        <v>0</v>
      </c>
      <c r="M126" s="12">
        <f>SUM(M116:M125)</f>
        <v>0</v>
      </c>
      <c r="N126" s="12">
        <f>SUM(L126:M126)</f>
        <v>0</v>
      </c>
    </row>
    <row r="127" spans="1:14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12"/>
      <c r="M127" s="12"/>
      <c r="N127" s="12"/>
    </row>
    <row r="128" spans="1:14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N128" s="12"/>
    </row>
    <row r="129" spans="1:14" ht="12.75">
      <c r="A129" s="28"/>
      <c r="C129" s="47"/>
      <c r="D129" s="47"/>
      <c r="E129" s="47"/>
      <c r="F129" s="47"/>
      <c r="G129" s="47"/>
      <c r="H129" s="64"/>
      <c r="I129" s="3"/>
      <c r="N129" s="23"/>
    </row>
    <row r="130" spans="1:14" ht="12.75">
      <c r="A130" s="1" t="s">
        <v>13</v>
      </c>
      <c r="B130" s="1"/>
      <c r="C130" s="72" t="s">
        <v>14</v>
      </c>
      <c r="D130" s="72"/>
      <c r="E130" s="72"/>
      <c r="F130" s="72"/>
      <c r="G130" s="72"/>
      <c r="H130" s="1" t="s">
        <v>15</v>
      </c>
      <c r="I130" s="1" t="s">
        <v>16</v>
      </c>
      <c r="J130" s="73" t="s">
        <v>17</v>
      </c>
      <c r="K130" s="73"/>
      <c r="L130" s="74" t="s">
        <v>18</v>
      </c>
      <c r="M130" s="74"/>
      <c r="N130" s="1" t="s">
        <v>19</v>
      </c>
    </row>
    <row r="131" spans="10:13" ht="12.75">
      <c r="J131" s="19" t="s">
        <v>20</v>
      </c>
      <c r="K131" s="20" t="s">
        <v>21</v>
      </c>
      <c r="L131" s="21" t="s">
        <v>20</v>
      </c>
      <c r="M131" s="21" t="s">
        <v>21</v>
      </c>
    </row>
    <row r="132" spans="1:14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N132" s="12"/>
    </row>
    <row r="133" spans="1:14" ht="12.75">
      <c r="A133" s="80" t="s">
        <v>141</v>
      </c>
      <c r="B133" s="80"/>
      <c r="C133" s="80"/>
      <c r="D133" s="80"/>
      <c r="E133" s="80"/>
      <c r="F133" s="80"/>
      <c r="G133" s="80"/>
      <c r="I133" s="3"/>
      <c r="N133" s="12"/>
    </row>
    <row r="134" spans="1:13" ht="12.75">
      <c r="A134" t="s">
        <v>115</v>
      </c>
      <c r="C134" s="81" t="s">
        <v>143</v>
      </c>
      <c r="D134" s="81"/>
      <c r="E134" s="81"/>
      <c r="F134" s="81"/>
      <c r="G134" s="81"/>
      <c r="H134" s="54" t="s">
        <v>63</v>
      </c>
      <c r="I134" s="55">
        <v>1</v>
      </c>
      <c r="J134" s="56"/>
      <c r="K134" s="55"/>
      <c r="L134" s="2">
        <f>I134*J134</f>
        <v>0</v>
      </c>
      <c r="M134" s="2">
        <f>I134*K134</f>
        <v>0</v>
      </c>
    </row>
    <row r="135" spans="1:14" ht="12.75">
      <c r="A135" s="53"/>
      <c r="B135" s="53"/>
      <c r="C135" s="53"/>
      <c r="D135" s="53"/>
      <c r="E135" s="53"/>
      <c r="F135" s="53"/>
      <c r="G135" s="53"/>
      <c r="I135" s="3"/>
      <c r="N135" s="12"/>
    </row>
    <row r="136" spans="1:13" ht="12.75">
      <c r="A136" t="s">
        <v>117</v>
      </c>
      <c r="C136" s="81" t="s">
        <v>286</v>
      </c>
      <c r="D136" s="81"/>
      <c r="E136" s="81"/>
      <c r="F136" s="81"/>
      <c r="G136" s="81"/>
      <c r="H136" s="54" t="s">
        <v>63</v>
      </c>
      <c r="I136" s="55">
        <v>24</v>
      </c>
      <c r="J136" s="56"/>
      <c r="K136" s="55"/>
      <c r="L136" s="2">
        <f>I136*J136</f>
        <v>0</v>
      </c>
      <c r="M136" s="2">
        <f>I136*K136</f>
        <v>0</v>
      </c>
    </row>
    <row r="137" spans="3:11" ht="12.75">
      <c r="C137" s="45"/>
      <c r="D137" s="45"/>
      <c r="E137" s="45"/>
      <c r="F137" s="45"/>
      <c r="G137" s="45"/>
      <c r="H137" s="54"/>
      <c r="I137" s="55"/>
      <c r="J137" s="56"/>
      <c r="K137" s="55"/>
    </row>
    <row r="138" spans="1:13" ht="12.75">
      <c r="A138" t="s">
        <v>119</v>
      </c>
      <c r="C138" s="81" t="s">
        <v>147</v>
      </c>
      <c r="D138" s="81"/>
      <c r="E138" s="81"/>
      <c r="F138" s="81"/>
      <c r="G138" s="81"/>
      <c r="H138" s="54" t="s">
        <v>63</v>
      </c>
      <c r="I138" s="55">
        <v>24</v>
      </c>
      <c r="J138" s="56"/>
      <c r="K138" s="55"/>
      <c r="L138" s="2">
        <f>I138*J138</f>
        <v>0</v>
      </c>
      <c r="M138" s="2">
        <f>I138*K138</f>
        <v>0</v>
      </c>
    </row>
    <row r="139" spans="3:11" ht="12.75">
      <c r="C139" s="68"/>
      <c r="D139" s="68"/>
      <c r="E139" s="68"/>
      <c r="F139" s="68"/>
      <c r="G139" s="68"/>
      <c r="H139" s="54"/>
      <c r="I139" s="55"/>
      <c r="J139" s="56"/>
      <c r="K139" s="55"/>
    </row>
    <row r="140" spans="1:14" ht="12.75">
      <c r="A140" s="83" t="s">
        <v>148</v>
      </c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12">
        <f>SUM(L134:L139)</f>
        <v>0</v>
      </c>
      <c r="M140" s="12">
        <f>SUM(M134:M139)</f>
        <v>0</v>
      </c>
      <c r="N140" s="12">
        <f>SUM(L140:M140)</f>
        <v>0</v>
      </c>
    </row>
    <row r="141" spans="1:14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12"/>
      <c r="M141" s="12"/>
      <c r="N141" s="12"/>
    </row>
    <row r="142" spans="1:14" ht="12.75">
      <c r="A142" s="59"/>
      <c r="B142" s="59"/>
      <c r="C142" s="84" t="s">
        <v>149</v>
      </c>
      <c r="D142" s="84"/>
      <c r="E142" s="84"/>
      <c r="F142" s="84"/>
      <c r="G142" s="84"/>
      <c r="H142" s="59"/>
      <c r="I142" s="59"/>
      <c r="J142" s="59"/>
      <c r="K142" s="59"/>
      <c r="L142" s="12">
        <f>SUM(L140,L126,L96,L112,L69)</f>
        <v>0</v>
      </c>
      <c r="M142" s="12"/>
      <c r="N142" s="12"/>
    </row>
    <row r="143" spans="1:14" ht="12.75">
      <c r="A143" s="59"/>
      <c r="B143" s="59"/>
      <c r="C143" s="62"/>
      <c r="D143" s="62"/>
      <c r="E143" s="62"/>
      <c r="F143" s="62"/>
      <c r="G143" s="62"/>
      <c r="H143" s="59"/>
      <c r="I143" s="59"/>
      <c r="J143" s="59"/>
      <c r="K143" s="59"/>
      <c r="L143" s="12"/>
      <c r="M143" s="12"/>
      <c r="N143" s="12"/>
    </row>
    <row r="144" spans="1:14" ht="12" customHeight="1">
      <c r="A144" s="28" t="s">
        <v>121</v>
      </c>
      <c r="B144" s="59"/>
      <c r="C144" s="81" t="s">
        <v>151</v>
      </c>
      <c r="D144" s="81"/>
      <c r="E144" s="81"/>
      <c r="F144" s="81"/>
      <c r="G144" s="81"/>
      <c r="H144" s="41" t="s">
        <v>152</v>
      </c>
      <c r="I144" s="3">
        <v>5</v>
      </c>
      <c r="J144" s="59"/>
      <c r="K144" s="59"/>
      <c r="L144" s="2">
        <f>L112*0.05</f>
        <v>0</v>
      </c>
      <c r="M144" s="12"/>
      <c r="N144" s="12"/>
    </row>
    <row r="145" spans="1:14" ht="12" customHeight="1">
      <c r="A145" s="28"/>
      <c r="B145" s="59"/>
      <c r="C145" s="68"/>
      <c r="D145" s="68"/>
      <c r="E145" s="68"/>
      <c r="F145" s="68"/>
      <c r="G145" s="68"/>
      <c r="H145" s="41"/>
      <c r="I145" s="3"/>
      <c r="J145" s="59"/>
      <c r="K145" s="59"/>
      <c r="M145" s="12"/>
      <c r="N145" s="12"/>
    </row>
    <row r="146" spans="1:14" ht="12.75">
      <c r="A146" s="28" t="s">
        <v>123</v>
      </c>
      <c r="C146" s="81" t="s">
        <v>287</v>
      </c>
      <c r="D146" s="81"/>
      <c r="E146" s="81"/>
      <c r="F146" s="81"/>
      <c r="G146" s="81"/>
      <c r="H146" s="63" t="s">
        <v>152</v>
      </c>
      <c r="I146" s="3">
        <v>3</v>
      </c>
      <c r="L146" s="2">
        <f>L142*0.03</f>
        <v>0</v>
      </c>
      <c r="N146" s="23"/>
    </row>
    <row r="147" spans="1:14" ht="12.75">
      <c r="A147" s="28"/>
      <c r="C147" s="68"/>
      <c r="D147" s="68"/>
      <c r="E147" s="68"/>
      <c r="F147" s="68"/>
      <c r="G147" s="68"/>
      <c r="H147" s="64"/>
      <c r="I147" s="3"/>
      <c r="N147" s="23"/>
    </row>
    <row r="148" spans="1:14" ht="15.75">
      <c r="A148" s="76" t="s">
        <v>155</v>
      </c>
      <c r="B148" s="76"/>
      <c r="C148" s="76"/>
      <c r="D148" s="76"/>
      <c r="E148" s="76"/>
      <c r="F148" s="76"/>
      <c r="G148" s="76"/>
      <c r="H148" s="29"/>
      <c r="I148" s="30"/>
      <c r="J148" s="31"/>
      <c r="K148" s="30"/>
      <c r="L148" s="32">
        <f>SUM(L142:L146)</f>
        <v>0</v>
      </c>
      <c r="M148" s="32">
        <f>SUM(M140,M126,M96,M112,M69)</f>
        <v>0</v>
      </c>
      <c r="N148" s="65">
        <f>SUM(L148:M148)</f>
        <v>0</v>
      </c>
    </row>
    <row r="149" spans="1:14" ht="12.75">
      <c r="A149" s="28"/>
      <c r="C149" s="68"/>
      <c r="D149" s="68"/>
      <c r="E149" s="68"/>
      <c r="F149" s="68"/>
      <c r="G149" s="68"/>
      <c r="H149" s="64"/>
      <c r="I149" s="3"/>
      <c r="N149" s="23"/>
    </row>
    <row r="150" spans="1:14" ht="12.75">
      <c r="A150" s="28"/>
      <c r="C150" s="68"/>
      <c r="D150" s="68"/>
      <c r="E150" s="68"/>
      <c r="F150" s="68"/>
      <c r="G150" s="68"/>
      <c r="H150" s="64"/>
      <c r="I150" s="3"/>
      <c r="N150" s="23"/>
    </row>
    <row r="151" spans="1:5" ht="15.75">
      <c r="A151" s="79" t="s">
        <v>156</v>
      </c>
      <c r="B151" s="79"/>
      <c r="C151" s="79"/>
      <c r="D151" s="79"/>
      <c r="E151" s="79"/>
    </row>
    <row r="152" spans="1:14" ht="12.75">
      <c r="A152" s="85"/>
      <c r="B152" s="85"/>
      <c r="C152" s="85"/>
      <c r="D152" s="85"/>
      <c r="E152" s="85"/>
      <c r="F152" s="85"/>
      <c r="G152" s="85"/>
      <c r="I152" s="3"/>
      <c r="N152" s="12"/>
    </row>
    <row r="153" spans="1:13" ht="12.75">
      <c r="A153" t="s">
        <v>125</v>
      </c>
      <c r="C153" s="81" t="s">
        <v>158</v>
      </c>
      <c r="D153" s="81"/>
      <c r="E153" s="81"/>
      <c r="F153" s="81"/>
      <c r="G153" s="81"/>
      <c r="H153" s="1" t="s">
        <v>114</v>
      </c>
      <c r="I153" s="3">
        <v>8280</v>
      </c>
      <c r="M153" s="2">
        <f>I153*K153</f>
        <v>0</v>
      </c>
    </row>
    <row r="154" spans="3:9" ht="12.75">
      <c r="C154" s="68"/>
      <c r="D154" s="68"/>
      <c r="E154" s="68"/>
      <c r="F154" s="68"/>
      <c r="G154" s="68"/>
      <c r="I154" s="3"/>
    </row>
    <row r="155" spans="1:13" ht="12.75">
      <c r="A155" t="s">
        <v>129</v>
      </c>
      <c r="C155" s="81" t="s">
        <v>160</v>
      </c>
      <c r="D155" s="81"/>
      <c r="E155" s="81"/>
      <c r="F155" s="81"/>
      <c r="G155" s="81"/>
      <c r="H155" s="1" t="s">
        <v>114</v>
      </c>
      <c r="I155" s="3">
        <v>1615</v>
      </c>
      <c r="M155" s="2">
        <f>I155*K155</f>
        <v>0</v>
      </c>
    </row>
    <row r="156" spans="3:9" ht="12.75">
      <c r="C156" s="68"/>
      <c r="D156" s="68"/>
      <c r="E156" s="68"/>
      <c r="F156" s="68"/>
      <c r="G156" s="68"/>
      <c r="I156" s="3"/>
    </row>
    <row r="157" spans="1:13" ht="12.75">
      <c r="A157" t="s">
        <v>132</v>
      </c>
      <c r="C157" s="81" t="s">
        <v>162</v>
      </c>
      <c r="D157" s="81"/>
      <c r="E157" s="81"/>
      <c r="F157" s="81"/>
      <c r="G157" s="81"/>
      <c r="H157" s="1" t="s">
        <v>114</v>
      </c>
      <c r="I157" s="3">
        <v>10</v>
      </c>
      <c r="M157" s="2">
        <f>I157*K157</f>
        <v>0</v>
      </c>
    </row>
    <row r="158" spans="3:9" ht="12.75">
      <c r="C158" s="68"/>
      <c r="D158" s="68"/>
      <c r="E158" s="68"/>
      <c r="F158" s="68"/>
      <c r="G158" s="68"/>
      <c r="I158" s="3"/>
    </row>
    <row r="159" spans="1:13" ht="12.75">
      <c r="A159" t="s">
        <v>134</v>
      </c>
      <c r="C159" s="81" t="s">
        <v>164</v>
      </c>
      <c r="D159" s="81"/>
      <c r="E159" s="81"/>
      <c r="F159" s="81"/>
      <c r="G159" s="81"/>
      <c r="H159" s="1" t="s">
        <v>114</v>
      </c>
      <c r="I159" s="3">
        <v>165</v>
      </c>
      <c r="M159" s="2">
        <f>I159*K159</f>
        <v>0</v>
      </c>
    </row>
    <row r="160" spans="3:9" ht="12.75">
      <c r="C160" s="68"/>
      <c r="D160" s="68"/>
      <c r="E160" s="68"/>
      <c r="F160" s="68"/>
      <c r="G160" s="68"/>
      <c r="I160" s="3"/>
    </row>
    <row r="161" spans="1:13" ht="12.75">
      <c r="A161" t="s">
        <v>136</v>
      </c>
      <c r="C161" s="81" t="s">
        <v>166</v>
      </c>
      <c r="D161" s="81"/>
      <c r="E161" s="81"/>
      <c r="F161" s="81"/>
      <c r="G161" s="81"/>
      <c r="H161" s="1" t="s">
        <v>114</v>
      </c>
      <c r="I161" s="3">
        <v>1420</v>
      </c>
      <c r="M161" s="2">
        <f>I161*K161</f>
        <v>0</v>
      </c>
    </row>
    <row r="162" spans="3:9" ht="12.75">
      <c r="C162" s="68"/>
      <c r="D162" s="68"/>
      <c r="E162" s="68"/>
      <c r="F162" s="68"/>
      <c r="G162" s="68"/>
      <c r="I162" s="3"/>
    </row>
    <row r="163" spans="1:13" ht="12.75">
      <c r="A163" t="s">
        <v>138</v>
      </c>
      <c r="C163" s="81" t="s">
        <v>168</v>
      </c>
      <c r="D163" s="81"/>
      <c r="E163" s="81"/>
      <c r="F163" s="81"/>
      <c r="G163" s="81"/>
      <c r="H163" s="1" t="s">
        <v>114</v>
      </c>
      <c r="I163" s="3">
        <f>SUM(I157:I159)</f>
        <v>175</v>
      </c>
      <c r="M163" s="2">
        <f>I163*K163</f>
        <v>0</v>
      </c>
    </row>
    <row r="164" spans="3:9" ht="12.75">
      <c r="C164" s="68"/>
      <c r="D164" s="68"/>
      <c r="E164" s="68"/>
      <c r="F164" s="68"/>
      <c r="G164" s="68"/>
      <c r="I164" s="3"/>
    </row>
    <row r="165" spans="1:13" ht="12.75">
      <c r="A165" t="s">
        <v>142</v>
      </c>
      <c r="C165" s="81" t="s">
        <v>170</v>
      </c>
      <c r="D165" s="81"/>
      <c r="E165" s="81"/>
      <c r="F165" s="81"/>
      <c r="G165" s="81"/>
      <c r="H165" s="1" t="s">
        <v>114</v>
      </c>
      <c r="I165" s="3">
        <f>SUM(I161)</f>
        <v>1420</v>
      </c>
      <c r="M165" s="2">
        <f>I165*K165</f>
        <v>0</v>
      </c>
    </row>
    <row r="166" spans="3:9" ht="12.75">
      <c r="C166" s="68"/>
      <c r="D166" s="68"/>
      <c r="E166" s="68"/>
      <c r="F166" s="68"/>
      <c r="G166" s="68"/>
      <c r="I166" s="3"/>
    </row>
    <row r="167" spans="1:13" ht="12.75">
      <c r="A167" t="s">
        <v>144</v>
      </c>
      <c r="C167" s="81" t="s">
        <v>172</v>
      </c>
      <c r="D167" s="81"/>
      <c r="E167" s="81"/>
      <c r="F167" s="81"/>
      <c r="G167" s="81"/>
      <c r="H167" s="1" t="s">
        <v>114</v>
      </c>
      <c r="I167" s="48">
        <v>890</v>
      </c>
      <c r="M167" s="2">
        <f>I167*K167</f>
        <v>0</v>
      </c>
    </row>
    <row r="168" spans="3:9" ht="12.75">
      <c r="C168" s="68"/>
      <c r="D168" s="68"/>
      <c r="E168" s="68"/>
      <c r="F168" s="68"/>
      <c r="G168" s="68"/>
      <c r="I168" s="48"/>
    </row>
    <row r="169" spans="1:13" ht="12.75">
      <c r="A169" t="s">
        <v>146</v>
      </c>
      <c r="C169" s="81" t="s">
        <v>174</v>
      </c>
      <c r="D169" s="81"/>
      <c r="E169" s="81"/>
      <c r="F169" s="81"/>
      <c r="G169" s="81"/>
      <c r="H169" s="1" t="s">
        <v>63</v>
      </c>
      <c r="I169" s="3">
        <v>10</v>
      </c>
      <c r="L169" s="2">
        <f>I169*J169</f>
        <v>0</v>
      </c>
      <c r="M169" s="2">
        <f>I169*K169</f>
        <v>0</v>
      </c>
    </row>
    <row r="170" spans="3:9" ht="12.75">
      <c r="C170" s="68"/>
      <c r="D170" s="68"/>
      <c r="E170" s="68"/>
      <c r="F170" s="68"/>
      <c r="G170" s="68"/>
      <c r="I170" s="3"/>
    </row>
    <row r="171" spans="1:13" ht="12.75">
      <c r="A171" t="s">
        <v>150</v>
      </c>
      <c r="C171" s="81" t="s">
        <v>176</v>
      </c>
      <c r="D171" s="81"/>
      <c r="E171" s="81"/>
      <c r="F171" s="81"/>
      <c r="G171" s="81"/>
      <c r="H171" s="1" t="s">
        <v>114</v>
      </c>
      <c r="I171" s="3">
        <v>1640</v>
      </c>
      <c r="L171" s="2">
        <f>I171*J171</f>
        <v>0</v>
      </c>
      <c r="M171" s="2">
        <f>I171*K171</f>
        <v>0</v>
      </c>
    </row>
    <row r="172" spans="3:9" ht="12.75">
      <c r="C172" s="68"/>
      <c r="D172" s="68"/>
      <c r="E172" s="68"/>
      <c r="F172" s="68"/>
      <c r="G172" s="68"/>
      <c r="I172" s="3"/>
    </row>
    <row r="173" spans="1:13" ht="12.75">
      <c r="A173" t="s">
        <v>153</v>
      </c>
      <c r="C173" s="81" t="s">
        <v>183</v>
      </c>
      <c r="D173" s="81"/>
      <c r="E173" s="81"/>
      <c r="F173" s="81"/>
      <c r="G173" s="81"/>
      <c r="H173" s="1" t="s">
        <v>114</v>
      </c>
      <c r="I173" s="3">
        <v>270</v>
      </c>
      <c r="L173" s="2">
        <f>I173*J173</f>
        <v>0</v>
      </c>
      <c r="M173" s="2">
        <f>I173*K173</f>
        <v>0</v>
      </c>
    </row>
    <row r="174" spans="3:9" ht="12.75">
      <c r="C174" s="68"/>
      <c r="D174" s="68"/>
      <c r="E174" s="68"/>
      <c r="F174" s="68"/>
      <c r="G174" s="68"/>
      <c r="I174" s="3"/>
    </row>
    <row r="175" spans="1:13" ht="12.75">
      <c r="A175" t="s">
        <v>157</v>
      </c>
      <c r="C175" s="68" t="s">
        <v>185</v>
      </c>
      <c r="D175" s="68"/>
      <c r="E175" s="68"/>
      <c r="F175" s="68"/>
      <c r="G175" s="68"/>
      <c r="H175" s="1" t="s">
        <v>114</v>
      </c>
      <c r="I175" s="3">
        <v>1615</v>
      </c>
      <c r="L175" s="2">
        <f>I175*J175</f>
        <v>0</v>
      </c>
      <c r="M175" s="2">
        <f>I175*K175</f>
        <v>0</v>
      </c>
    </row>
    <row r="176" spans="3:9" ht="12.75">
      <c r="C176" s="68"/>
      <c r="D176" s="68"/>
      <c r="E176" s="68"/>
      <c r="F176" s="68"/>
      <c r="G176" s="68"/>
      <c r="I176" s="3"/>
    </row>
    <row r="177" spans="1:13" ht="14.25">
      <c r="A177" t="s">
        <v>159</v>
      </c>
      <c r="C177" s="81" t="s">
        <v>288</v>
      </c>
      <c r="D177" s="81"/>
      <c r="E177" s="81"/>
      <c r="F177" s="81"/>
      <c r="G177" s="81"/>
      <c r="H177" s="1" t="s">
        <v>188</v>
      </c>
      <c r="I177" s="3">
        <v>768</v>
      </c>
      <c r="M177" s="2">
        <f>I177*K177</f>
        <v>0</v>
      </c>
    </row>
    <row r="178" spans="3:9" ht="12.75">
      <c r="C178" s="68"/>
      <c r="D178" s="68"/>
      <c r="E178" s="68"/>
      <c r="F178" s="68"/>
      <c r="G178" s="68"/>
      <c r="I178" s="3"/>
    </row>
    <row r="179" spans="1:13" ht="14.25">
      <c r="A179" t="s">
        <v>161</v>
      </c>
      <c r="C179" s="68" t="s">
        <v>289</v>
      </c>
      <c r="D179" s="68"/>
      <c r="E179" s="68"/>
      <c r="F179" s="68"/>
      <c r="G179" s="68"/>
      <c r="H179" s="1" t="s">
        <v>181</v>
      </c>
      <c r="I179" s="3">
        <v>154</v>
      </c>
      <c r="M179" s="2">
        <f>I179*K179</f>
        <v>0</v>
      </c>
    </row>
    <row r="180" spans="3:9" ht="12.75">
      <c r="C180" s="68"/>
      <c r="D180" s="68"/>
      <c r="E180" s="68"/>
      <c r="F180" s="68"/>
      <c r="G180" s="68"/>
      <c r="I180" s="3"/>
    </row>
    <row r="181" spans="1:13" ht="12.75">
      <c r="A181" t="s">
        <v>163</v>
      </c>
      <c r="C181" s="81" t="s">
        <v>192</v>
      </c>
      <c r="D181" s="81"/>
      <c r="E181" s="81"/>
      <c r="F181" s="81"/>
      <c r="G181" s="81"/>
      <c r="H181" s="1" t="s">
        <v>63</v>
      </c>
      <c r="I181" s="3">
        <v>49</v>
      </c>
      <c r="M181" s="2">
        <f>I181*K181</f>
        <v>0</v>
      </c>
    </row>
    <row r="182" spans="3:9" ht="12.75">
      <c r="C182" s="68"/>
      <c r="D182" s="68"/>
      <c r="E182" s="68"/>
      <c r="F182" s="68"/>
      <c r="G182" s="68"/>
      <c r="I182" s="3"/>
    </row>
    <row r="183" spans="1:13" ht="12.75">
      <c r="A183" t="s">
        <v>165</v>
      </c>
      <c r="C183" s="68" t="s">
        <v>194</v>
      </c>
      <c r="D183" s="68"/>
      <c r="E183" s="68"/>
      <c r="F183" s="68"/>
      <c r="G183" s="68"/>
      <c r="H183" s="1" t="s">
        <v>63</v>
      </c>
      <c r="I183" s="3">
        <v>2</v>
      </c>
      <c r="M183" s="2">
        <f>I183*K183</f>
        <v>0</v>
      </c>
    </row>
    <row r="184" spans="3:9" ht="12.75">
      <c r="C184" s="68"/>
      <c r="D184" s="68"/>
      <c r="E184" s="68"/>
      <c r="F184" s="68"/>
      <c r="G184" s="68"/>
      <c r="I184" s="3"/>
    </row>
    <row r="185" spans="1:14" ht="12.7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12"/>
      <c r="M185" s="12"/>
      <c r="N185" s="12"/>
    </row>
    <row r="186" spans="1:14" ht="15.75">
      <c r="A186" s="76" t="s">
        <v>195</v>
      </c>
      <c r="B186" s="76"/>
      <c r="C186" s="76"/>
      <c r="D186" s="76"/>
      <c r="E186" s="76"/>
      <c r="F186" s="76"/>
      <c r="G186" s="76"/>
      <c r="H186" s="29"/>
      <c r="I186" s="30"/>
      <c r="J186" s="31"/>
      <c r="K186" s="30"/>
      <c r="L186" s="32">
        <f>SUM(L153:L184)</f>
        <v>0</v>
      </c>
      <c r="M186" s="32">
        <f>SUM(M153:M184)</f>
        <v>0</v>
      </c>
      <c r="N186" s="65">
        <f>SUM(L186:M186)</f>
        <v>0</v>
      </c>
    </row>
    <row r="187" spans="1:14" s="66" customFormat="1" ht="12.75">
      <c r="A187" s="87" t="s">
        <v>196</v>
      </c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</row>
    <row r="188" spans="1:14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</row>
    <row r="189" spans="1:14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</row>
    <row r="190" spans="1:14" ht="12.75">
      <c r="A190" s="1" t="s">
        <v>13</v>
      </c>
      <c r="B190" s="1"/>
      <c r="C190" s="72" t="s">
        <v>14</v>
      </c>
      <c r="D190" s="72"/>
      <c r="E190" s="72"/>
      <c r="F190" s="72"/>
      <c r="G190" s="72"/>
      <c r="H190" s="1" t="s">
        <v>15</v>
      </c>
      <c r="I190" s="1" t="s">
        <v>16</v>
      </c>
      <c r="J190" s="73" t="s">
        <v>17</v>
      </c>
      <c r="K190" s="73"/>
      <c r="L190" s="74" t="s">
        <v>18</v>
      </c>
      <c r="M190" s="74"/>
      <c r="N190" s="1" t="s">
        <v>19</v>
      </c>
    </row>
    <row r="191" spans="10:13" ht="12.75">
      <c r="J191" s="19" t="s">
        <v>20</v>
      </c>
      <c r="K191" s="20" t="s">
        <v>21</v>
      </c>
      <c r="L191" s="21" t="s">
        <v>20</v>
      </c>
      <c r="M191" s="21" t="s">
        <v>21</v>
      </c>
    </row>
    <row r="192" spans="1:5" ht="15.75">
      <c r="A192" s="79" t="s">
        <v>197</v>
      </c>
      <c r="B192" s="79"/>
      <c r="C192" s="79"/>
      <c r="D192" s="79"/>
      <c r="E192" s="79"/>
    </row>
    <row r="193" spans="3:9" ht="12.75">
      <c r="C193" s="68"/>
      <c r="D193" s="68"/>
      <c r="E193" s="68"/>
      <c r="F193" s="68"/>
      <c r="G193" s="68"/>
      <c r="I193" s="3"/>
    </row>
    <row r="194" spans="1:7" ht="12.75">
      <c r="A194" s="80" t="s">
        <v>198</v>
      </c>
      <c r="B194" s="80"/>
      <c r="C194" s="80"/>
      <c r="D194" s="80"/>
      <c r="E194" s="80"/>
      <c r="F194" s="80"/>
      <c r="G194" s="80"/>
    </row>
    <row r="195" spans="1:13" ht="14.25">
      <c r="A195" s="40" t="s">
        <v>167</v>
      </c>
      <c r="B195" s="53"/>
      <c r="C195" s="28" t="s">
        <v>200</v>
      </c>
      <c r="D195" s="53"/>
      <c r="E195" s="53"/>
      <c r="F195" s="53"/>
      <c r="G195" s="53"/>
      <c r="H195" s="1" t="s">
        <v>188</v>
      </c>
      <c r="I195" s="2">
        <v>55</v>
      </c>
      <c r="M195" s="2">
        <f>I195*K195</f>
        <v>0</v>
      </c>
    </row>
    <row r="196" spans="1:7" ht="12.75">
      <c r="A196" s="44"/>
      <c r="B196" s="53"/>
      <c r="C196" s="53"/>
      <c r="D196" s="53"/>
      <c r="E196" s="53"/>
      <c r="F196" s="53"/>
      <c r="G196" s="53"/>
    </row>
    <row r="197" spans="1:13" ht="14.25">
      <c r="A197" t="s">
        <v>169</v>
      </c>
      <c r="C197" s="81" t="s">
        <v>202</v>
      </c>
      <c r="D197" s="81"/>
      <c r="E197" s="81"/>
      <c r="F197" s="81"/>
      <c r="G197" s="81"/>
      <c r="H197" s="1" t="s">
        <v>188</v>
      </c>
      <c r="I197" s="3">
        <v>55</v>
      </c>
      <c r="M197" s="2">
        <f>I197*K197</f>
        <v>0</v>
      </c>
    </row>
    <row r="198" spans="3:9" ht="12.75">
      <c r="C198" s="68"/>
      <c r="D198" s="68"/>
      <c r="E198" s="68"/>
      <c r="F198" s="68"/>
      <c r="G198" s="68"/>
      <c r="I198" s="3"/>
    </row>
    <row r="199" spans="1:13" ht="14.25">
      <c r="A199" t="s">
        <v>171</v>
      </c>
      <c r="C199" s="81" t="s">
        <v>204</v>
      </c>
      <c r="D199" s="81"/>
      <c r="E199" s="81"/>
      <c r="F199" s="81"/>
      <c r="G199" s="81"/>
      <c r="H199" s="1" t="s">
        <v>188</v>
      </c>
      <c r="I199" s="3">
        <v>11</v>
      </c>
      <c r="J199" s="3"/>
      <c r="L199" s="2">
        <f>I199*J199</f>
        <v>0</v>
      </c>
      <c r="M199" s="2">
        <f>I199*K199</f>
        <v>0</v>
      </c>
    </row>
    <row r="200" spans="3:9" ht="12.75">
      <c r="C200" s="68"/>
      <c r="D200" s="68"/>
      <c r="E200" s="68"/>
      <c r="F200" s="68"/>
      <c r="G200" s="68"/>
      <c r="I200" s="3"/>
    </row>
    <row r="201" spans="1:13" ht="13.5" customHeight="1">
      <c r="A201" t="s">
        <v>173</v>
      </c>
      <c r="C201" s="81" t="s">
        <v>206</v>
      </c>
      <c r="D201" s="81"/>
      <c r="E201" s="81"/>
      <c r="F201" s="81"/>
      <c r="G201" s="81"/>
      <c r="H201" s="1" t="s">
        <v>207</v>
      </c>
      <c r="I201" s="3">
        <v>1</v>
      </c>
      <c r="M201" s="2">
        <f>I201*K201</f>
        <v>0</v>
      </c>
    </row>
    <row r="202" spans="3:9" ht="15" customHeight="1">
      <c r="C202" s="68"/>
      <c r="D202" s="68"/>
      <c r="E202" s="68"/>
      <c r="F202" s="68"/>
      <c r="G202" s="68"/>
      <c r="I202" s="3"/>
    </row>
    <row r="203" spans="1:14" ht="12.75">
      <c r="A203" s="83" t="s">
        <v>208</v>
      </c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12">
        <f>SUM(L195:L202)</f>
        <v>0</v>
      </c>
      <c r="M203" s="12">
        <f>SUM(M195:M202)</f>
        <v>0</v>
      </c>
      <c r="N203" s="12">
        <f>SUM(L203:M203)</f>
        <v>0</v>
      </c>
    </row>
    <row r="204" spans="1:14" ht="12.75">
      <c r="A204" s="50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12"/>
      <c r="M204" s="12"/>
      <c r="N204" s="12"/>
    </row>
    <row r="205" spans="1:14" ht="12.75">
      <c r="A205" s="80" t="s">
        <v>209</v>
      </c>
      <c r="B205" s="80"/>
      <c r="C205" s="80"/>
      <c r="D205" s="80"/>
      <c r="E205" s="80"/>
      <c r="F205" s="80"/>
      <c r="G205" s="80"/>
      <c r="H205" s="59"/>
      <c r="I205" s="59"/>
      <c r="J205" s="59"/>
      <c r="K205" s="59"/>
      <c r="L205" s="12"/>
      <c r="M205" s="12"/>
      <c r="N205" s="12"/>
    </row>
    <row r="206" spans="1:14" ht="12.75">
      <c r="A206" s="40" t="s">
        <v>175</v>
      </c>
      <c r="B206" s="44"/>
      <c r="C206" s="40" t="s">
        <v>211</v>
      </c>
      <c r="D206" s="44"/>
      <c r="E206" s="44"/>
      <c r="F206" s="44"/>
      <c r="G206" s="44"/>
      <c r="H206" s="1" t="s">
        <v>114</v>
      </c>
      <c r="I206" s="3">
        <v>164</v>
      </c>
      <c r="J206" s="3"/>
      <c r="L206" s="2">
        <f>I206*J206</f>
        <v>0</v>
      </c>
      <c r="M206" s="2">
        <f>I206*K206</f>
        <v>0</v>
      </c>
      <c r="N206" s="12"/>
    </row>
    <row r="207" spans="1:14" ht="12.75">
      <c r="A207" s="40"/>
      <c r="B207" s="44"/>
      <c r="C207" s="44"/>
      <c r="D207" s="44"/>
      <c r="E207" s="44"/>
      <c r="F207" s="44"/>
      <c r="G207" s="44"/>
      <c r="H207" s="59"/>
      <c r="I207" s="59"/>
      <c r="J207" s="59"/>
      <c r="K207" s="59"/>
      <c r="L207" s="12"/>
      <c r="M207" s="12"/>
      <c r="N207" s="12"/>
    </row>
    <row r="208" spans="1:14" ht="14.25">
      <c r="A208" s="40" t="s">
        <v>177</v>
      </c>
      <c r="B208" s="59"/>
      <c r="C208" s="28" t="s">
        <v>213</v>
      </c>
      <c r="D208" s="59"/>
      <c r="E208" s="59"/>
      <c r="F208" s="59"/>
      <c r="G208" s="59"/>
      <c r="H208" s="1" t="s">
        <v>188</v>
      </c>
      <c r="I208" s="3">
        <v>41</v>
      </c>
      <c r="J208" s="3"/>
      <c r="L208" s="2">
        <f>I208*J208</f>
        <v>0</v>
      </c>
      <c r="M208" s="2">
        <f>I208*K208</f>
        <v>0</v>
      </c>
      <c r="N208" s="12"/>
    </row>
    <row r="209" spans="1:14" ht="12.75">
      <c r="A209" s="40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12"/>
      <c r="M209" s="12"/>
      <c r="N209" s="12"/>
    </row>
    <row r="210" spans="1:14" ht="14.25">
      <c r="A210" s="40" t="s">
        <v>179</v>
      </c>
      <c r="B210" s="59"/>
      <c r="C210" s="28" t="s">
        <v>215</v>
      </c>
      <c r="D210" s="59"/>
      <c r="E210" s="59"/>
      <c r="F210" s="59"/>
      <c r="G210" s="59"/>
      <c r="H210" s="1" t="s">
        <v>188</v>
      </c>
      <c r="I210" s="3">
        <v>41</v>
      </c>
      <c r="J210" s="3"/>
      <c r="L210" s="2">
        <f>I210*J210</f>
        <v>0</v>
      </c>
      <c r="M210" s="2">
        <f>I210*K210</f>
        <v>0</v>
      </c>
      <c r="N210" s="12"/>
    </row>
    <row r="211" spans="1:14" ht="12.75">
      <c r="A211" s="50"/>
      <c r="B211" s="59"/>
      <c r="C211" s="59"/>
      <c r="D211" s="59"/>
      <c r="E211" s="59"/>
      <c r="F211" s="59"/>
      <c r="G211" s="59"/>
      <c r="I211" s="3"/>
      <c r="J211" s="3"/>
      <c r="N211" s="12"/>
    </row>
    <row r="212" spans="1:14" ht="12.75">
      <c r="A212" s="83" t="s">
        <v>216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12">
        <f>SUM(L206:L211)</f>
        <v>0</v>
      </c>
      <c r="M212" s="12">
        <f>SUM(M206:M211)</f>
        <v>0</v>
      </c>
      <c r="N212" s="12">
        <f>SUM(L212:M212)</f>
        <v>0</v>
      </c>
    </row>
    <row r="213" spans="1:14" ht="12.75">
      <c r="A213" s="50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12"/>
      <c r="M213" s="12"/>
      <c r="N213" s="12"/>
    </row>
    <row r="214" spans="1:14" ht="12.75">
      <c r="A214" s="80" t="s">
        <v>217</v>
      </c>
      <c r="B214" s="80"/>
      <c r="C214" s="80"/>
      <c r="D214" s="80"/>
      <c r="E214" s="80"/>
      <c r="F214" s="80"/>
      <c r="G214" s="80"/>
      <c r="H214" s="59"/>
      <c r="I214" s="59"/>
      <c r="J214" s="59"/>
      <c r="K214" s="59"/>
      <c r="L214" s="12"/>
      <c r="M214" s="12"/>
      <c r="N214" s="12"/>
    </row>
    <row r="215" spans="1:14" ht="14.25">
      <c r="A215" s="40" t="s">
        <v>182</v>
      </c>
      <c r="B215" s="59"/>
      <c r="C215" s="28" t="s">
        <v>219</v>
      </c>
      <c r="D215" s="59"/>
      <c r="E215" s="59"/>
      <c r="F215" s="59"/>
      <c r="G215" s="59"/>
      <c r="H215" s="1" t="s">
        <v>188</v>
      </c>
      <c r="I215" s="3">
        <v>7</v>
      </c>
      <c r="J215" s="3"/>
      <c r="L215" s="2">
        <f>I215*J215</f>
        <v>0</v>
      </c>
      <c r="M215" s="2">
        <f>I215*K215</f>
        <v>0</v>
      </c>
      <c r="N215" s="12"/>
    </row>
    <row r="216" spans="1:14" ht="12.75">
      <c r="A216" s="50"/>
      <c r="B216" s="59"/>
      <c r="C216" s="28"/>
      <c r="D216" s="59"/>
      <c r="E216" s="59"/>
      <c r="F216" s="59"/>
      <c r="G216" s="59"/>
      <c r="I216" s="3"/>
      <c r="J216" s="3"/>
      <c r="N216" s="12"/>
    </row>
    <row r="217" spans="1:14" ht="12.75">
      <c r="A217" s="83" t="s">
        <v>220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12">
        <f>SUM(L215:L216)</f>
        <v>0</v>
      </c>
      <c r="M217" s="12">
        <f>SUM(M215:M216)</f>
        <v>0</v>
      </c>
      <c r="N217" s="12">
        <f>SUM(L217:M217)</f>
        <v>0</v>
      </c>
    </row>
    <row r="218" spans="1:14" ht="12.75">
      <c r="A218" s="50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12"/>
      <c r="M218" s="12"/>
      <c r="N218" s="12"/>
    </row>
    <row r="219" spans="1:14" ht="12.75">
      <c r="A219" s="80" t="s">
        <v>221</v>
      </c>
      <c r="B219" s="80"/>
      <c r="C219" s="80"/>
      <c r="D219" s="80"/>
      <c r="E219" s="80"/>
      <c r="F219" s="80"/>
      <c r="G219" s="80"/>
      <c r="H219" s="59"/>
      <c r="I219" s="59"/>
      <c r="J219" s="59"/>
      <c r="K219" s="59"/>
      <c r="L219" s="12"/>
      <c r="M219" s="12"/>
      <c r="N219" s="12"/>
    </row>
    <row r="220" spans="1:14" ht="14.25">
      <c r="A220" s="40" t="s">
        <v>184</v>
      </c>
      <c r="B220" s="59"/>
      <c r="C220" s="28" t="s">
        <v>223</v>
      </c>
      <c r="D220" s="59"/>
      <c r="E220" s="59"/>
      <c r="F220" s="59"/>
      <c r="G220" s="59"/>
      <c r="H220" s="1" t="s">
        <v>188</v>
      </c>
      <c r="I220" s="3">
        <v>421</v>
      </c>
      <c r="J220" s="3"/>
      <c r="L220" s="2">
        <f>I220*J220</f>
        <v>0</v>
      </c>
      <c r="M220" s="2">
        <f>I220*K220</f>
        <v>0</v>
      </c>
      <c r="N220" s="12"/>
    </row>
    <row r="221" spans="1:14" ht="12.75">
      <c r="A221" s="59"/>
      <c r="B221" s="59"/>
      <c r="C221" s="28"/>
      <c r="D221" s="59"/>
      <c r="E221" s="59"/>
      <c r="F221" s="59"/>
      <c r="G221" s="59"/>
      <c r="H221" s="59"/>
      <c r="I221" s="59"/>
      <c r="J221" s="59"/>
      <c r="K221" s="59"/>
      <c r="L221" s="12"/>
      <c r="M221" s="12"/>
      <c r="N221" s="12"/>
    </row>
    <row r="222" spans="1:14" ht="14.25">
      <c r="A222" s="28" t="s">
        <v>186</v>
      </c>
      <c r="B222" s="59"/>
      <c r="C222" s="28" t="s">
        <v>225</v>
      </c>
      <c r="D222" s="59"/>
      <c r="E222" s="59"/>
      <c r="F222" s="59"/>
      <c r="G222" s="59"/>
      <c r="H222" s="1" t="s">
        <v>188</v>
      </c>
      <c r="I222" s="3">
        <v>421</v>
      </c>
      <c r="J222" s="3"/>
      <c r="L222" s="2">
        <f>I222*J222</f>
        <v>0</v>
      </c>
      <c r="M222" s="2">
        <f>I222*K222</f>
        <v>0</v>
      </c>
      <c r="N222" s="12"/>
    </row>
    <row r="223" spans="1:14" ht="12.7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12"/>
      <c r="M223" s="12"/>
      <c r="N223" s="12"/>
    </row>
    <row r="224" spans="1:14" ht="12.75">
      <c r="A224" s="80" t="s">
        <v>226</v>
      </c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12">
        <f>SUM(L220:L223)</f>
        <v>0</v>
      </c>
      <c r="M224" s="12">
        <f>SUM(M220:M223)</f>
        <v>0</v>
      </c>
      <c r="N224" s="12">
        <f>SUM(L224:M224)</f>
        <v>0</v>
      </c>
    </row>
    <row r="225" spans="3:9" ht="12.75">
      <c r="C225" s="68"/>
      <c r="D225" s="68"/>
      <c r="E225" s="68"/>
      <c r="F225" s="68"/>
      <c r="G225" s="68"/>
      <c r="I225" s="3"/>
    </row>
    <row r="226" spans="1:7" ht="12.75">
      <c r="A226" s="80" t="s">
        <v>227</v>
      </c>
      <c r="B226" s="80"/>
      <c r="C226" s="80"/>
      <c r="D226" s="80"/>
      <c r="E226" s="80"/>
      <c r="F226" s="80"/>
      <c r="G226" s="80"/>
    </row>
    <row r="227" spans="1:13" ht="12.75">
      <c r="A227" t="s">
        <v>189</v>
      </c>
      <c r="C227" s="81" t="s">
        <v>229</v>
      </c>
      <c r="D227" s="81"/>
      <c r="E227" s="81"/>
      <c r="F227" s="81"/>
      <c r="G227" s="81"/>
      <c r="H227" s="1" t="s">
        <v>230</v>
      </c>
      <c r="I227" s="3">
        <v>15</v>
      </c>
      <c r="M227" s="2">
        <f>I227*K227</f>
        <v>0</v>
      </c>
    </row>
    <row r="228" spans="3:9" ht="12.75">
      <c r="C228" s="68"/>
      <c r="D228" s="68"/>
      <c r="E228" s="68"/>
      <c r="F228" s="68"/>
      <c r="G228" s="68"/>
      <c r="I228" s="3"/>
    </row>
    <row r="229" spans="1:13" ht="12.75">
      <c r="A229" t="s">
        <v>191</v>
      </c>
      <c r="C229" s="81" t="s">
        <v>232</v>
      </c>
      <c r="D229" s="81"/>
      <c r="E229" s="81"/>
      <c r="F229" s="81"/>
      <c r="G229" s="81"/>
      <c r="H229" s="1" t="s">
        <v>207</v>
      </c>
      <c r="I229" s="3">
        <v>1</v>
      </c>
      <c r="M229" s="2">
        <f>I229*K229</f>
        <v>0</v>
      </c>
    </row>
    <row r="230" spans="3:9" ht="12.75">
      <c r="C230" s="68"/>
      <c r="D230" s="68"/>
      <c r="E230" s="68"/>
      <c r="F230" s="68"/>
      <c r="G230" s="68"/>
      <c r="I230" s="3"/>
    </row>
    <row r="231" spans="1:14" ht="12.75">
      <c r="A231" s="83" t="s">
        <v>233</v>
      </c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12">
        <f>SUM(L227:L230)</f>
        <v>0</v>
      </c>
      <c r="M231" s="12">
        <f>SUM(M227:M230)</f>
        <v>0</v>
      </c>
      <c r="N231" s="12">
        <f>SUM(L231:M231)</f>
        <v>0</v>
      </c>
    </row>
    <row r="232" spans="3:9" ht="12.75">
      <c r="C232" s="68"/>
      <c r="D232" s="68"/>
      <c r="E232" s="68"/>
      <c r="F232" s="68"/>
      <c r="G232" s="68"/>
      <c r="I232" s="3"/>
    </row>
    <row r="233" spans="1:14" ht="15.75">
      <c r="A233" s="76" t="s">
        <v>234</v>
      </c>
      <c r="B233" s="76"/>
      <c r="C233" s="76"/>
      <c r="D233" s="76"/>
      <c r="E233" s="76"/>
      <c r="F233" s="76"/>
      <c r="G233" s="76"/>
      <c r="H233" s="29"/>
      <c r="I233" s="30"/>
      <c r="J233" s="31"/>
      <c r="K233" s="30"/>
      <c r="L233" s="32">
        <f>SUM(L231,L224,L217,L212,L203)</f>
        <v>0</v>
      </c>
      <c r="M233" s="32">
        <f>SUM(M231,M224,M217,M212,M203)</f>
        <v>0</v>
      </c>
      <c r="N233" s="65">
        <f>SUM(L233:M233)</f>
        <v>0</v>
      </c>
    </row>
    <row r="234" spans="1:14" ht="12.75">
      <c r="A234" s="1"/>
      <c r="B234" s="1"/>
      <c r="C234" s="16"/>
      <c r="D234" s="16"/>
      <c r="E234" s="16"/>
      <c r="F234" s="16"/>
      <c r="G234" s="16"/>
      <c r="I234" s="1"/>
      <c r="J234" s="17"/>
      <c r="K234" s="17"/>
      <c r="L234" s="18"/>
      <c r="M234" s="18"/>
      <c r="N234" s="1"/>
    </row>
    <row r="235" spans="1:14" ht="12.75">
      <c r="A235" s="1" t="s">
        <v>13</v>
      </c>
      <c r="B235" s="1"/>
      <c r="C235" s="72" t="s">
        <v>14</v>
      </c>
      <c r="D235" s="72"/>
      <c r="E235" s="72"/>
      <c r="F235" s="72"/>
      <c r="G235" s="72"/>
      <c r="H235" s="1" t="s">
        <v>15</v>
      </c>
      <c r="I235" s="1" t="s">
        <v>16</v>
      </c>
      <c r="J235" s="73" t="s">
        <v>17</v>
      </c>
      <c r="K235" s="73"/>
      <c r="L235" s="74" t="s">
        <v>18</v>
      </c>
      <c r="M235" s="74"/>
      <c r="N235" s="1" t="s">
        <v>19</v>
      </c>
    </row>
    <row r="236" spans="10:13" ht="12.75">
      <c r="J236" s="19" t="s">
        <v>20</v>
      </c>
      <c r="K236" s="20" t="s">
        <v>21</v>
      </c>
      <c r="L236" s="21" t="s">
        <v>20</v>
      </c>
      <c r="M236" s="21" t="s">
        <v>21</v>
      </c>
    </row>
    <row r="237" spans="1:14" ht="12.7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</row>
    <row r="238" spans="1:5" ht="15.75">
      <c r="A238" s="79" t="s">
        <v>235</v>
      </c>
      <c r="B238" s="79"/>
      <c r="C238" s="79"/>
      <c r="D238" s="79"/>
      <c r="E238" s="79"/>
    </row>
    <row r="239" spans="1:13" ht="12.75">
      <c r="A239" t="s">
        <v>193</v>
      </c>
      <c r="C239" s="81" t="s">
        <v>290</v>
      </c>
      <c r="D239" s="81"/>
      <c r="E239" s="81"/>
      <c r="F239" s="81"/>
      <c r="G239" s="81"/>
      <c r="H239" s="1" t="s">
        <v>207</v>
      </c>
      <c r="I239" s="3">
        <v>1</v>
      </c>
      <c r="M239" s="2">
        <f>I239*K239</f>
        <v>0</v>
      </c>
    </row>
    <row r="240" spans="1:5" ht="15.75">
      <c r="A240" s="69"/>
      <c r="B240" s="69"/>
      <c r="C240" s="69"/>
      <c r="D240" s="69"/>
      <c r="E240" s="69"/>
    </row>
    <row r="241" spans="1:13" ht="12.75">
      <c r="A241" t="s">
        <v>199</v>
      </c>
      <c r="C241" s="81" t="s">
        <v>291</v>
      </c>
      <c r="D241" s="81"/>
      <c r="E241" s="81"/>
      <c r="F241" s="81"/>
      <c r="G241" s="81"/>
      <c r="H241" s="1" t="s">
        <v>207</v>
      </c>
      <c r="I241" s="3">
        <v>1</v>
      </c>
      <c r="M241" s="2">
        <f>I241*K241</f>
        <v>0</v>
      </c>
    </row>
    <row r="242" spans="1:5" ht="15.75">
      <c r="A242" s="69"/>
      <c r="B242" s="69"/>
      <c r="C242" s="69"/>
      <c r="D242" s="69"/>
      <c r="E242" s="69"/>
    </row>
    <row r="243" spans="1:13" ht="12.75">
      <c r="A243" t="s">
        <v>201</v>
      </c>
      <c r="C243" s="81" t="s">
        <v>239</v>
      </c>
      <c r="D243" s="81"/>
      <c r="E243" s="81"/>
      <c r="F243" s="81"/>
      <c r="G243" s="81"/>
      <c r="H243" s="1" t="s">
        <v>207</v>
      </c>
      <c r="I243" s="3">
        <v>1</v>
      </c>
      <c r="M243" s="2">
        <f>I243*K243</f>
        <v>0</v>
      </c>
    </row>
    <row r="244" spans="3:9" ht="12.75">
      <c r="C244" s="68"/>
      <c r="D244" s="68"/>
      <c r="E244" s="68"/>
      <c r="F244" s="68"/>
      <c r="G244" s="68"/>
      <c r="I244" s="3"/>
    </row>
    <row r="245" spans="1:13" ht="12.75">
      <c r="A245" t="s">
        <v>203</v>
      </c>
      <c r="C245" s="68" t="s">
        <v>240</v>
      </c>
      <c r="D245" s="68"/>
      <c r="E245" s="68"/>
      <c r="F245" s="68"/>
      <c r="G245" s="68"/>
      <c r="H245" s="1" t="s">
        <v>152</v>
      </c>
      <c r="I245" s="3">
        <v>2.9</v>
      </c>
      <c r="M245" s="2">
        <f>(N148)*0.029</f>
        <v>0</v>
      </c>
    </row>
    <row r="246" spans="3:9" ht="12.75">
      <c r="C246" s="68"/>
      <c r="D246" s="68"/>
      <c r="E246" s="68"/>
      <c r="F246" s="68"/>
      <c r="G246" s="68" t="s">
        <v>241</v>
      </c>
      <c r="I246" s="3"/>
    </row>
    <row r="247" spans="3:9" ht="12.75">
      <c r="C247" s="68"/>
      <c r="D247" s="68"/>
      <c r="E247" s="68"/>
      <c r="F247" s="68"/>
      <c r="G247" s="68" t="s">
        <v>242</v>
      </c>
      <c r="I247" s="3"/>
    </row>
    <row r="248" spans="3:9" ht="12.75">
      <c r="C248" s="81"/>
      <c r="D248" s="81"/>
      <c r="E248" s="81"/>
      <c r="F248" s="81"/>
      <c r="G248" s="81"/>
      <c r="I248" s="3"/>
    </row>
    <row r="249" spans="1:14" ht="15.75">
      <c r="A249" s="76" t="s">
        <v>243</v>
      </c>
      <c r="B249" s="76"/>
      <c r="C249" s="76"/>
      <c r="D249" s="76"/>
      <c r="E249" s="76"/>
      <c r="F249" s="76"/>
      <c r="G249" s="76"/>
      <c r="H249" s="29"/>
      <c r="I249" s="30"/>
      <c r="J249" s="31"/>
      <c r="K249" s="30"/>
      <c r="L249" s="32"/>
      <c r="M249" s="32">
        <f>SUM(M239:M248)</f>
        <v>0</v>
      </c>
      <c r="N249" s="65">
        <f>SUM(L249:M249)</f>
        <v>0</v>
      </c>
    </row>
    <row r="250" spans="1:14" ht="12.7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</row>
    <row r="251" spans="1:14" ht="12.7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</row>
    <row r="252" spans="1:5" ht="15.75">
      <c r="A252" s="79" t="s">
        <v>244</v>
      </c>
      <c r="B252" s="79"/>
      <c r="C252" s="79"/>
      <c r="D252" s="79"/>
      <c r="E252" s="79"/>
    </row>
    <row r="253" spans="1:13" ht="12.75">
      <c r="A253" t="s">
        <v>205</v>
      </c>
      <c r="C253" s="81" t="s">
        <v>245</v>
      </c>
      <c r="D253" s="81"/>
      <c r="E253" s="81"/>
      <c r="F253" s="81"/>
      <c r="G253" s="81"/>
      <c r="H253" s="1" t="s">
        <v>114</v>
      </c>
      <c r="I253" s="3">
        <v>1920</v>
      </c>
      <c r="M253" s="2">
        <f>I253*K253</f>
        <v>0</v>
      </c>
    </row>
    <row r="254" spans="3:9" ht="12.75">
      <c r="C254" s="68"/>
      <c r="D254" s="68"/>
      <c r="E254" s="68"/>
      <c r="F254" s="68"/>
      <c r="G254" s="68" t="s">
        <v>246</v>
      </c>
      <c r="I254" s="3"/>
    </row>
    <row r="255" spans="1:13" ht="12.75">
      <c r="A255" t="s">
        <v>210</v>
      </c>
      <c r="C255" s="81" t="s">
        <v>247</v>
      </c>
      <c r="D255" s="81"/>
      <c r="E255" s="81"/>
      <c r="F255" s="81"/>
      <c r="G255" s="81"/>
      <c r="H255" s="1" t="s">
        <v>63</v>
      </c>
      <c r="I255" s="3">
        <v>51</v>
      </c>
      <c r="M255" s="2">
        <f>I255*K255</f>
        <v>0</v>
      </c>
    </row>
    <row r="256" spans="3:9" ht="12.75">
      <c r="C256" s="68"/>
      <c r="D256" s="68"/>
      <c r="E256" s="68"/>
      <c r="F256" s="68"/>
      <c r="G256" s="68" t="s">
        <v>246</v>
      </c>
      <c r="I256" s="3"/>
    </row>
    <row r="257" spans="1:13" ht="12.75">
      <c r="A257" t="s">
        <v>212</v>
      </c>
      <c r="C257" s="81" t="s">
        <v>248</v>
      </c>
      <c r="D257" s="81"/>
      <c r="E257" s="81"/>
      <c r="F257" s="81"/>
      <c r="G257" s="81"/>
      <c r="H257" s="1" t="s">
        <v>207</v>
      </c>
      <c r="I257" s="3">
        <v>1</v>
      </c>
      <c r="K257" s="2"/>
      <c r="M257" s="2">
        <f>I257*K257</f>
        <v>0</v>
      </c>
    </row>
    <row r="258" spans="3:9" ht="12.75">
      <c r="C258" s="68"/>
      <c r="D258" s="68"/>
      <c r="E258" s="68"/>
      <c r="F258" s="68" t="s">
        <v>249</v>
      </c>
      <c r="G258" s="68"/>
      <c r="I258" s="3"/>
    </row>
    <row r="259" spans="3:9" ht="12.75">
      <c r="C259" s="81"/>
      <c r="D259" s="81"/>
      <c r="E259" s="81"/>
      <c r="F259" s="81"/>
      <c r="G259" s="81"/>
      <c r="I259" s="3"/>
    </row>
    <row r="260" spans="1:14" ht="15.75">
      <c r="A260" s="76" t="s">
        <v>250</v>
      </c>
      <c r="B260" s="76"/>
      <c r="C260" s="76"/>
      <c r="D260" s="76"/>
      <c r="E260" s="76"/>
      <c r="F260" s="76"/>
      <c r="G260" s="76"/>
      <c r="H260" s="29"/>
      <c r="I260" s="30"/>
      <c r="J260" s="31"/>
      <c r="K260" s="30"/>
      <c r="L260" s="32"/>
      <c r="M260" s="32">
        <f>SUM(M253:M259)</f>
        <v>0</v>
      </c>
      <c r="N260" s="65">
        <f>SUM(L260:M260)</f>
        <v>0</v>
      </c>
    </row>
  </sheetData>
  <sheetProtection selectLockedCells="1" selectUnlockedCells="1"/>
  <mergeCells count="115">
    <mergeCell ref="A260:G260"/>
    <mergeCell ref="A249:G249"/>
    <mergeCell ref="A252:E252"/>
    <mergeCell ref="C253:G253"/>
    <mergeCell ref="C255:G255"/>
    <mergeCell ref="C257:G257"/>
    <mergeCell ref="C259:G259"/>
    <mergeCell ref="L235:M235"/>
    <mergeCell ref="A238:E238"/>
    <mergeCell ref="C239:G239"/>
    <mergeCell ref="C241:G241"/>
    <mergeCell ref="C243:G243"/>
    <mergeCell ref="C248:G248"/>
    <mergeCell ref="C227:G227"/>
    <mergeCell ref="C229:G229"/>
    <mergeCell ref="A231:K231"/>
    <mergeCell ref="A233:G233"/>
    <mergeCell ref="C235:G235"/>
    <mergeCell ref="J235:K235"/>
    <mergeCell ref="A212:K212"/>
    <mergeCell ref="A214:G214"/>
    <mergeCell ref="A217:K217"/>
    <mergeCell ref="A219:G219"/>
    <mergeCell ref="A224:K224"/>
    <mergeCell ref="A226:G226"/>
    <mergeCell ref="A194:G194"/>
    <mergeCell ref="C197:G197"/>
    <mergeCell ref="C199:G199"/>
    <mergeCell ref="C201:G201"/>
    <mergeCell ref="A203:K203"/>
    <mergeCell ref="A205:G205"/>
    <mergeCell ref="A186:G186"/>
    <mergeCell ref="A187:N187"/>
    <mergeCell ref="C190:G190"/>
    <mergeCell ref="J190:K190"/>
    <mergeCell ref="L190:M190"/>
    <mergeCell ref="A192:E192"/>
    <mergeCell ref="C169:G169"/>
    <mergeCell ref="C171:G171"/>
    <mergeCell ref="C173:G173"/>
    <mergeCell ref="C177:G177"/>
    <mergeCell ref="C181:G181"/>
    <mergeCell ref="A185:K185"/>
    <mergeCell ref="C157:G157"/>
    <mergeCell ref="C159:G159"/>
    <mergeCell ref="C161:G161"/>
    <mergeCell ref="C163:G163"/>
    <mergeCell ref="C165:G165"/>
    <mergeCell ref="C167:G167"/>
    <mergeCell ref="C146:G146"/>
    <mergeCell ref="A148:G148"/>
    <mergeCell ref="A151:E151"/>
    <mergeCell ref="A152:G152"/>
    <mergeCell ref="C153:G153"/>
    <mergeCell ref="C155:G155"/>
    <mergeCell ref="C134:G134"/>
    <mergeCell ref="C136:G136"/>
    <mergeCell ref="C138:G138"/>
    <mergeCell ref="A140:K140"/>
    <mergeCell ref="C142:G142"/>
    <mergeCell ref="C144:G144"/>
    <mergeCell ref="C124:G124"/>
    <mergeCell ref="A126:K126"/>
    <mergeCell ref="C130:G130"/>
    <mergeCell ref="J130:K130"/>
    <mergeCell ref="L130:M130"/>
    <mergeCell ref="A133:G133"/>
    <mergeCell ref="A112:K112"/>
    <mergeCell ref="A115:G115"/>
    <mergeCell ref="C116:G116"/>
    <mergeCell ref="C118:G118"/>
    <mergeCell ref="C120:G120"/>
    <mergeCell ref="C122:G122"/>
    <mergeCell ref="A99:G99"/>
    <mergeCell ref="C100:G100"/>
    <mergeCell ref="C102:G102"/>
    <mergeCell ref="C104:G104"/>
    <mergeCell ref="C106:G106"/>
    <mergeCell ref="C108:G108"/>
    <mergeCell ref="A89:G89"/>
    <mergeCell ref="C90:G90"/>
    <mergeCell ref="C91:G91"/>
    <mergeCell ref="C92:G92"/>
    <mergeCell ref="A94:K94"/>
    <mergeCell ref="A96:K96"/>
    <mergeCell ref="C79:G79"/>
    <mergeCell ref="C81:G81"/>
    <mergeCell ref="A83:K83"/>
    <mergeCell ref="C86:G86"/>
    <mergeCell ref="J86:K86"/>
    <mergeCell ref="L86:M86"/>
    <mergeCell ref="C65:G65"/>
    <mergeCell ref="C67:G67"/>
    <mergeCell ref="A69:K69"/>
    <mergeCell ref="A72:G72"/>
    <mergeCell ref="A74:G74"/>
    <mergeCell ref="C77:G77"/>
    <mergeCell ref="J49:K49"/>
    <mergeCell ref="L49:M49"/>
    <mergeCell ref="A52:E52"/>
    <mergeCell ref="A53:G53"/>
    <mergeCell ref="C54:G54"/>
    <mergeCell ref="C63:G63"/>
    <mergeCell ref="C22:F22"/>
    <mergeCell ref="C23:F23"/>
    <mergeCell ref="C25:F25"/>
    <mergeCell ref="A27:G27"/>
    <mergeCell ref="C28:F28"/>
    <mergeCell ref="C49:G49"/>
    <mergeCell ref="A1:N1"/>
    <mergeCell ref="A2:N2"/>
    <mergeCell ref="C12:G12"/>
    <mergeCell ref="J12:K12"/>
    <mergeCell ref="L12:M12"/>
    <mergeCell ref="C14:F14"/>
  </mergeCells>
  <printOptions/>
  <pageMargins left="0.7875" right="0.7875" top="1.0527777777777778" bottom="1.0527777777777778" header="0.7875" footer="0.7875"/>
  <pageSetup horizontalDpi="300" verticalDpi="300" orientation="landscape" paperSize="9" scale="53" r:id="rId1"/>
  <headerFooter alignWithMargins="0">
    <oddHeader>&amp;C&amp;"Times New Roman,obyčejné"&amp;12&amp;A</oddHeader>
    <oddFooter>&amp;C&amp;"Times New Roman,obyčejné"&amp;12Stránka &amp;P</oddFooter>
  </headerFooter>
  <rowBreaks count="5" manualBreakCount="5">
    <brk id="47" max="255" man="1"/>
    <brk id="84" max="255" man="1"/>
    <brk id="128" max="255" man="1"/>
    <brk id="188" max="255" man="1"/>
    <brk id="2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82"/>
  <sheetViews>
    <sheetView view="pageBreakPreview" zoomScale="120" zoomScaleNormal="90" zoomScaleSheetLayoutView="120" zoomScalePageLayoutView="0" workbookViewId="0" topLeftCell="A1">
      <selection activeCell="A2" sqref="A2:N2"/>
    </sheetView>
  </sheetViews>
  <sheetFormatPr defaultColWidth="9.00390625" defaultRowHeight="12.75"/>
  <cols>
    <col min="1" max="1" width="6.00390625" style="0" customWidth="1"/>
    <col min="2" max="2" width="11.75390625" style="0" customWidth="1"/>
    <col min="7" max="7" width="60.25390625" style="0" customWidth="1"/>
    <col min="8" max="8" width="5.875" style="1" customWidth="1"/>
    <col min="10" max="10" width="10.75390625" style="2" customWidth="1"/>
    <col min="11" max="11" width="9.125" style="3" customWidth="1"/>
    <col min="12" max="12" width="14.00390625" style="2" customWidth="1"/>
    <col min="13" max="13" width="14.75390625" style="2" customWidth="1"/>
    <col min="14" max="14" width="17.875" style="0" customWidth="1"/>
    <col min="15" max="15" width="10.375" style="0" customWidth="1"/>
    <col min="16" max="16" width="11.625" style="0" customWidth="1"/>
  </cols>
  <sheetData>
    <row r="1" spans="1:14" ht="25.5">
      <c r="A1" s="70" t="s">
        <v>310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 customHeight="1">
      <c r="A3" s="4"/>
      <c r="B3" s="4"/>
      <c r="C3" s="4"/>
      <c r="D3" s="4"/>
      <c r="E3" s="4"/>
      <c r="F3" s="4"/>
      <c r="G3" s="4"/>
      <c r="H3" s="4"/>
      <c r="I3" s="4"/>
      <c r="J3" s="5"/>
      <c r="K3" s="6"/>
      <c r="L3" s="5"/>
      <c r="M3" s="5"/>
      <c r="N3" s="4"/>
    </row>
    <row r="5" spans="1:14" ht="15.75">
      <c r="A5" s="7" t="s">
        <v>1</v>
      </c>
      <c r="B5" s="7"/>
      <c r="C5" s="7" t="s">
        <v>292</v>
      </c>
      <c r="D5" s="7"/>
      <c r="E5" s="7"/>
      <c r="F5" s="7"/>
      <c r="G5" s="8"/>
      <c r="H5" s="9"/>
      <c r="I5" s="8"/>
      <c r="J5" s="10"/>
      <c r="K5" s="10"/>
      <c r="L5" s="11"/>
      <c r="M5" s="10"/>
      <c r="N5" s="12"/>
    </row>
    <row r="6" spans="1:13" ht="15.75">
      <c r="A6" s="7"/>
      <c r="B6" s="7"/>
      <c r="C6" s="7"/>
      <c r="D6" s="7"/>
      <c r="E6" s="7"/>
      <c r="F6" s="7"/>
      <c r="G6" s="8"/>
      <c r="H6" s="9"/>
      <c r="I6" s="8"/>
      <c r="J6" s="10"/>
      <c r="K6" s="13" t="s">
        <v>3</v>
      </c>
      <c r="M6" s="13" t="s">
        <v>4</v>
      </c>
    </row>
    <row r="7" spans="1:13" ht="15.75">
      <c r="A7" s="7" t="s">
        <v>5</v>
      </c>
      <c r="B7" s="7"/>
      <c r="C7" s="14" t="s">
        <v>6</v>
      </c>
      <c r="D7" s="7"/>
      <c r="E7" s="7"/>
      <c r="F7" s="7"/>
      <c r="G7" s="8"/>
      <c r="H7" s="9"/>
      <c r="I7" s="8"/>
      <c r="J7" s="10"/>
      <c r="K7" s="10" t="s">
        <v>7</v>
      </c>
      <c r="M7" s="10" t="s">
        <v>8</v>
      </c>
    </row>
    <row r="8" spans="1:13" ht="15.75">
      <c r="A8" s="7"/>
      <c r="B8" s="7"/>
      <c r="C8" s="7"/>
      <c r="D8" s="7"/>
      <c r="E8" s="7"/>
      <c r="F8" s="7"/>
      <c r="G8" s="8"/>
      <c r="H8" s="9"/>
      <c r="I8" s="8"/>
      <c r="J8" s="10"/>
      <c r="K8" s="10"/>
      <c r="M8"/>
    </row>
    <row r="9" spans="1:13" ht="15.75">
      <c r="A9" s="7" t="s">
        <v>9</v>
      </c>
      <c r="B9" s="7"/>
      <c r="C9" s="7" t="s">
        <v>10</v>
      </c>
      <c r="D9" s="7"/>
      <c r="E9" s="7"/>
      <c r="F9" s="7"/>
      <c r="G9" s="8"/>
      <c r="H9" s="9"/>
      <c r="I9" s="8"/>
      <c r="J9" s="10"/>
      <c r="K9" s="10" t="s">
        <v>11</v>
      </c>
      <c r="M9"/>
    </row>
    <row r="10" spans="1:12" ht="15.75">
      <c r="A10" s="7"/>
      <c r="B10" s="7"/>
      <c r="C10" s="15"/>
      <c r="D10" s="7"/>
      <c r="E10" s="8"/>
      <c r="F10" s="8"/>
      <c r="G10" s="8"/>
      <c r="H10" s="9"/>
      <c r="I10" s="8"/>
      <c r="J10" s="10"/>
      <c r="K10" s="11" t="s">
        <v>12</v>
      </c>
      <c r="L10" s="10"/>
    </row>
    <row r="11" spans="1:12" ht="15.75">
      <c r="A11" s="7"/>
      <c r="B11" s="7"/>
      <c r="C11" s="7"/>
      <c r="D11" s="7"/>
      <c r="E11" s="8"/>
      <c r="F11" s="8"/>
      <c r="G11" s="8"/>
      <c r="H11" s="9"/>
      <c r="I11" s="8"/>
      <c r="J11" s="10"/>
      <c r="K11" s="11"/>
      <c r="L11" s="10"/>
    </row>
    <row r="12" spans="1:14" ht="12.75">
      <c r="A12" s="1" t="s">
        <v>13</v>
      </c>
      <c r="B12" s="1"/>
      <c r="C12" s="72" t="s">
        <v>14</v>
      </c>
      <c r="D12" s="72"/>
      <c r="E12" s="72"/>
      <c r="F12" s="72"/>
      <c r="G12" s="72"/>
      <c r="H12" s="1" t="s">
        <v>15</v>
      </c>
      <c r="I12" s="1" t="s">
        <v>16</v>
      </c>
      <c r="J12" s="73" t="s">
        <v>17</v>
      </c>
      <c r="K12" s="73"/>
      <c r="L12" s="74" t="s">
        <v>18</v>
      </c>
      <c r="M12" s="74"/>
      <c r="N12" s="1" t="s">
        <v>19</v>
      </c>
    </row>
    <row r="13" spans="10:13" ht="12.75">
      <c r="J13" s="19" t="s">
        <v>20</v>
      </c>
      <c r="K13" s="20" t="s">
        <v>21</v>
      </c>
      <c r="L13" s="21" t="s">
        <v>20</v>
      </c>
      <c r="M13" s="21" t="s">
        <v>21</v>
      </c>
    </row>
    <row r="14" spans="3:7" ht="15">
      <c r="C14" s="75" t="s">
        <v>22</v>
      </c>
      <c r="D14" s="75"/>
      <c r="E14" s="75"/>
      <c r="F14" s="75"/>
      <c r="G14" t="s">
        <v>23</v>
      </c>
    </row>
    <row r="15" spans="3:6" ht="15">
      <c r="C15" s="22"/>
      <c r="D15" s="22"/>
      <c r="E15" s="22"/>
      <c r="F15" s="22"/>
    </row>
    <row r="16" spans="1:14" s="23" customFormat="1" ht="12.75">
      <c r="A16" s="23" t="s">
        <v>24</v>
      </c>
      <c r="C16" s="24" t="s">
        <v>293</v>
      </c>
      <c r="D16" s="24"/>
      <c r="E16" s="24"/>
      <c r="F16" s="24"/>
      <c r="H16" s="25"/>
      <c r="J16" s="26"/>
      <c r="K16" s="27"/>
      <c r="L16" s="26">
        <f>SUM(L59)</f>
        <v>0</v>
      </c>
      <c r="M16" s="26">
        <f>SUM(M59)</f>
        <v>0</v>
      </c>
      <c r="N16" s="12">
        <f>SUM(L16:M16)</f>
        <v>0</v>
      </c>
    </row>
    <row r="17" spans="3:14" s="23" customFormat="1" ht="12.75">
      <c r="C17" s="28"/>
      <c r="D17" s="28"/>
      <c r="E17" s="28"/>
      <c r="F17" s="28"/>
      <c r="H17" s="25"/>
      <c r="J17" s="26"/>
      <c r="K17" s="27"/>
      <c r="L17" s="26"/>
      <c r="M17" s="26"/>
      <c r="N17" s="12"/>
    </row>
    <row r="18" spans="1:14" s="23" customFormat="1" ht="12.75">
      <c r="A18" s="23" t="s">
        <v>26</v>
      </c>
      <c r="C18" s="78" t="s">
        <v>58</v>
      </c>
      <c r="D18" s="78"/>
      <c r="E18" s="78"/>
      <c r="F18" s="78"/>
      <c r="H18" s="41"/>
      <c r="J18" s="26"/>
      <c r="K18" s="27"/>
      <c r="L18" s="26"/>
      <c r="M18" s="26">
        <f>SUM(M73)</f>
        <v>0</v>
      </c>
      <c r="N18" s="12">
        <f>SUM(L18:M18)</f>
        <v>0</v>
      </c>
    </row>
    <row r="19" spans="3:13" s="23" customFormat="1" ht="12.75">
      <c r="C19" s="78"/>
      <c r="D19" s="78"/>
      <c r="E19" s="78"/>
      <c r="F19" s="78"/>
      <c r="H19" s="25"/>
      <c r="J19" s="26"/>
      <c r="K19" s="27"/>
      <c r="L19" s="26"/>
      <c r="M19" s="26"/>
    </row>
    <row r="20" spans="1:14" s="23" customFormat="1" ht="12.75">
      <c r="A20" s="23" t="s">
        <v>28</v>
      </c>
      <c r="C20" s="42" t="s">
        <v>273</v>
      </c>
      <c r="D20" s="42"/>
      <c r="E20" s="42"/>
      <c r="F20" s="42"/>
      <c r="H20" s="25"/>
      <c r="J20" s="26"/>
      <c r="K20" s="27"/>
      <c r="L20" s="43"/>
      <c r="M20" s="43">
        <f>SUM(M82)</f>
        <v>0</v>
      </c>
      <c r="N20" s="12">
        <f>SUM(M20)</f>
        <v>0</v>
      </c>
    </row>
    <row r="21" spans="3:13" s="23" customFormat="1" ht="12.75">
      <c r="C21" s="78"/>
      <c r="D21" s="78"/>
      <c r="E21" s="78"/>
      <c r="F21" s="78"/>
      <c r="H21" s="25"/>
      <c r="J21" s="26"/>
      <c r="K21" s="27"/>
      <c r="L21" s="26"/>
      <c r="M21" s="26"/>
    </row>
    <row r="22" spans="3:13" s="23" customFormat="1" ht="12.75">
      <c r="C22" s="25"/>
      <c r="D22" s="25"/>
      <c r="E22" s="25"/>
      <c r="F22" s="25"/>
      <c r="H22" s="25"/>
      <c r="J22" s="26"/>
      <c r="K22" s="27"/>
      <c r="L22" s="26"/>
      <c r="M22" s="26"/>
    </row>
    <row r="23" spans="1:14" ht="18">
      <c r="A23" s="76" t="s">
        <v>36</v>
      </c>
      <c r="B23" s="76"/>
      <c r="C23" s="76"/>
      <c r="D23" s="76"/>
      <c r="E23" s="76"/>
      <c r="F23" s="76"/>
      <c r="G23" s="76"/>
      <c r="H23" s="29"/>
      <c r="I23" s="30"/>
      <c r="J23" s="31"/>
      <c r="K23" s="30"/>
      <c r="L23" s="32"/>
      <c r="M23" s="32"/>
      <c r="N23" s="33">
        <f>SUM(N16:N22)</f>
        <v>0</v>
      </c>
    </row>
    <row r="24" spans="1:14" ht="15.75">
      <c r="A24" s="34" t="s">
        <v>37</v>
      </c>
      <c r="B24" s="34"/>
      <c r="C24" s="77">
        <v>0.21</v>
      </c>
      <c r="D24" s="77"/>
      <c r="E24" s="77"/>
      <c r="F24" s="77"/>
      <c r="G24" s="34"/>
      <c r="H24" s="35"/>
      <c r="I24" s="36"/>
      <c r="J24" s="37"/>
      <c r="K24" s="36"/>
      <c r="L24" s="38"/>
      <c r="M24" s="38"/>
      <c r="N24" s="38">
        <f>1.21*N23</f>
        <v>0</v>
      </c>
    </row>
    <row r="25" spans="1:14" ht="15.75">
      <c r="A25" s="34"/>
      <c r="B25" s="34"/>
      <c r="C25" s="34"/>
      <c r="D25" s="34"/>
      <c r="E25" s="34"/>
      <c r="F25" s="34"/>
      <c r="G25" s="34"/>
      <c r="H25" s="35"/>
      <c r="I25" s="36"/>
      <c r="J25" s="37"/>
      <c r="K25" s="36"/>
      <c r="L25" s="38"/>
      <c r="M25" s="38"/>
      <c r="N25" s="38"/>
    </row>
    <row r="26" spans="1:14" ht="15.75">
      <c r="A26" s="34"/>
      <c r="B26" s="34"/>
      <c r="C26" s="34"/>
      <c r="D26" s="34"/>
      <c r="E26" s="34"/>
      <c r="F26" s="34"/>
      <c r="G26" s="34"/>
      <c r="H26" s="35"/>
      <c r="I26" s="36"/>
      <c r="J26" s="37"/>
      <c r="K26" s="36"/>
      <c r="L26" s="38"/>
      <c r="M26" s="38"/>
      <c r="N26" s="38"/>
    </row>
    <row r="27" spans="3:13" ht="12.75">
      <c r="C27" s="39" t="s">
        <v>38</v>
      </c>
      <c r="J27" s="19"/>
      <c r="K27" s="20"/>
      <c r="L27" s="21"/>
      <c r="M27" s="21"/>
    </row>
    <row r="28" spans="3:13" ht="12.75">
      <c r="C28" t="s">
        <v>39</v>
      </c>
      <c r="J28" s="19"/>
      <c r="K28" s="20"/>
      <c r="L28" s="21"/>
      <c r="M28" s="21"/>
    </row>
    <row r="29" spans="3:13" ht="12.75">
      <c r="C29" t="s">
        <v>40</v>
      </c>
      <c r="J29" s="19"/>
      <c r="K29" s="20"/>
      <c r="L29" s="21"/>
      <c r="M29" s="21"/>
    </row>
    <row r="30" spans="3:13" ht="12.75">
      <c r="C30" t="s">
        <v>41</v>
      </c>
      <c r="J30" s="19"/>
      <c r="K30" s="20"/>
      <c r="L30" s="21"/>
      <c r="M30" s="21"/>
    </row>
    <row r="31" spans="3:13" ht="12.75">
      <c r="C31" t="s">
        <v>42</v>
      </c>
      <c r="J31" s="19"/>
      <c r="K31" s="20"/>
      <c r="L31" s="21"/>
      <c r="M31" s="21"/>
    </row>
    <row r="32" spans="3:13" ht="12.75">
      <c r="C32" t="s">
        <v>43</v>
      </c>
      <c r="J32" s="19"/>
      <c r="K32" s="20"/>
      <c r="L32" s="21"/>
      <c r="M32" s="21"/>
    </row>
    <row r="33" spans="3:13" ht="12.75">
      <c r="C33" t="s">
        <v>44</v>
      </c>
      <c r="J33" s="19"/>
      <c r="K33" s="20"/>
      <c r="L33" s="21"/>
      <c r="M33" s="21"/>
    </row>
    <row r="34" spans="3:13" ht="12.75">
      <c r="C34" t="s">
        <v>45</v>
      </c>
      <c r="J34" s="19"/>
      <c r="K34" s="20"/>
      <c r="L34" s="21"/>
      <c r="M34" s="21"/>
    </row>
    <row r="35" spans="3:13" ht="12.75">
      <c r="C35" t="s">
        <v>46</v>
      </c>
      <c r="J35" s="19"/>
      <c r="K35" s="20"/>
      <c r="L35" s="21"/>
      <c r="M35" s="21"/>
    </row>
    <row r="36" spans="3:13" ht="12.75">
      <c r="C36" t="s">
        <v>47</v>
      </c>
      <c r="J36" s="19"/>
      <c r="K36" s="20"/>
      <c r="L36" s="21"/>
      <c r="M36" s="21"/>
    </row>
    <row r="37" spans="3:13" ht="12.75">
      <c r="C37" t="s">
        <v>48</v>
      </c>
      <c r="J37" s="19"/>
      <c r="K37" s="20"/>
      <c r="L37" s="21"/>
      <c r="M37" s="21"/>
    </row>
    <row r="38" spans="3:13" ht="12.75">
      <c r="C38" t="s">
        <v>49</v>
      </c>
      <c r="J38" s="19"/>
      <c r="K38" s="20"/>
      <c r="L38" s="21"/>
      <c r="M38" s="21"/>
    </row>
    <row r="39" spans="3:13" ht="12.75">
      <c r="C39" t="s">
        <v>50</v>
      </c>
      <c r="J39" s="19"/>
      <c r="K39" s="20"/>
      <c r="L39" s="21"/>
      <c r="M39" s="21"/>
    </row>
    <row r="40" spans="3:13" ht="12.75">
      <c r="C40" t="s">
        <v>51</v>
      </c>
      <c r="J40" s="19"/>
      <c r="K40" s="20"/>
      <c r="L40" s="21"/>
      <c r="M40" s="21"/>
    </row>
    <row r="41" spans="3:13" ht="12.75">
      <c r="C41" t="s">
        <v>52</v>
      </c>
      <c r="J41" s="19"/>
      <c r="K41" s="20"/>
      <c r="L41" s="21"/>
      <c r="M41" s="21"/>
    </row>
    <row r="42" spans="3:13" ht="12.75">
      <c r="C42" t="s">
        <v>53</v>
      </c>
      <c r="J42" s="19"/>
      <c r="K42" s="20"/>
      <c r="L42" s="21"/>
      <c r="M42" s="21"/>
    </row>
    <row r="43" spans="10:13" ht="12.75">
      <c r="J43" s="19"/>
      <c r="K43" s="20"/>
      <c r="L43" s="21"/>
      <c r="M43" s="21"/>
    </row>
    <row r="44" spans="1:14" ht="12.75">
      <c r="A44" s="1" t="s">
        <v>13</v>
      </c>
      <c r="B44" s="1"/>
      <c r="C44" s="72" t="s">
        <v>14</v>
      </c>
      <c r="D44" s="72"/>
      <c r="E44" s="72"/>
      <c r="F44" s="72"/>
      <c r="G44" s="72"/>
      <c r="H44" s="1" t="s">
        <v>15</v>
      </c>
      <c r="I44" s="1" t="s">
        <v>16</v>
      </c>
      <c r="J44" s="73" t="s">
        <v>17</v>
      </c>
      <c r="K44" s="73"/>
      <c r="L44" s="74" t="s">
        <v>18</v>
      </c>
      <c r="M44" s="74"/>
      <c r="N44" s="1" t="s">
        <v>19</v>
      </c>
    </row>
    <row r="45" spans="10:13" ht="12.75">
      <c r="J45" s="19" t="s">
        <v>20</v>
      </c>
      <c r="K45" s="20" t="s">
        <v>21</v>
      </c>
      <c r="L45" s="21" t="s">
        <v>20</v>
      </c>
      <c r="M45" s="21" t="s">
        <v>21</v>
      </c>
    </row>
    <row r="46" spans="10:13" ht="12.75">
      <c r="J46" s="19"/>
      <c r="K46" s="20"/>
      <c r="L46" s="21"/>
      <c r="M46" s="21"/>
    </row>
    <row r="47" spans="1:14" ht="15.75">
      <c r="A47" s="79" t="s">
        <v>254</v>
      </c>
      <c r="B47" s="79"/>
      <c r="C47" s="79"/>
      <c r="D47" s="79"/>
      <c r="E47" s="79"/>
      <c r="N47" s="2"/>
    </row>
    <row r="48" spans="1:14" ht="12.75">
      <c r="A48" s="80" t="s">
        <v>255</v>
      </c>
      <c r="B48" s="80"/>
      <c r="C48" s="80"/>
      <c r="D48" s="80"/>
      <c r="E48" s="80"/>
      <c r="F48" s="80"/>
      <c r="G48" s="80"/>
      <c r="I48" s="3"/>
      <c r="N48" s="12"/>
    </row>
    <row r="49" spans="1:13" ht="12.75">
      <c r="A49" t="s">
        <v>24</v>
      </c>
      <c r="C49" s="81" t="s">
        <v>72</v>
      </c>
      <c r="D49" s="81"/>
      <c r="E49" s="81"/>
      <c r="F49" s="81"/>
      <c r="G49" s="81"/>
      <c r="H49" s="25" t="s">
        <v>63</v>
      </c>
      <c r="I49" s="3">
        <v>9</v>
      </c>
      <c r="L49" s="2">
        <f>I49*J49</f>
        <v>0</v>
      </c>
      <c r="M49" s="2">
        <f>I49*K49</f>
        <v>0</v>
      </c>
    </row>
    <row r="50" spans="3:9" ht="12.75">
      <c r="C50" s="47"/>
      <c r="D50" s="47"/>
      <c r="E50" s="47"/>
      <c r="F50" s="47"/>
      <c r="G50" s="47"/>
      <c r="H50" s="25"/>
      <c r="I50" s="3"/>
    </row>
    <row r="51" spans="1:13" ht="12.75">
      <c r="A51" t="s">
        <v>26</v>
      </c>
      <c r="C51" s="81" t="s">
        <v>294</v>
      </c>
      <c r="D51" s="81"/>
      <c r="E51" s="81"/>
      <c r="F51" s="81"/>
      <c r="G51" s="81"/>
      <c r="H51" s="1" t="s">
        <v>114</v>
      </c>
      <c r="I51" s="3">
        <v>90</v>
      </c>
      <c r="L51" s="2">
        <f>I51*J51</f>
        <v>0</v>
      </c>
      <c r="M51" s="2">
        <f>I51*K51</f>
        <v>0</v>
      </c>
    </row>
    <row r="52" spans="3:9" ht="12.75">
      <c r="C52" s="47"/>
      <c r="D52" s="47"/>
      <c r="E52" s="47"/>
      <c r="F52" s="47"/>
      <c r="G52" s="47"/>
      <c r="I52" s="3"/>
    </row>
    <row r="53" spans="1:13" ht="12.75">
      <c r="A53" t="s">
        <v>28</v>
      </c>
      <c r="C53" s="81" t="s">
        <v>257</v>
      </c>
      <c r="D53" s="81"/>
      <c r="E53" s="81"/>
      <c r="F53" s="81"/>
      <c r="G53" s="81"/>
      <c r="H53" s="1" t="s">
        <v>63</v>
      </c>
      <c r="I53" s="3">
        <v>9</v>
      </c>
      <c r="L53" s="2">
        <f>I53*J53</f>
        <v>0</v>
      </c>
      <c r="M53" s="2">
        <f>I53*K53</f>
        <v>0</v>
      </c>
    </row>
    <row r="54" spans="3:9" ht="12.75">
      <c r="C54" s="47"/>
      <c r="D54" s="47"/>
      <c r="E54" s="47"/>
      <c r="F54" s="47"/>
      <c r="G54" s="47"/>
      <c r="I54" s="3"/>
    </row>
    <row r="55" spans="1:13" ht="12.75">
      <c r="A55" t="s">
        <v>30</v>
      </c>
      <c r="C55" s="81" t="s">
        <v>258</v>
      </c>
      <c r="D55" s="81"/>
      <c r="E55" s="81"/>
      <c r="F55" s="81"/>
      <c r="G55" s="81"/>
      <c r="H55" s="1" t="s">
        <v>63</v>
      </c>
      <c r="I55" s="3">
        <v>21</v>
      </c>
      <c r="L55" s="2">
        <f>I55*J55</f>
        <v>0</v>
      </c>
      <c r="M55" s="2">
        <f>I55*K55</f>
        <v>0</v>
      </c>
    </row>
    <row r="56" spans="3:9" ht="12.75">
      <c r="C56" s="47"/>
      <c r="D56" s="47"/>
      <c r="E56" s="47"/>
      <c r="F56" s="47"/>
      <c r="G56" s="47"/>
      <c r="H56" s="25"/>
      <c r="I56" s="3"/>
    </row>
    <row r="57" spans="1:14" ht="12.75">
      <c r="A57" s="83" t="s">
        <v>260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12">
        <f>SUM(L49:L56)</f>
        <v>0</v>
      </c>
      <c r="M57" s="12">
        <f>SUM(M49:M56)</f>
        <v>0</v>
      </c>
      <c r="N57" s="12">
        <f>SUM(L57:M57)</f>
        <v>0</v>
      </c>
    </row>
    <row r="58" spans="1:14" ht="12.75">
      <c r="A58" s="28"/>
      <c r="C58" s="47"/>
      <c r="D58" s="47"/>
      <c r="E58" s="47"/>
      <c r="F58" s="47"/>
      <c r="G58" s="47"/>
      <c r="H58" s="64"/>
      <c r="I58" s="3"/>
      <c r="N58" s="23"/>
    </row>
    <row r="59" spans="1:14" ht="15.75">
      <c r="A59" s="76" t="s">
        <v>261</v>
      </c>
      <c r="B59" s="76"/>
      <c r="C59" s="76"/>
      <c r="D59" s="76"/>
      <c r="E59" s="76"/>
      <c r="F59" s="76"/>
      <c r="G59" s="76"/>
      <c r="H59" s="29"/>
      <c r="I59" s="30"/>
      <c r="J59" s="31"/>
      <c r="K59" s="30"/>
      <c r="L59" s="32">
        <f>SUM(L57)</f>
        <v>0</v>
      </c>
      <c r="M59" s="32">
        <f>SUM(M57)</f>
        <v>0</v>
      </c>
      <c r="N59" s="65">
        <f>SUM(L59:M59)</f>
        <v>0</v>
      </c>
    </row>
    <row r="60" spans="1:14" ht="15.75">
      <c r="A60" s="34"/>
      <c r="B60" s="34"/>
      <c r="C60" s="34"/>
      <c r="D60" s="34"/>
      <c r="E60" s="34"/>
      <c r="F60" s="34"/>
      <c r="G60" s="34"/>
      <c r="H60" s="35"/>
      <c r="I60" s="36"/>
      <c r="J60" s="37"/>
      <c r="K60" s="36"/>
      <c r="L60" s="38"/>
      <c r="M60" s="38"/>
      <c r="N60" s="38"/>
    </row>
    <row r="61" spans="1:14" ht="12.75">
      <c r="A61" s="28"/>
      <c r="C61" s="47"/>
      <c r="D61" s="47"/>
      <c r="E61" s="47"/>
      <c r="F61" s="47"/>
      <c r="G61" s="47"/>
      <c r="H61" s="64"/>
      <c r="I61" s="3"/>
      <c r="N61" s="23"/>
    </row>
    <row r="62" spans="1:5" ht="15.75">
      <c r="A62" s="79" t="s">
        <v>262</v>
      </c>
      <c r="B62" s="79"/>
      <c r="C62" s="79"/>
      <c r="D62" s="79"/>
      <c r="E62" s="79"/>
    </row>
    <row r="63" spans="1:13" ht="12.75">
      <c r="A63" t="s">
        <v>32</v>
      </c>
      <c r="C63" s="81" t="s">
        <v>265</v>
      </c>
      <c r="D63" s="81"/>
      <c r="E63" s="81"/>
      <c r="F63" s="81"/>
      <c r="G63" s="81"/>
      <c r="H63" s="1" t="s">
        <v>264</v>
      </c>
      <c r="I63" s="3">
        <v>1</v>
      </c>
      <c r="M63" s="2">
        <f>I63*K63</f>
        <v>0</v>
      </c>
    </row>
    <row r="64" spans="3:9" ht="12.75">
      <c r="C64" s="81"/>
      <c r="D64" s="81"/>
      <c r="E64" s="81"/>
      <c r="F64" s="81"/>
      <c r="G64" s="81"/>
      <c r="I64" s="3"/>
    </row>
    <row r="65" spans="1:13" ht="12.75">
      <c r="A65" t="s">
        <v>34</v>
      </c>
      <c r="C65" s="81" t="s">
        <v>266</v>
      </c>
      <c r="D65" s="81"/>
      <c r="E65" s="81"/>
      <c r="F65" s="81"/>
      <c r="G65" s="81"/>
      <c r="H65" s="1" t="s">
        <v>264</v>
      </c>
      <c r="I65" s="3">
        <v>1</v>
      </c>
      <c r="M65" s="2">
        <f>I65*K65</f>
        <v>0</v>
      </c>
    </row>
    <row r="66" spans="1:5" ht="15.75">
      <c r="A66" s="69"/>
      <c r="B66" s="69"/>
      <c r="C66" s="69"/>
      <c r="D66" s="69"/>
      <c r="E66" s="69"/>
    </row>
    <row r="67" spans="1:13" ht="12.75">
      <c r="A67" t="s">
        <v>73</v>
      </c>
      <c r="C67" s="81" t="s">
        <v>239</v>
      </c>
      <c r="D67" s="81"/>
      <c r="E67" s="81"/>
      <c r="F67" s="81"/>
      <c r="G67" s="81"/>
      <c r="H67" s="1" t="s">
        <v>264</v>
      </c>
      <c r="I67" s="3">
        <v>1</v>
      </c>
      <c r="M67" s="2">
        <f>I67*K67</f>
        <v>0</v>
      </c>
    </row>
    <row r="68" spans="3:9" ht="12.75">
      <c r="C68" s="47"/>
      <c r="D68" s="47"/>
      <c r="E68" s="47"/>
      <c r="F68" s="47"/>
      <c r="G68" s="47"/>
      <c r="I68" s="3"/>
    </row>
    <row r="69" spans="1:13" ht="12.75">
      <c r="A69" t="s">
        <v>78</v>
      </c>
      <c r="C69" s="47" t="s">
        <v>267</v>
      </c>
      <c r="D69" s="47"/>
      <c r="E69" s="47"/>
      <c r="F69" s="47"/>
      <c r="G69" s="47"/>
      <c r="H69" s="1" t="s">
        <v>152</v>
      </c>
      <c r="I69" s="3">
        <v>2.9</v>
      </c>
      <c r="M69" s="2">
        <f>(N16)*0.029</f>
        <v>0</v>
      </c>
    </row>
    <row r="70" spans="3:9" ht="12.75">
      <c r="C70" s="47"/>
      <c r="D70" s="47"/>
      <c r="E70" s="47"/>
      <c r="F70" s="47"/>
      <c r="G70" s="47" t="s">
        <v>241</v>
      </c>
      <c r="I70" s="3"/>
    </row>
    <row r="71" spans="3:9" ht="12.75">
      <c r="C71" s="47"/>
      <c r="D71" s="47"/>
      <c r="E71" s="47"/>
      <c r="F71" s="47"/>
      <c r="G71" s="47" t="s">
        <v>242</v>
      </c>
      <c r="I71" s="3"/>
    </row>
    <row r="72" spans="3:9" ht="12.75">
      <c r="C72" s="81"/>
      <c r="D72" s="81"/>
      <c r="E72" s="81"/>
      <c r="F72" s="81"/>
      <c r="G72" s="81"/>
      <c r="I72" s="3"/>
    </row>
    <row r="73" spans="1:14" ht="15.75">
      <c r="A73" s="76" t="s">
        <v>243</v>
      </c>
      <c r="B73" s="76"/>
      <c r="C73" s="76"/>
      <c r="D73" s="76"/>
      <c r="E73" s="76"/>
      <c r="F73" s="76"/>
      <c r="G73" s="76"/>
      <c r="H73" s="29"/>
      <c r="I73" s="30"/>
      <c r="J73" s="31"/>
      <c r="K73" s="30"/>
      <c r="L73" s="32"/>
      <c r="M73" s="32">
        <f>SUM(M63:M72)</f>
        <v>0</v>
      </c>
      <c r="N73" s="65">
        <f>SUM(L73:M73)</f>
        <v>0</v>
      </c>
    </row>
    <row r="74" spans="1:14" ht="12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1:14" ht="12.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5" ht="15.75">
      <c r="A76" s="79" t="s">
        <v>268</v>
      </c>
      <c r="B76" s="79"/>
      <c r="C76" s="79"/>
      <c r="D76" s="79"/>
      <c r="E76" s="79"/>
    </row>
    <row r="77" spans="1:13" ht="12.75">
      <c r="A77" t="s">
        <v>80</v>
      </c>
      <c r="C77" s="81" t="s">
        <v>269</v>
      </c>
      <c r="D77" s="81"/>
      <c r="E77" s="81"/>
      <c r="F77" s="81"/>
      <c r="G77" s="81"/>
      <c r="H77" s="1" t="s">
        <v>63</v>
      </c>
      <c r="I77" s="3">
        <v>9</v>
      </c>
      <c r="M77" s="2">
        <f>I77*K77</f>
        <v>0</v>
      </c>
    </row>
    <row r="78" spans="3:9" ht="12.75">
      <c r="C78" s="47"/>
      <c r="D78" s="47"/>
      <c r="E78" s="47"/>
      <c r="F78" s="47"/>
      <c r="G78" s="47" t="s">
        <v>246</v>
      </c>
      <c r="I78" s="3"/>
    </row>
    <row r="79" spans="1:13" ht="12.75">
      <c r="A79" t="s">
        <v>82</v>
      </c>
      <c r="C79" s="81" t="s">
        <v>248</v>
      </c>
      <c r="D79" s="81"/>
      <c r="E79" s="81"/>
      <c r="F79" s="81"/>
      <c r="G79" s="81"/>
      <c r="H79" s="1" t="s">
        <v>264</v>
      </c>
      <c r="I79" s="3">
        <v>1</v>
      </c>
      <c r="K79" s="2"/>
      <c r="M79" s="2">
        <f>I79*K79</f>
        <v>0</v>
      </c>
    </row>
    <row r="80" spans="3:9" ht="12.75">
      <c r="C80" s="47"/>
      <c r="D80" s="47"/>
      <c r="E80" s="47"/>
      <c r="F80" s="47" t="s">
        <v>249</v>
      </c>
      <c r="G80" s="47"/>
      <c r="I80" s="3"/>
    </row>
    <row r="81" spans="3:9" ht="12.75">
      <c r="C81" s="81"/>
      <c r="D81" s="81"/>
      <c r="E81" s="81"/>
      <c r="F81" s="81"/>
      <c r="G81" s="81"/>
      <c r="I81" s="3"/>
    </row>
    <row r="82" spans="1:14" ht="15.75">
      <c r="A82" s="76" t="s">
        <v>250</v>
      </c>
      <c r="B82" s="76"/>
      <c r="C82" s="76"/>
      <c r="D82" s="76"/>
      <c r="E82" s="76"/>
      <c r="F82" s="76"/>
      <c r="G82" s="76"/>
      <c r="H82" s="29"/>
      <c r="I82" s="30"/>
      <c r="J82" s="31"/>
      <c r="K82" s="30"/>
      <c r="L82" s="32"/>
      <c r="M82" s="32">
        <f>SUM(M77:M81)</f>
        <v>0</v>
      </c>
      <c r="N82" s="65">
        <f>SUM(L82:M82)</f>
        <v>0</v>
      </c>
    </row>
  </sheetData>
  <sheetProtection selectLockedCells="1" selectUnlockedCells="1"/>
  <mergeCells count="34">
    <mergeCell ref="C77:G77"/>
    <mergeCell ref="C79:G79"/>
    <mergeCell ref="C81:G81"/>
    <mergeCell ref="A82:G82"/>
    <mergeCell ref="C64:G64"/>
    <mergeCell ref="C65:G65"/>
    <mergeCell ref="C67:G67"/>
    <mergeCell ref="C72:G72"/>
    <mergeCell ref="A73:G73"/>
    <mergeCell ref="A76:E76"/>
    <mergeCell ref="C53:G53"/>
    <mergeCell ref="C55:G55"/>
    <mergeCell ref="A57:K57"/>
    <mergeCell ref="A59:G59"/>
    <mergeCell ref="A62:E62"/>
    <mergeCell ref="C63:G63"/>
    <mergeCell ref="J44:K44"/>
    <mergeCell ref="L44:M44"/>
    <mergeCell ref="A47:E47"/>
    <mergeCell ref="A48:G48"/>
    <mergeCell ref="C49:G49"/>
    <mergeCell ref="C51:G51"/>
    <mergeCell ref="C18:F18"/>
    <mergeCell ref="C19:F19"/>
    <mergeCell ref="C21:F21"/>
    <mergeCell ref="A23:G23"/>
    <mergeCell ref="C24:F24"/>
    <mergeCell ref="C44:G44"/>
    <mergeCell ref="A1:N1"/>
    <mergeCell ref="A2:N2"/>
    <mergeCell ref="C12:G12"/>
    <mergeCell ref="J12:K12"/>
    <mergeCell ref="L12:M12"/>
    <mergeCell ref="C14:F14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14"/>
  <sheetViews>
    <sheetView view="pageBreakPreview" zoomScale="120" zoomScaleNormal="90" zoomScaleSheetLayoutView="120" zoomScalePageLayoutView="0" workbookViewId="0" topLeftCell="A31">
      <selection activeCell="A2" sqref="A2:N2"/>
    </sheetView>
  </sheetViews>
  <sheetFormatPr defaultColWidth="9.00390625" defaultRowHeight="12.75"/>
  <cols>
    <col min="1" max="1" width="6.00390625" style="0" customWidth="1"/>
    <col min="2" max="2" width="11.75390625" style="0" customWidth="1"/>
    <col min="7" max="7" width="60.25390625" style="0" customWidth="1"/>
    <col min="8" max="8" width="5.875" style="1" customWidth="1"/>
    <col min="10" max="10" width="10.75390625" style="2" customWidth="1"/>
    <col min="11" max="11" width="9.00390625" style="3" customWidth="1"/>
    <col min="12" max="12" width="14.00390625" style="2" customWidth="1"/>
    <col min="13" max="13" width="14.75390625" style="2" customWidth="1"/>
    <col min="14" max="14" width="17.875" style="0" customWidth="1"/>
    <col min="15" max="15" width="10.375" style="0" customWidth="1"/>
    <col min="16" max="16" width="11.625" style="0" customWidth="1"/>
  </cols>
  <sheetData>
    <row r="1" spans="1:14" ht="25.5">
      <c r="A1" s="70" t="s">
        <v>310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 customHeight="1">
      <c r="A3" s="4"/>
      <c r="B3" s="4"/>
      <c r="C3" s="4"/>
      <c r="D3" s="4"/>
      <c r="E3" s="4"/>
      <c r="F3" s="4"/>
      <c r="G3" s="4"/>
      <c r="H3" s="4"/>
      <c r="I3" s="4"/>
      <c r="J3" s="5"/>
      <c r="K3" s="6"/>
      <c r="L3" s="5"/>
      <c r="M3" s="5"/>
      <c r="N3" s="4"/>
    </row>
    <row r="5" spans="1:14" ht="15.75">
      <c r="A5" s="7" t="s">
        <v>1</v>
      </c>
      <c r="B5" s="7"/>
      <c r="C5" s="7" t="s">
        <v>295</v>
      </c>
      <c r="D5" s="7"/>
      <c r="E5" s="7"/>
      <c r="F5" s="7"/>
      <c r="G5" s="8"/>
      <c r="H5" s="9"/>
      <c r="I5" s="8"/>
      <c r="J5" s="10"/>
      <c r="K5" s="10"/>
      <c r="L5" s="11"/>
      <c r="M5" s="10"/>
      <c r="N5" s="12"/>
    </row>
    <row r="6" spans="1:13" ht="15.75">
      <c r="A6" s="7"/>
      <c r="B6" s="7"/>
      <c r="C6" s="7"/>
      <c r="D6" s="7"/>
      <c r="E6" s="7"/>
      <c r="F6" s="7"/>
      <c r="G6" s="8"/>
      <c r="H6" s="9"/>
      <c r="I6" s="8"/>
      <c r="J6" s="10"/>
      <c r="K6" s="13" t="s">
        <v>3</v>
      </c>
      <c r="M6" s="13" t="s">
        <v>4</v>
      </c>
    </row>
    <row r="7" spans="1:13" ht="15.75">
      <c r="A7" s="7" t="s">
        <v>5</v>
      </c>
      <c r="B7" s="7"/>
      <c r="C7" s="14" t="s">
        <v>6</v>
      </c>
      <c r="D7" s="7"/>
      <c r="E7" s="7"/>
      <c r="F7" s="7"/>
      <c r="G7" s="8"/>
      <c r="H7" s="9"/>
      <c r="I7" s="8"/>
      <c r="J7" s="10"/>
      <c r="K7" s="10" t="s">
        <v>7</v>
      </c>
      <c r="M7" s="10" t="s">
        <v>8</v>
      </c>
    </row>
    <row r="8" spans="1:13" ht="15.75">
      <c r="A8" s="7"/>
      <c r="B8" s="7"/>
      <c r="C8" s="7"/>
      <c r="D8" s="7"/>
      <c r="E8" s="7"/>
      <c r="F8" s="7"/>
      <c r="G8" s="8"/>
      <c r="H8" s="9"/>
      <c r="I8" s="8"/>
      <c r="J8" s="10"/>
      <c r="K8" s="10"/>
      <c r="M8"/>
    </row>
    <row r="9" spans="1:13" ht="15.75">
      <c r="A9" s="7" t="s">
        <v>9</v>
      </c>
      <c r="B9" s="7"/>
      <c r="C9" s="7" t="s">
        <v>10</v>
      </c>
      <c r="D9" s="7"/>
      <c r="E9" s="7"/>
      <c r="F9" s="7"/>
      <c r="G9" s="8"/>
      <c r="H9" s="9"/>
      <c r="I9" s="8"/>
      <c r="J9" s="10"/>
      <c r="K9" s="10" t="s">
        <v>11</v>
      </c>
      <c r="M9"/>
    </row>
    <row r="10" spans="1:12" ht="15.75">
      <c r="A10" s="7"/>
      <c r="B10" s="7"/>
      <c r="C10" s="15"/>
      <c r="D10" s="7"/>
      <c r="E10" s="8"/>
      <c r="F10" s="8"/>
      <c r="G10" s="8"/>
      <c r="H10" s="9"/>
      <c r="I10" s="8"/>
      <c r="J10" s="10"/>
      <c r="K10" s="11" t="s">
        <v>12</v>
      </c>
      <c r="L10" s="10"/>
    </row>
    <row r="11" spans="1:12" ht="15.75">
      <c r="A11" s="7"/>
      <c r="B11" s="7"/>
      <c r="C11" s="7"/>
      <c r="D11" s="7"/>
      <c r="E11" s="8"/>
      <c r="F11" s="8"/>
      <c r="G11" s="8"/>
      <c r="H11" s="9"/>
      <c r="I11" s="8"/>
      <c r="J11" s="10"/>
      <c r="K11" s="11"/>
      <c r="L11" s="10"/>
    </row>
    <row r="12" spans="1:14" ht="12.75">
      <c r="A12" s="1" t="s">
        <v>13</v>
      </c>
      <c r="B12" s="1"/>
      <c r="C12" s="72" t="s">
        <v>14</v>
      </c>
      <c r="D12" s="72"/>
      <c r="E12" s="72"/>
      <c r="F12" s="72"/>
      <c r="G12" s="72"/>
      <c r="H12" s="1" t="s">
        <v>15</v>
      </c>
      <c r="I12" s="1" t="s">
        <v>16</v>
      </c>
      <c r="J12" s="73" t="s">
        <v>17</v>
      </c>
      <c r="K12" s="73"/>
      <c r="L12" s="74" t="s">
        <v>18</v>
      </c>
      <c r="M12" s="74"/>
      <c r="N12" s="1" t="s">
        <v>19</v>
      </c>
    </row>
    <row r="13" spans="10:13" ht="12.75">
      <c r="J13" s="19" t="s">
        <v>20</v>
      </c>
      <c r="K13" s="20" t="s">
        <v>21</v>
      </c>
      <c r="L13" s="21" t="s">
        <v>20</v>
      </c>
      <c r="M13" s="21" t="s">
        <v>21</v>
      </c>
    </row>
    <row r="14" spans="3:7" ht="15">
      <c r="C14" s="75" t="s">
        <v>22</v>
      </c>
      <c r="D14" s="75"/>
      <c r="E14" s="75"/>
      <c r="F14" s="75"/>
      <c r="G14" t="s">
        <v>23</v>
      </c>
    </row>
    <row r="15" spans="3:6" ht="15">
      <c r="C15" s="22"/>
      <c r="D15" s="22"/>
      <c r="E15" s="22"/>
      <c r="F15" s="22"/>
    </row>
    <row r="16" spans="1:14" s="23" customFormat="1" ht="12.75">
      <c r="A16" s="23" t="s">
        <v>24</v>
      </c>
      <c r="C16" s="24" t="s">
        <v>296</v>
      </c>
      <c r="D16" s="24"/>
      <c r="E16" s="24"/>
      <c r="F16" s="24"/>
      <c r="H16" s="25"/>
      <c r="J16" s="26"/>
      <c r="K16" s="27"/>
      <c r="L16" s="26">
        <f>SUM(L125)</f>
        <v>0</v>
      </c>
      <c r="M16" s="26">
        <f>SUM(M125)</f>
        <v>0</v>
      </c>
      <c r="N16" s="12">
        <f>SUM(L16:M16)</f>
        <v>0</v>
      </c>
    </row>
    <row r="17" spans="3:14" s="23" customFormat="1" ht="12.75">
      <c r="C17" s="28"/>
      <c r="D17" s="28"/>
      <c r="E17" s="28"/>
      <c r="F17" s="28"/>
      <c r="H17" s="25"/>
      <c r="J17" s="26"/>
      <c r="K17" s="27"/>
      <c r="L17" s="26"/>
      <c r="M17" s="26"/>
      <c r="N17" s="12"/>
    </row>
    <row r="18" spans="1:14" s="23" customFormat="1" ht="12.75">
      <c r="A18" s="23" t="s">
        <v>26</v>
      </c>
      <c r="C18" s="24" t="s">
        <v>297</v>
      </c>
      <c r="D18" s="24"/>
      <c r="E18" s="24"/>
      <c r="F18" s="24"/>
      <c r="J18" s="26"/>
      <c r="K18" s="27"/>
      <c r="L18" s="26">
        <f>SUM(L166)</f>
        <v>0</v>
      </c>
      <c r="M18" s="26">
        <f>SUM(M166)</f>
        <v>0</v>
      </c>
      <c r="N18" s="12">
        <f>SUM(L18:M18)</f>
        <v>0</v>
      </c>
    </row>
    <row r="19" spans="3:14" s="23" customFormat="1" ht="12.75">
      <c r="C19" s="28"/>
      <c r="D19" s="28"/>
      <c r="E19" s="28"/>
      <c r="F19" s="28"/>
      <c r="J19" s="26"/>
      <c r="K19" s="27"/>
      <c r="L19" s="26"/>
      <c r="M19" s="26"/>
      <c r="N19" s="26"/>
    </row>
    <row r="20" spans="1:14" s="23" customFormat="1" ht="12.75">
      <c r="A20" s="23" t="s">
        <v>28</v>
      </c>
      <c r="C20" s="28" t="s">
        <v>57</v>
      </c>
      <c r="D20" s="28"/>
      <c r="E20" s="28"/>
      <c r="F20" s="28"/>
      <c r="J20" s="26"/>
      <c r="K20" s="27"/>
      <c r="L20" s="26">
        <f>SUM(L193)</f>
        <v>0</v>
      </c>
      <c r="M20" s="26">
        <f>SUM(M193)</f>
        <v>0</v>
      </c>
      <c r="N20" s="12">
        <f>SUM(L20:M20)</f>
        <v>0</v>
      </c>
    </row>
    <row r="21" spans="3:14" s="23" customFormat="1" ht="12.75">
      <c r="C21" s="28"/>
      <c r="D21" s="28"/>
      <c r="E21" s="28"/>
      <c r="F21" s="28"/>
      <c r="J21" s="26"/>
      <c r="K21" s="27"/>
      <c r="L21" s="26"/>
      <c r="M21" s="26"/>
      <c r="N21" s="26"/>
    </row>
    <row r="22" spans="1:14" s="23" customFormat="1" ht="12.75">
      <c r="A22" s="23" t="s">
        <v>30</v>
      </c>
      <c r="C22" s="78" t="s">
        <v>58</v>
      </c>
      <c r="D22" s="78"/>
      <c r="E22" s="78"/>
      <c r="F22" s="78"/>
      <c r="H22" s="41"/>
      <c r="J22" s="26"/>
      <c r="K22" s="27"/>
      <c r="L22" s="26"/>
      <c r="M22" s="26">
        <f>SUM(M203)</f>
        <v>0</v>
      </c>
      <c r="N22" s="12">
        <f>SUM(L22:M22)</f>
        <v>0</v>
      </c>
    </row>
    <row r="23" spans="3:13" s="23" customFormat="1" ht="12.75">
      <c r="C23" s="78"/>
      <c r="D23" s="78"/>
      <c r="E23" s="78"/>
      <c r="F23" s="78"/>
      <c r="H23" s="25"/>
      <c r="J23" s="26"/>
      <c r="K23" s="27"/>
      <c r="L23" s="26"/>
      <c r="M23" s="26"/>
    </row>
    <row r="24" spans="1:14" s="23" customFormat="1" ht="12.75">
      <c r="A24" s="23" t="s">
        <v>32</v>
      </c>
      <c r="C24" s="42" t="s">
        <v>298</v>
      </c>
      <c r="D24" s="42"/>
      <c r="E24" s="42"/>
      <c r="F24" s="42"/>
      <c r="H24" s="25"/>
      <c r="J24" s="26"/>
      <c r="K24" s="27"/>
      <c r="L24" s="43"/>
      <c r="M24" s="43">
        <f>SUM(M214)</f>
        <v>0</v>
      </c>
      <c r="N24" s="12">
        <f>SUM(M24)</f>
        <v>0</v>
      </c>
    </row>
    <row r="25" spans="3:13" s="23" customFormat="1" ht="12.75">
      <c r="C25" s="78"/>
      <c r="D25" s="78"/>
      <c r="E25" s="78"/>
      <c r="F25" s="78"/>
      <c r="H25" s="25"/>
      <c r="J25" s="26"/>
      <c r="K25" s="27"/>
      <c r="L25" s="26"/>
      <c r="M25" s="26"/>
    </row>
    <row r="26" spans="3:13" s="23" customFormat="1" ht="12.75">
      <c r="C26" s="25"/>
      <c r="D26" s="25"/>
      <c r="E26" s="25"/>
      <c r="F26" s="25"/>
      <c r="H26" s="25"/>
      <c r="J26" s="26"/>
      <c r="K26" s="27"/>
      <c r="L26" s="26"/>
      <c r="M26" s="26"/>
    </row>
    <row r="27" spans="1:14" ht="18">
      <c r="A27" s="76" t="s">
        <v>36</v>
      </c>
      <c r="B27" s="76"/>
      <c r="C27" s="76"/>
      <c r="D27" s="76"/>
      <c r="E27" s="76"/>
      <c r="F27" s="76"/>
      <c r="G27" s="76"/>
      <c r="H27" s="29"/>
      <c r="I27" s="30"/>
      <c r="J27" s="31"/>
      <c r="K27" s="30"/>
      <c r="L27" s="32"/>
      <c r="M27" s="32"/>
      <c r="N27" s="33">
        <f>SUM(N16:N26)</f>
        <v>0</v>
      </c>
    </row>
    <row r="28" spans="1:14" ht="15.75">
      <c r="A28" s="34" t="s">
        <v>37</v>
      </c>
      <c r="B28" s="34"/>
      <c r="C28" s="77">
        <v>0.21</v>
      </c>
      <c r="D28" s="77"/>
      <c r="E28" s="77"/>
      <c r="F28" s="77"/>
      <c r="G28" s="34"/>
      <c r="H28" s="35"/>
      <c r="I28" s="36"/>
      <c r="J28" s="37"/>
      <c r="K28" s="36"/>
      <c r="L28" s="38"/>
      <c r="M28" s="38"/>
      <c r="N28" s="38">
        <f>1.21*N27</f>
        <v>0</v>
      </c>
    </row>
    <row r="29" spans="1:14" ht="15.75">
      <c r="A29" s="34"/>
      <c r="B29" s="34"/>
      <c r="C29" s="34"/>
      <c r="D29" s="34"/>
      <c r="E29" s="34"/>
      <c r="F29" s="34"/>
      <c r="G29" s="34"/>
      <c r="H29" s="35"/>
      <c r="I29" s="36"/>
      <c r="J29" s="37"/>
      <c r="K29" s="36"/>
      <c r="L29" s="38"/>
      <c r="M29" s="38"/>
      <c r="N29" s="38"/>
    </row>
    <row r="30" spans="1:14" ht="15.75">
      <c r="A30" s="34"/>
      <c r="B30" s="34"/>
      <c r="C30" s="34"/>
      <c r="D30" s="34"/>
      <c r="E30" s="34"/>
      <c r="F30" s="34"/>
      <c r="G30" s="34"/>
      <c r="H30" s="35"/>
      <c r="I30" s="36"/>
      <c r="J30" s="37"/>
      <c r="K30" s="36"/>
      <c r="L30" s="38"/>
      <c r="M30" s="38"/>
      <c r="N30" s="38"/>
    </row>
    <row r="31" spans="3:13" ht="12.75">
      <c r="C31" s="39" t="s">
        <v>38</v>
      </c>
      <c r="J31" s="19"/>
      <c r="K31" s="20"/>
      <c r="L31" s="21"/>
      <c r="M31" s="21"/>
    </row>
    <row r="32" spans="3:13" ht="12.75">
      <c r="C32" t="s">
        <v>39</v>
      </c>
      <c r="J32" s="19"/>
      <c r="K32" s="20"/>
      <c r="L32" s="21"/>
      <c r="M32" s="21"/>
    </row>
    <row r="33" spans="3:13" ht="12.75">
      <c r="C33" t="s">
        <v>40</v>
      </c>
      <c r="J33" s="19"/>
      <c r="K33" s="20"/>
      <c r="L33" s="21"/>
      <c r="M33" s="21"/>
    </row>
    <row r="34" spans="3:13" ht="12.75">
      <c r="C34" t="s">
        <v>41</v>
      </c>
      <c r="J34" s="19"/>
      <c r="K34" s="20"/>
      <c r="L34" s="21"/>
      <c r="M34" s="21"/>
    </row>
    <row r="35" spans="3:13" ht="12.75">
      <c r="C35" t="s">
        <v>42</v>
      </c>
      <c r="J35" s="19"/>
      <c r="K35" s="20"/>
      <c r="L35" s="21"/>
      <c r="M35" s="21"/>
    </row>
    <row r="36" spans="3:13" ht="12.75">
      <c r="C36" t="s">
        <v>43</v>
      </c>
      <c r="J36" s="19"/>
      <c r="K36" s="20"/>
      <c r="L36" s="21"/>
      <c r="M36" s="21"/>
    </row>
    <row r="37" spans="3:13" ht="12.75">
      <c r="C37" t="s">
        <v>44</v>
      </c>
      <c r="J37" s="19"/>
      <c r="K37" s="20"/>
      <c r="L37" s="21"/>
      <c r="M37" s="21"/>
    </row>
    <row r="38" spans="3:13" ht="12.75">
      <c r="C38" t="s">
        <v>45</v>
      </c>
      <c r="J38" s="19"/>
      <c r="K38" s="20"/>
      <c r="L38" s="21"/>
      <c r="M38" s="21"/>
    </row>
    <row r="39" spans="3:13" ht="12.75">
      <c r="C39" t="s">
        <v>46</v>
      </c>
      <c r="J39" s="19"/>
      <c r="K39" s="20"/>
      <c r="L39" s="21"/>
      <c r="M39" s="21"/>
    </row>
    <row r="40" spans="3:13" ht="12.75">
      <c r="C40" t="s">
        <v>47</v>
      </c>
      <c r="J40" s="19"/>
      <c r="K40" s="20"/>
      <c r="L40" s="21"/>
      <c r="M40" s="21"/>
    </row>
    <row r="41" spans="3:13" ht="12.75">
      <c r="C41" t="s">
        <v>48</v>
      </c>
      <c r="J41" s="19"/>
      <c r="K41" s="20"/>
      <c r="L41" s="21"/>
      <c r="M41" s="21"/>
    </row>
    <row r="42" spans="3:13" ht="12.75">
      <c r="C42" t="s">
        <v>49</v>
      </c>
      <c r="J42" s="19"/>
      <c r="K42" s="20"/>
      <c r="L42" s="21"/>
      <c r="M42" s="21"/>
    </row>
    <row r="43" spans="3:13" ht="12.75">
      <c r="C43" t="s">
        <v>50</v>
      </c>
      <c r="J43" s="19"/>
      <c r="K43" s="20"/>
      <c r="L43" s="21"/>
      <c r="M43" s="21"/>
    </row>
    <row r="44" spans="3:13" ht="12.75">
      <c r="C44" t="s">
        <v>51</v>
      </c>
      <c r="J44" s="19"/>
      <c r="K44" s="20"/>
      <c r="L44" s="21"/>
      <c r="M44" s="21"/>
    </row>
    <row r="45" spans="3:13" ht="12.75">
      <c r="C45" t="s">
        <v>52</v>
      </c>
      <c r="J45" s="19"/>
      <c r="K45" s="20"/>
      <c r="L45" s="21"/>
      <c r="M45" s="21"/>
    </row>
    <row r="46" spans="3:13" ht="12.75">
      <c r="C46" t="s">
        <v>53</v>
      </c>
      <c r="J46" s="19"/>
      <c r="K46" s="20"/>
      <c r="L46" s="21"/>
      <c r="M46" s="21"/>
    </row>
    <row r="47" spans="10:13" ht="12.75">
      <c r="J47" s="19"/>
      <c r="K47" s="20"/>
      <c r="L47" s="21"/>
      <c r="M47" s="21"/>
    </row>
    <row r="48" spans="10:13" ht="12.75">
      <c r="J48" s="19"/>
      <c r="K48" s="20"/>
      <c r="L48" s="21"/>
      <c r="M48" s="21"/>
    </row>
    <row r="49" spans="1:14" ht="12.75">
      <c r="A49" s="1" t="s">
        <v>13</v>
      </c>
      <c r="B49" s="1"/>
      <c r="C49" s="72" t="s">
        <v>14</v>
      </c>
      <c r="D49" s="72"/>
      <c r="E49" s="72"/>
      <c r="F49" s="72"/>
      <c r="G49" s="72"/>
      <c r="H49" s="1" t="s">
        <v>15</v>
      </c>
      <c r="I49" s="1" t="s">
        <v>16</v>
      </c>
      <c r="J49" s="73" t="s">
        <v>17</v>
      </c>
      <c r="K49" s="73"/>
      <c r="L49" s="74" t="s">
        <v>18</v>
      </c>
      <c r="M49" s="74"/>
      <c r="N49" s="1" t="s">
        <v>19</v>
      </c>
    </row>
    <row r="50" spans="10:13" ht="12.75">
      <c r="J50" s="19" t="s">
        <v>20</v>
      </c>
      <c r="K50" s="20" t="s">
        <v>21</v>
      </c>
      <c r="L50" s="21" t="s">
        <v>20</v>
      </c>
      <c r="M50" s="21" t="s">
        <v>21</v>
      </c>
    </row>
    <row r="51" spans="10:13" ht="12.75">
      <c r="J51" s="19"/>
      <c r="K51" s="20"/>
      <c r="L51" s="21"/>
      <c r="M51" s="21"/>
    </row>
    <row r="52" spans="1:14" ht="15.75">
      <c r="A52" s="79" t="s">
        <v>60</v>
      </c>
      <c r="B52" s="79"/>
      <c r="C52" s="79"/>
      <c r="D52" s="79"/>
      <c r="E52" s="79"/>
      <c r="N52" s="2"/>
    </row>
    <row r="53" spans="1:14" ht="12.75">
      <c r="A53" s="80" t="s">
        <v>61</v>
      </c>
      <c r="B53" s="80"/>
      <c r="C53" s="80"/>
      <c r="D53" s="80"/>
      <c r="E53" s="80"/>
      <c r="F53" s="80"/>
      <c r="G53" s="80"/>
      <c r="N53" s="12"/>
    </row>
    <row r="54" spans="1:13" ht="12.75">
      <c r="A54" t="s">
        <v>24</v>
      </c>
      <c r="C54" s="81" t="s">
        <v>62</v>
      </c>
      <c r="D54" s="81"/>
      <c r="E54" s="81"/>
      <c r="F54" s="81"/>
      <c r="G54" s="81"/>
      <c r="H54" s="25" t="s">
        <v>63</v>
      </c>
      <c r="I54" s="3">
        <v>5</v>
      </c>
      <c r="J54" s="46"/>
      <c r="L54" s="2">
        <f>I54*J54</f>
        <v>0</v>
      </c>
      <c r="M54" s="2">
        <f>I54*K54</f>
        <v>0</v>
      </c>
    </row>
    <row r="55" spans="3:10" ht="12.75">
      <c r="C55" s="47" t="s">
        <v>64</v>
      </c>
      <c r="D55" s="47"/>
      <c r="E55" s="47"/>
      <c r="F55" s="47"/>
      <c r="G55" s="47"/>
      <c r="H55" s="25"/>
      <c r="I55" s="3"/>
      <c r="J55" s="46"/>
    </row>
    <row r="56" spans="3:10" ht="12.75">
      <c r="C56" s="47"/>
      <c r="D56" s="47"/>
      <c r="E56" s="47"/>
      <c r="F56" s="47"/>
      <c r="G56" s="47"/>
      <c r="H56" s="25"/>
      <c r="I56" s="3"/>
      <c r="J56" s="46"/>
    </row>
    <row r="57" spans="1:13" ht="12.75">
      <c r="A57" t="s">
        <v>26</v>
      </c>
      <c r="C57" s="47" t="s">
        <v>65</v>
      </c>
      <c r="D57" s="47"/>
      <c r="E57" s="47"/>
      <c r="F57" s="47"/>
      <c r="G57" s="47"/>
      <c r="H57" s="25" t="s">
        <v>63</v>
      </c>
      <c r="I57" s="48">
        <v>5</v>
      </c>
      <c r="J57" s="46"/>
      <c r="L57" s="2">
        <f>I57*J57</f>
        <v>0</v>
      </c>
      <c r="M57" s="2">
        <f>I57*K57</f>
        <v>0</v>
      </c>
    </row>
    <row r="58" spans="3:10" ht="12.75">
      <c r="C58" s="47" t="s">
        <v>66</v>
      </c>
      <c r="D58" s="47"/>
      <c r="E58" s="47"/>
      <c r="F58" s="47"/>
      <c r="G58" s="47"/>
      <c r="H58" s="25"/>
      <c r="I58" s="48"/>
      <c r="J58" s="46"/>
    </row>
    <row r="59" spans="3:10" ht="12.75">
      <c r="C59" s="47"/>
      <c r="D59" s="47"/>
      <c r="E59" s="47"/>
      <c r="F59" s="47"/>
      <c r="G59" s="47"/>
      <c r="H59" s="25"/>
      <c r="I59" s="48"/>
      <c r="J59" s="46"/>
    </row>
    <row r="60" spans="1:13" ht="12.75">
      <c r="A60" t="s">
        <v>30</v>
      </c>
      <c r="C60" s="82" t="s">
        <v>71</v>
      </c>
      <c r="D60" s="82"/>
      <c r="E60" s="82"/>
      <c r="F60" s="82"/>
      <c r="G60" s="82"/>
      <c r="H60" s="1" t="s">
        <v>63</v>
      </c>
      <c r="I60" s="3">
        <v>5</v>
      </c>
      <c r="L60" s="2">
        <f>I60*J60</f>
        <v>0</v>
      </c>
      <c r="M60" s="2">
        <f>I60*K60</f>
        <v>0</v>
      </c>
    </row>
    <row r="61" spans="3:9" ht="12.75">
      <c r="C61" s="49"/>
      <c r="D61" s="49"/>
      <c r="E61" s="49"/>
      <c r="F61" s="49"/>
      <c r="G61" s="49"/>
      <c r="I61" s="3"/>
    </row>
    <row r="62" spans="1:13" ht="12.75">
      <c r="A62" t="s">
        <v>32</v>
      </c>
      <c r="C62" s="81" t="s">
        <v>72</v>
      </c>
      <c r="D62" s="81"/>
      <c r="E62" s="81"/>
      <c r="F62" s="81"/>
      <c r="G62" s="81"/>
      <c r="H62" s="25" t="s">
        <v>63</v>
      </c>
      <c r="I62" s="3">
        <v>5</v>
      </c>
      <c r="L62" s="2">
        <f>I62*J62</f>
        <v>0</v>
      </c>
      <c r="M62" s="2">
        <f>I62*K62</f>
        <v>0</v>
      </c>
    </row>
    <row r="63" spans="3:9" ht="12.75">
      <c r="C63" s="68"/>
      <c r="D63" s="68"/>
      <c r="E63" s="68"/>
      <c r="F63" s="68"/>
      <c r="G63" s="68"/>
      <c r="H63" s="25"/>
      <c r="I63" s="3"/>
    </row>
    <row r="64" spans="1:13" ht="12.75">
      <c r="A64" t="s">
        <v>34</v>
      </c>
      <c r="C64" s="81" t="s">
        <v>74</v>
      </c>
      <c r="D64" s="81"/>
      <c r="E64" s="81"/>
      <c r="F64" s="81"/>
      <c r="G64" s="81"/>
      <c r="H64" s="25" t="s">
        <v>63</v>
      </c>
      <c r="I64" s="3">
        <v>5</v>
      </c>
      <c r="L64" s="2">
        <f>I64*J64</f>
        <v>0</v>
      </c>
      <c r="M64" s="2">
        <f>I64*K64</f>
        <v>0</v>
      </c>
    </row>
    <row r="65" spans="3:9" ht="12.75">
      <c r="C65" s="68"/>
      <c r="D65" s="68"/>
      <c r="E65" s="68"/>
      <c r="F65" s="68"/>
      <c r="G65" s="68"/>
      <c r="H65" s="25"/>
      <c r="I65" s="3"/>
    </row>
    <row r="66" spans="1:14" ht="12.75">
      <c r="A66" s="83" t="s">
        <v>75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51">
        <f>SUM(L54:L65)</f>
        <v>0</v>
      </c>
      <c r="M66" s="12">
        <f>SUM(M54:M65)</f>
        <v>0</v>
      </c>
      <c r="N66" s="12">
        <f>SUM(L66:M66)</f>
        <v>0</v>
      </c>
    </row>
    <row r="67" spans="1:13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12"/>
      <c r="M67" s="12"/>
    </row>
    <row r="68" spans="1:13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12"/>
      <c r="M68" s="12"/>
    </row>
    <row r="69" spans="1:14" ht="12.75">
      <c r="A69" s="80" t="s">
        <v>76</v>
      </c>
      <c r="B69" s="80"/>
      <c r="C69" s="80"/>
      <c r="D69" s="80"/>
      <c r="E69" s="80"/>
      <c r="F69" s="80"/>
      <c r="G69" s="80"/>
      <c r="I69" s="3"/>
      <c r="N69" s="12"/>
    </row>
    <row r="70" spans="1:14" ht="12.75">
      <c r="A70" s="53"/>
      <c r="B70" s="53"/>
      <c r="C70" s="53"/>
      <c r="D70" s="53"/>
      <c r="E70" s="53"/>
      <c r="F70" s="53"/>
      <c r="G70" s="53"/>
      <c r="I70" s="3"/>
      <c r="N70" s="12"/>
    </row>
    <row r="71" spans="1:14" ht="12.75">
      <c r="A71" s="80" t="s">
        <v>299</v>
      </c>
      <c r="B71" s="80"/>
      <c r="C71" s="80"/>
      <c r="D71" s="80"/>
      <c r="E71" s="80"/>
      <c r="F71" s="80"/>
      <c r="G71" s="80"/>
      <c r="I71" s="3"/>
      <c r="N71" s="12"/>
    </row>
    <row r="72" spans="1:13" ht="12.75">
      <c r="A72" t="s">
        <v>73</v>
      </c>
      <c r="C72" s="81" t="s">
        <v>280</v>
      </c>
      <c r="D72" s="81"/>
      <c r="E72" s="81"/>
      <c r="F72" s="81"/>
      <c r="G72" s="81"/>
      <c r="H72" s="54" t="s">
        <v>63</v>
      </c>
      <c r="I72" s="55">
        <v>1</v>
      </c>
      <c r="L72" s="2">
        <f>I72*J72</f>
        <v>0</v>
      </c>
      <c r="M72" s="2">
        <f>I72*K72</f>
        <v>0</v>
      </c>
    </row>
    <row r="73" spans="3:9" ht="12.75">
      <c r="C73" s="81"/>
      <c r="D73" s="81"/>
      <c r="E73" s="81"/>
      <c r="F73" s="81"/>
      <c r="G73" s="81"/>
      <c r="I73" s="3"/>
    </row>
    <row r="74" spans="1:13" ht="12.75">
      <c r="A74" t="s">
        <v>78</v>
      </c>
      <c r="C74" s="81" t="s">
        <v>93</v>
      </c>
      <c r="D74" s="81"/>
      <c r="E74" s="81"/>
      <c r="F74" s="81"/>
      <c r="G74" s="81"/>
      <c r="H74" s="54" t="s">
        <v>63</v>
      </c>
      <c r="I74" s="3">
        <v>6</v>
      </c>
      <c r="L74" s="2">
        <f>I74*J74</f>
        <v>0</v>
      </c>
      <c r="M74" s="2">
        <f>I74*K74</f>
        <v>0</v>
      </c>
    </row>
    <row r="75" spans="3:9" ht="12.75">
      <c r="C75" s="68"/>
      <c r="D75" s="68"/>
      <c r="E75" s="68"/>
      <c r="F75" s="68"/>
      <c r="G75" s="68"/>
      <c r="H75" s="54"/>
      <c r="I75" s="3"/>
    </row>
    <row r="76" spans="1:14" ht="12.75">
      <c r="A76" s="83" t="s">
        <v>281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12">
        <f>SUM(L72:L75)</f>
        <v>0</v>
      </c>
      <c r="M76" s="12">
        <f>SUM(M72:M75)</f>
        <v>0</v>
      </c>
      <c r="N76" s="12">
        <f>SUM(L76:M76)</f>
        <v>0</v>
      </c>
    </row>
    <row r="77" spans="1:14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12"/>
      <c r="M77" s="12"/>
      <c r="N77" s="12"/>
    </row>
    <row r="78" spans="1:14" ht="12.75">
      <c r="A78" s="83" t="s">
        <v>110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12">
        <f>SUM(L76)</f>
        <v>0</v>
      </c>
      <c r="M78" s="12">
        <f>SUM(M76)</f>
        <v>0</v>
      </c>
      <c r="N78" s="12">
        <f>SUM(L78:M78)</f>
        <v>0</v>
      </c>
    </row>
    <row r="79" spans="1:14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12"/>
      <c r="M79" s="12"/>
      <c r="N79" s="12"/>
    </row>
    <row r="80" spans="1:14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12"/>
      <c r="M80" s="12"/>
      <c r="N80" s="12"/>
    </row>
    <row r="81" spans="1:14" ht="12.75">
      <c r="A81" s="1" t="s">
        <v>13</v>
      </c>
      <c r="B81" s="1"/>
      <c r="C81" s="72" t="s">
        <v>14</v>
      </c>
      <c r="D81" s="72"/>
      <c r="E81" s="72"/>
      <c r="F81" s="72"/>
      <c r="G81" s="72"/>
      <c r="H81" s="1" t="s">
        <v>15</v>
      </c>
      <c r="I81" s="1" t="s">
        <v>16</v>
      </c>
      <c r="J81" s="73" t="s">
        <v>17</v>
      </c>
      <c r="K81" s="73"/>
      <c r="L81" s="74" t="s">
        <v>18</v>
      </c>
      <c r="M81" s="74"/>
      <c r="N81" s="1" t="s">
        <v>19</v>
      </c>
    </row>
    <row r="82" spans="10:13" ht="12.75">
      <c r="J82" s="19" t="s">
        <v>20</v>
      </c>
      <c r="K82" s="20" t="s">
        <v>21</v>
      </c>
      <c r="L82" s="21" t="s">
        <v>20</v>
      </c>
      <c r="M82" s="21" t="s">
        <v>21</v>
      </c>
    </row>
    <row r="83" spans="1:14" ht="12.75">
      <c r="A83" s="1"/>
      <c r="B83" s="1"/>
      <c r="C83" s="1"/>
      <c r="D83" s="1"/>
      <c r="E83" s="1"/>
      <c r="F83" s="1"/>
      <c r="G83" s="1"/>
      <c r="I83" s="1"/>
      <c r="J83" s="60"/>
      <c r="K83" s="60"/>
      <c r="L83" s="61"/>
      <c r="M83" s="61"/>
      <c r="N83" s="1"/>
    </row>
    <row r="84" spans="1:14" ht="12.75">
      <c r="A84" s="80" t="s">
        <v>111</v>
      </c>
      <c r="B84" s="80"/>
      <c r="C84" s="80"/>
      <c r="D84" s="80"/>
      <c r="E84" s="80"/>
      <c r="F84" s="80"/>
      <c r="G84" s="80"/>
      <c r="I84" s="3"/>
      <c r="N84" s="12"/>
    </row>
    <row r="85" spans="1:13" ht="12.75">
      <c r="A85" t="s">
        <v>80</v>
      </c>
      <c r="C85" s="81" t="s">
        <v>300</v>
      </c>
      <c r="D85" s="81"/>
      <c r="E85" s="81"/>
      <c r="F85" s="81"/>
      <c r="G85" s="81"/>
      <c r="H85" s="1" t="s">
        <v>114</v>
      </c>
      <c r="I85" s="3">
        <v>50</v>
      </c>
      <c r="L85" s="2">
        <f>I85*J85</f>
        <v>0</v>
      </c>
      <c r="M85" s="2">
        <f>I85*K85</f>
        <v>0</v>
      </c>
    </row>
    <row r="86" spans="3:9" ht="12.75">
      <c r="C86" s="68"/>
      <c r="D86" s="68"/>
      <c r="E86" s="68"/>
      <c r="F86" s="68"/>
      <c r="G86" s="68"/>
      <c r="I86" s="3"/>
    </row>
    <row r="87" spans="1:16" ht="12.75">
      <c r="A87" t="s">
        <v>82</v>
      </c>
      <c r="C87" s="82" t="s">
        <v>301</v>
      </c>
      <c r="D87" s="82"/>
      <c r="E87" s="82"/>
      <c r="F87" s="82"/>
      <c r="G87" s="82"/>
      <c r="H87" s="1" t="s">
        <v>114</v>
      </c>
      <c r="I87" s="3">
        <v>200</v>
      </c>
      <c r="L87" s="2">
        <f>I87*J87</f>
        <v>0</v>
      </c>
      <c r="M87" s="2">
        <f>I87*K87</f>
        <v>0</v>
      </c>
      <c r="P87" s="2"/>
    </row>
    <row r="88" spans="3:16" ht="12.75">
      <c r="C88" s="49"/>
      <c r="D88" s="49"/>
      <c r="E88" s="49"/>
      <c r="F88" s="49"/>
      <c r="G88" s="49"/>
      <c r="I88" s="3"/>
      <c r="P88" s="2"/>
    </row>
    <row r="89" spans="1:16" ht="14.25">
      <c r="A89" t="s">
        <v>86</v>
      </c>
      <c r="C89" s="81" t="s">
        <v>120</v>
      </c>
      <c r="D89" s="81"/>
      <c r="E89" s="81"/>
      <c r="F89" s="81"/>
      <c r="G89" s="81"/>
      <c r="H89" s="1" t="s">
        <v>63</v>
      </c>
      <c r="I89" s="3">
        <v>12</v>
      </c>
      <c r="L89" s="2">
        <f>I89*J89</f>
        <v>0</v>
      </c>
      <c r="M89" s="2">
        <f>I89*K89</f>
        <v>0</v>
      </c>
      <c r="P89" s="2"/>
    </row>
    <row r="90" spans="3:9" ht="12.75">
      <c r="C90" s="68"/>
      <c r="D90" s="68"/>
      <c r="E90" s="68"/>
      <c r="F90" s="68"/>
      <c r="G90" s="68"/>
      <c r="I90" s="3"/>
    </row>
    <row r="91" spans="1:13" ht="14.25">
      <c r="A91" t="s">
        <v>88</v>
      </c>
      <c r="C91" s="81" t="s">
        <v>122</v>
      </c>
      <c r="D91" s="81"/>
      <c r="E91" s="81"/>
      <c r="F91" s="81"/>
      <c r="G91" s="81"/>
      <c r="H91" s="1" t="s">
        <v>63</v>
      </c>
      <c r="I91" s="3">
        <v>10</v>
      </c>
      <c r="M91" s="2">
        <f>I91*K91</f>
        <v>0</v>
      </c>
    </row>
    <row r="92" spans="3:9" ht="12.75">
      <c r="C92" s="68"/>
      <c r="D92" s="68"/>
      <c r="E92" s="68"/>
      <c r="F92" s="68"/>
      <c r="G92" s="68"/>
      <c r="I92" s="3"/>
    </row>
    <row r="93" spans="1:13" ht="14.25">
      <c r="A93" t="s">
        <v>90</v>
      </c>
      <c r="C93" s="81" t="s">
        <v>124</v>
      </c>
      <c r="D93" s="81"/>
      <c r="E93" s="81"/>
      <c r="F93" s="81"/>
      <c r="G93" s="81"/>
      <c r="H93" s="1" t="s">
        <v>63</v>
      </c>
      <c r="I93" s="3">
        <v>12</v>
      </c>
      <c r="M93" s="2">
        <f>I93*K93</f>
        <v>0</v>
      </c>
    </row>
    <row r="94" spans="3:9" ht="12.75">
      <c r="C94" s="68"/>
      <c r="D94" s="68"/>
      <c r="E94" s="68"/>
      <c r="F94" s="68"/>
      <c r="G94" s="68"/>
      <c r="I94" s="3"/>
    </row>
    <row r="95" spans="1:13" ht="12.75">
      <c r="A95" t="s">
        <v>92</v>
      </c>
      <c r="C95" s="68" t="s">
        <v>126</v>
      </c>
      <c r="D95" s="68"/>
      <c r="E95" s="68"/>
      <c r="F95" s="68"/>
      <c r="G95" s="68"/>
      <c r="H95" s="1" t="s">
        <v>63</v>
      </c>
      <c r="I95" s="3">
        <v>12</v>
      </c>
      <c r="L95" s="2">
        <f>I95*J95</f>
        <v>0</v>
      </c>
      <c r="M95" s="2">
        <f>I95*K95</f>
        <v>0</v>
      </c>
    </row>
    <row r="96" spans="3:9" ht="12.75">
      <c r="C96" s="68"/>
      <c r="D96" s="68"/>
      <c r="E96" s="68"/>
      <c r="F96" s="68"/>
      <c r="G96" s="68"/>
      <c r="I96" s="3"/>
    </row>
    <row r="97" spans="1:14" ht="12.75">
      <c r="A97" s="83" t="s">
        <v>127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12">
        <f>SUM(L85:L96)</f>
        <v>0</v>
      </c>
      <c r="M97" s="12">
        <f>SUM(M85:M96)</f>
        <v>0</v>
      </c>
      <c r="N97" s="12">
        <f>SUM(L97:M97)</f>
        <v>0</v>
      </c>
    </row>
    <row r="98" spans="3:9" ht="12.75">
      <c r="C98" s="68"/>
      <c r="D98" s="68"/>
      <c r="E98" s="68"/>
      <c r="F98" s="68"/>
      <c r="G98" s="68"/>
      <c r="I98" s="3"/>
    </row>
    <row r="99" spans="3:9" ht="12.75">
      <c r="C99" s="68"/>
      <c r="D99" s="68"/>
      <c r="E99" s="68"/>
      <c r="F99" s="68"/>
      <c r="G99" s="68"/>
      <c r="I99" s="3"/>
    </row>
    <row r="100" spans="1:14" ht="12.75">
      <c r="A100" s="80" t="s">
        <v>128</v>
      </c>
      <c r="B100" s="80"/>
      <c r="C100" s="80"/>
      <c r="D100" s="80"/>
      <c r="E100" s="80"/>
      <c r="F100" s="80"/>
      <c r="G100" s="80"/>
      <c r="I100" s="3"/>
      <c r="N100" s="12"/>
    </row>
    <row r="101" spans="1:13" ht="12.75">
      <c r="A101" t="s">
        <v>94</v>
      </c>
      <c r="C101" s="81" t="s">
        <v>302</v>
      </c>
      <c r="D101" s="81"/>
      <c r="E101" s="81"/>
      <c r="F101" s="81"/>
      <c r="G101" s="81"/>
      <c r="H101" s="1" t="s">
        <v>131</v>
      </c>
      <c r="I101" s="3">
        <v>142.5</v>
      </c>
      <c r="L101" s="2">
        <f>I101*J101</f>
        <v>0</v>
      </c>
      <c r="M101" s="2">
        <f>I101*K101</f>
        <v>0</v>
      </c>
    </row>
    <row r="102" spans="3:9" ht="12.75">
      <c r="C102" s="68"/>
      <c r="D102" s="68"/>
      <c r="E102" s="68"/>
      <c r="F102" s="68"/>
      <c r="G102" s="68"/>
      <c r="I102" s="3"/>
    </row>
    <row r="103" spans="1:13" ht="12.75">
      <c r="A103" t="s">
        <v>98</v>
      </c>
      <c r="C103" s="81" t="s">
        <v>303</v>
      </c>
      <c r="D103" s="81"/>
      <c r="E103" s="81"/>
      <c r="F103" s="81"/>
      <c r="G103" s="81"/>
      <c r="H103" s="1" t="s">
        <v>131</v>
      </c>
      <c r="I103" s="3">
        <v>4.5</v>
      </c>
      <c r="L103" s="2">
        <f>I103*J103</f>
        <v>0</v>
      </c>
      <c r="M103" s="2">
        <f>I103*K103</f>
        <v>0</v>
      </c>
    </row>
    <row r="104" spans="3:9" ht="12.75">
      <c r="C104" s="68"/>
      <c r="D104" s="68"/>
      <c r="E104" s="68"/>
      <c r="F104" s="68"/>
      <c r="G104" s="68"/>
      <c r="I104" s="3"/>
    </row>
    <row r="105" spans="1:13" ht="12.75">
      <c r="A105" t="s">
        <v>100</v>
      </c>
      <c r="C105" s="81" t="s">
        <v>135</v>
      </c>
      <c r="D105" s="81"/>
      <c r="E105" s="81"/>
      <c r="F105" s="81"/>
      <c r="G105" s="81"/>
      <c r="H105" s="1" t="s">
        <v>63</v>
      </c>
      <c r="I105" s="3">
        <v>6</v>
      </c>
      <c r="L105" s="2">
        <f>I105*J105</f>
        <v>0</v>
      </c>
      <c r="M105" s="2">
        <f>I105*K105</f>
        <v>0</v>
      </c>
    </row>
    <row r="106" spans="3:9" ht="12.75">
      <c r="C106" s="68"/>
      <c r="D106" s="68"/>
      <c r="E106" s="68"/>
      <c r="F106" s="68"/>
      <c r="G106" s="68"/>
      <c r="I106" s="3"/>
    </row>
    <row r="107" spans="1:13" ht="12.75">
      <c r="A107" t="s">
        <v>101</v>
      </c>
      <c r="C107" s="81" t="s">
        <v>137</v>
      </c>
      <c r="D107" s="81"/>
      <c r="E107" s="81"/>
      <c r="F107" s="81"/>
      <c r="G107" s="81"/>
      <c r="H107" s="1" t="s">
        <v>63</v>
      </c>
      <c r="I107" s="3">
        <v>6</v>
      </c>
      <c r="L107" s="2">
        <f>I107*J107</f>
        <v>0</v>
      </c>
      <c r="M107" s="2">
        <f>I107*K107</f>
        <v>0</v>
      </c>
    </row>
    <row r="108" spans="3:9" ht="12.75">
      <c r="C108" s="68"/>
      <c r="D108" s="68"/>
      <c r="E108" s="68"/>
      <c r="F108" s="68"/>
      <c r="G108" s="68"/>
      <c r="I108" s="3"/>
    </row>
    <row r="109" spans="1:13" ht="12.75">
      <c r="A109" t="s">
        <v>103</v>
      </c>
      <c r="C109" s="81" t="s">
        <v>139</v>
      </c>
      <c r="D109" s="81"/>
      <c r="E109" s="81"/>
      <c r="F109" s="81"/>
      <c r="G109" s="81"/>
      <c r="H109" s="1" t="s">
        <v>63</v>
      </c>
      <c r="I109" s="3">
        <v>12</v>
      </c>
      <c r="L109" s="2">
        <f>I109*J109</f>
        <v>0</v>
      </c>
      <c r="M109" s="2">
        <f>I109*K109</f>
        <v>0</v>
      </c>
    </row>
    <row r="110" spans="3:9" ht="12.75">
      <c r="C110" s="68"/>
      <c r="D110" s="68"/>
      <c r="E110" s="68"/>
      <c r="F110" s="68"/>
      <c r="G110" s="68"/>
      <c r="H110" s="25"/>
      <c r="I110" s="3"/>
    </row>
    <row r="111" spans="1:14" ht="12.75">
      <c r="A111" s="83" t="s">
        <v>140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12">
        <f>SUM(L101:L110)</f>
        <v>0</v>
      </c>
      <c r="M111" s="12">
        <f>SUM(M101:M110)</f>
        <v>0</v>
      </c>
      <c r="N111" s="12">
        <f>SUM(L111:M111)</f>
        <v>0</v>
      </c>
    </row>
    <row r="112" spans="1:14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12"/>
      <c r="M112" s="12"/>
      <c r="N112" s="12"/>
    </row>
    <row r="113" spans="1:14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N113" s="12"/>
    </row>
    <row r="114" spans="1:14" ht="12.75">
      <c r="A114" s="80" t="s">
        <v>141</v>
      </c>
      <c r="B114" s="80"/>
      <c r="C114" s="80"/>
      <c r="D114" s="80"/>
      <c r="E114" s="80"/>
      <c r="F114" s="80"/>
      <c r="G114" s="80"/>
      <c r="I114" s="3"/>
      <c r="N114" s="12"/>
    </row>
    <row r="115" spans="1:13" ht="12.75">
      <c r="A115" t="s">
        <v>106</v>
      </c>
      <c r="C115" s="81" t="s">
        <v>143</v>
      </c>
      <c r="D115" s="81"/>
      <c r="E115" s="81"/>
      <c r="F115" s="81"/>
      <c r="G115" s="81"/>
      <c r="H115" s="54" t="s">
        <v>63</v>
      </c>
      <c r="I115" s="55">
        <v>5</v>
      </c>
      <c r="J115" s="56"/>
      <c r="K115" s="55"/>
      <c r="L115" s="2">
        <f>I115*J115</f>
        <v>0</v>
      </c>
      <c r="M115" s="2">
        <f>I115*K115</f>
        <v>0</v>
      </c>
    </row>
    <row r="116" spans="3:11" ht="12.75">
      <c r="C116" s="68"/>
      <c r="D116" s="68"/>
      <c r="E116" s="68"/>
      <c r="F116" s="68"/>
      <c r="G116" s="68"/>
      <c r="H116" s="54"/>
      <c r="I116" s="55"/>
      <c r="J116" s="56"/>
      <c r="K116" s="55"/>
    </row>
    <row r="117" spans="1:14" ht="12.75">
      <c r="A117" s="83" t="s">
        <v>148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12">
        <f>SUM(L115:L116)</f>
        <v>0</v>
      </c>
      <c r="M117" s="12">
        <f>SUM(M115:M116)</f>
        <v>0</v>
      </c>
      <c r="N117" s="12">
        <f>SUM(L117:M117)</f>
        <v>0</v>
      </c>
    </row>
    <row r="118" spans="1:14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12"/>
      <c r="M118" s="12"/>
      <c r="N118" s="12"/>
    </row>
    <row r="119" spans="1:14" ht="12.75">
      <c r="A119" s="59"/>
      <c r="B119" s="59"/>
      <c r="C119" s="84" t="s">
        <v>149</v>
      </c>
      <c r="D119" s="84"/>
      <c r="E119" s="84"/>
      <c r="F119" s="84"/>
      <c r="G119" s="84"/>
      <c r="H119" s="59"/>
      <c r="I119" s="59"/>
      <c r="J119" s="59"/>
      <c r="K119" s="59"/>
      <c r="L119" s="12">
        <f>SUM(L117,L111,L78,L97,L66)</f>
        <v>0</v>
      </c>
      <c r="M119" s="12"/>
      <c r="N119" s="12"/>
    </row>
    <row r="120" spans="1:14" ht="12.75">
      <c r="A120" s="59"/>
      <c r="B120" s="59"/>
      <c r="C120" s="62"/>
      <c r="D120" s="62"/>
      <c r="E120" s="62"/>
      <c r="F120" s="62"/>
      <c r="G120" s="62"/>
      <c r="H120" s="59"/>
      <c r="I120" s="59"/>
      <c r="J120" s="59"/>
      <c r="K120" s="59"/>
      <c r="L120" s="12"/>
      <c r="M120" s="12"/>
      <c r="N120" s="12"/>
    </row>
    <row r="121" spans="1:14" ht="12" customHeight="1">
      <c r="A121" s="28" t="s">
        <v>107</v>
      </c>
      <c r="B121" s="59"/>
      <c r="C121" s="81" t="s">
        <v>151</v>
      </c>
      <c r="D121" s="81"/>
      <c r="E121" s="81"/>
      <c r="F121" s="81"/>
      <c r="G121" s="81"/>
      <c r="H121" s="41" t="s">
        <v>152</v>
      </c>
      <c r="I121" s="3">
        <v>5</v>
      </c>
      <c r="J121" s="59"/>
      <c r="K121" s="59"/>
      <c r="L121" s="2">
        <f>L97*0.05</f>
        <v>0</v>
      </c>
      <c r="M121" s="12"/>
      <c r="N121" s="12"/>
    </row>
    <row r="122" spans="1:14" ht="12" customHeight="1">
      <c r="A122" s="28"/>
      <c r="B122" s="59"/>
      <c r="C122" s="68"/>
      <c r="D122" s="68"/>
      <c r="E122" s="68"/>
      <c r="F122" s="68"/>
      <c r="G122" s="68"/>
      <c r="H122" s="41"/>
      <c r="I122" s="3"/>
      <c r="J122" s="59"/>
      <c r="K122" s="59"/>
      <c r="M122" s="12"/>
      <c r="N122" s="12"/>
    </row>
    <row r="123" spans="1:14" ht="12.75">
      <c r="A123" s="28" t="s">
        <v>108</v>
      </c>
      <c r="C123" s="81" t="s">
        <v>304</v>
      </c>
      <c r="D123" s="81"/>
      <c r="E123" s="81"/>
      <c r="F123" s="81"/>
      <c r="G123" s="81"/>
      <c r="H123" s="63" t="s">
        <v>152</v>
      </c>
      <c r="I123" s="3">
        <v>3</v>
      </c>
      <c r="L123" s="2">
        <f>L119*0.03</f>
        <v>0</v>
      </c>
      <c r="N123" s="23"/>
    </row>
    <row r="124" spans="1:14" ht="12.75">
      <c r="A124" s="28"/>
      <c r="C124" s="68"/>
      <c r="D124" s="68"/>
      <c r="E124" s="68"/>
      <c r="F124" s="68"/>
      <c r="G124" s="68"/>
      <c r="H124" s="64"/>
      <c r="I124" s="3"/>
      <c r="N124" s="23"/>
    </row>
    <row r="125" spans="1:14" ht="15.75">
      <c r="A125" s="76" t="s">
        <v>155</v>
      </c>
      <c r="B125" s="76"/>
      <c r="C125" s="76"/>
      <c r="D125" s="76"/>
      <c r="E125" s="76"/>
      <c r="F125" s="76"/>
      <c r="G125" s="76"/>
      <c r="H125" s="29"/>
      <c r="I125" s="30"/>
      <c r="J125" s="31"/>
      <c r="K125" s="30"/>
      <c r="L125" s="32">
        <f>SUM(L119:L123)</f>
        <v>0</v>
      </c>
      <c r="M125" s="32">
        <f>SUM(M117,M111,M78,M97,M66)</f>
        <v>0</v>
      </c>
      <c r="N125" s="65">
        <f>SUM(L125:M125)</f>
        <v>0</v>
      </c>
    </row>
    <row r="126" spans="1:14" ht="12.75">
      <c r="A126" s="28"/>
      <c r="C126" s="68"/>
      <c r="D126" s="68"/>
      <c r="E126" s="68"/>
      <c r="F126" s="68"/>
      <c r="G126" s="68"/>
      <c r="H126" s="64"/>
      <c r="I126" s="3"/>
      <c r="N126" s="23"/>
    </row>
    <row r="127" spans="1:14" ht="12.75">
      <c r="A127" s="28"/>
      <c r="C127" s="68"/>
      <c r="D127" s="68"/>
      <c r="E127" s="68"/>
      <c r="F127" s="68"/>
      <c r="G127" s="68"/>
      <c r="H127" s="64"/>
      <c r="I127" s="3"/>
      <c r="N127" s="23"/>
    </row>
    <row r="128" spans="1:14" ht="12.75">
      <c r="A128" s="1" t="s">
        <v>13</v>
      </c>
      <c r="B128" s="1"/>
      <c r="C128" s="72" t="s">
        <v>14</v>
      </c>
      <c r="D128" s="72"/>
      <c r="E128" s="72"/>
      <c r="F128" s="72"/>
      <c r="G128" s="72"/>
      <c r="H128" s="1" t="s">
        <v>15</v>
      </c>
      <c r="I128" s="1" t="s">
        <v>16</v>
      </c>
      <c r="J128" s="73" t="s">
        <v>17</v>
      </c>
      <c r="K128" s="73"/>
      <c r="L128" s="74" t="s">
        <v>18</v>
      </c>
      <c r="M128" s="74"/>
      <c r="N128" s="1" t="s">
        <v>19</v>
      </c>
    </row>
    <row r="129" spans="10:13" ht="12.75">
      <c r="J129" s="19" t="s">
        <v>20</v>
      </c>
      <c r="K129" s="20" t="s">
        <v>21</v>
      </c>
      <c r="L129" s="21" t="s">
        <v>20</v>
      </c>
      <c r="M129" s="21" t="s">
        <v>21</v>
      </c>
    </row>
    <row r="130" spans="1:14" ht="12.75">
      <c r="A130" s="28"/>
      <c r="C130" s="68"/>
      <c r="D130" s="68"/>
      <c r="E130" s="68"/>
      <c r="F130" s="68"/>
      <c r="G130" s="68"/>
      <c r="H130" s="64"/>
      <c r="I130" s="3"/>
      <c r="N130" s="23"/>
    </row>
    <row r="131" spans="1:5" ht="15.75">
      <c r="A131" s="79" t="s">
        <v>156</v>
      </c>
      <c r="B131" s="79"/>
      <c r="C131" s="79"/>
      <c r="D131" s="79"/>
      <c r="E131" s="79"/>
    </row>
    <row r="132" spans="1:14" ht="12.75">
      <c r="A132" s="85"/>
      <c r="B132" s="85"/>
      <c r="C132" s="85"/>
      <c r="D132" s="85"/>
      <c r="E132" s="85"/>
      <c r="F132" s="85"/>
      <c r="G132" s="85"/>
      <c r="I132" s="3"/>
      <c r="N132" s="12"/>
    </row>
    <row r="133" spans="1:13" ht="12.75">
      <c r="A133" t="s">
        <v>112</v>
      </c>
      <c r="C133" s="81" t="s">
        <v>158</v>
      </c>
      <c r="D133" s="81"/>
      <c r="E133" s="81"/>
      <c r="F133" s="81"/>
      <c r="G133" s="81"/>
      <c r="H133" s="1" t="s">
        <v>114</v>
      </c>
      <c r="I133" s="3">
        <v>350</v>
      </c>
      <c r="M133" s="2">
        <f>I133*K133</f>
        <v>0</v>
      </c>
    </row>
    <row r="134" spans="3:9" ht="12.75">
      <c r="C134" s="68"/>
      <c r="D134" s="68"/>
      <c r="E134" s="68"/>
      <c r="F134" s="68"/>
      <c r="G134" s="68"/>
      <c r="I134" s="3"/>
    </row>
    <row r="135" spans="1:13" ht="12.75">
      <c r="A135" t="s">
        <v>115</v>
      </c>
      <c r="C135" s="81" t="s">
        <v>160</v>
      </c>
      <c r="D135" s="81"/>
      <c r="E135" s="81"/>
      <c r="F135" s="81"/>
      <c r="G135" s="81"/>
      <c r="H135" s="1" t="s">
        <v>114</v>
      </c>
      <c r="I135" s="3">
        <v>170</v>
      </c>
      <c r="M135" s="2">
        <f>I135*K135</f>
        <v>0</v>
      </c>
    </row>
    <row r="136" spans="3:9" ht="12.75">
      <c r="C136" s="68"/>
      <c r="D136" s="68"/>
      <c r="E136" s="68"/>
      <c r="F136" s="68"/>
      <c r="G136" s="68"/>
      <c r="I136" s="3"/>
    </row>
    <row r="137" spans="1:13" ht="12.75">
      <c r="A137" t="s">
        <v>117</v>
      </c>
      <c r="C137" s="81" t="s">
        <v>162</v>
      </c>
      <c r="D137" s="81"/>
      <c r="E137" s="81"/>
      <c r="F137" s="81"/>
      <c r="G137" s="81"/>
      <c r="H137" s="1" t="s">
        <v>114</v>
      </c>
      <c r="I137" s="3">
        <v>0</v>
      </c>
      <c r="M137" s="2">
        <f>I137*K137</f>
        <v>0</v>
      </c>
    </row>
    <row r="138" spans="3:9" ht="12.75">
      <c r="C138" s="68"/>
      <c r="D138" s="68"/>
      <c r="E138" s="68"/>
      <c r="F138" s="68"/>
      <c r="G138" s="68"/>
      <c r="I138" s="3"/>
    </row>
    <row r="139" spans="1:13" ht="12.75">
      <c r="A139" t="s">
        <v>119</v>
      </c>
      <c r="C139" s="81" t="s">
        <v>164</v>
      </c>
      <c r="D139" s="81"/>
      <c r="E139" s="81"/>
      <c r="F139" s="81"/>
      <c r="G139" s="81"/>
      <c r="H139" s="1" t="s">
        <v>114</v>
      </c>
      <c r="I139" s="3">
        <v>150</v>
      </c>
      <c r="M139" s="2">
        <f>I139*K139</f>
        <v>0</v>
      </c>
    </row>
    <row r="140" spans="3:9" ht="12.75">
      <c r="C140" s="68"/>
      <c r="D140" s="68"/>
      <c r="E140" s="68"/>
      <c r="F140" s="68"/>
      <c r="G140" s="68"/>
      <c r="I140" s="3"/>
    </row>
    <row r="141" spans="1:13" ht="12.75">
      <c r="A141" t="s">
        <v>121</v>
      </c>
      <c r="C141" s="81" t="s">
        <v>166</v>
      </c>
      <c r="D141" s="81"/>
      <c r="E141" s="81"/>
      <c r="F141" s="81"/>
      <c r="G141" s="81"/>
      <c r="H141" s="1" t="s">
        <v>114</v>
      </c>
      <c r="I141" s="3">
        <v>20</v>
      </c>
      <c r="M141" s="2">
        <f>I141*K141</f>
        <v>0</v>
      </c>
    </row>
    <row r="142" spans="3:9" ht="12.75">
      <c r="C142" s="68"/>
      <c r="D142" s="68"/>
      <c r="E142" s="68"/>
      <c r="F142" s="68"/>
      <c r="G142" s="68"/>
      <c r="I142" s="3"/>
    </row>
    <row r="143" spans="1:13" ht="12.75">
      <c r="A143" t="s">
        <v>123</v>
      </c>
      <c r="C143" s="81" t="s">
        <v>168</v>
      </c>
      <c r="D143" s="81"/>
      <c r="E143" s="81"/>
      <c r="F143" s="81"/>
      <c r="G143" s="81"/>
      <c r="H143" s="1" t="s">
        <v>114</v>
      </c>
      <c r="I143" s="3">
        <f>SUM(I137:I139)</f>
        <v>150</v>
      </c>
      <c r="M143" s="2">
        <f>I143*K143</f>
        <v>0</v>
      </c>
    </row>
    <row r="144" spans="3:9" ht="12.75">
      <c r="C144" s="68"/>
      <c r="D144" s="68"/>
      <c r="E144" s="68"/>
      <c r="F144" s="68"/>
      <c r="G144" s="68"/>
      <c r="I144" s="3"/>
    </row>
    <row r="145" spans="1:13" ht="12.75">
      <c r="A145" t="s">
        <v>125</v>
      </c>
      <c r="C145" s="81" t="s">
        <v>170</v>
      </c>
      <c r="D145" s="81"/>
      <c r="E145" s="81"/>
      <c r="F145" s="81"/>
      <c r="G145" s="81"/>
      <c r="H145" s="1" t="s">
        <v>114</v>
      </c>
      <c r="I145" s="3">
        <f>SUM(I141)</f>
        <v>20</v>
      </c>
      <c r="M145" s="2">
        <f>I145*K145</f>
        <v>0</v>
      </c>
    </row>
    <row r="146" spans="3:9" ht="12.75">
      <c r="C146" s="68"/>
      <c r="D146" s="68"/>
      <c r="E146" s="68"/>
      <c r="F146" s="68"/>
      <c r="G146" s="68"/>
      <c r="I146" s="3"/>
    </row>
    <row r="147" spans="1:13" ht="12.75">
      <c r="A147" t="s">
        <v>129</v>
      </c>
      <c r="C147" s="81" t="s">
        <v>172</v>
      </c>
      <c r="D147" s="81"/>
      <c r="E147" s="81"/>
      <c r="F147" s="81"/>
      <c r="G147" s="81"/>
      <c r="H147" s="1" t="s">
        <v>114</v>
      </c>
      <c r="I147" s="48">
        <v>150</v>
      </c>
      <c r="M147" s="2">
        <f>I147*K147</f>
        <v>0</v>
      </c>
    </row>
    <row r="148" spans="3:9" ht="12.75">
      <c r="C148" s="68"/>
      <c r="D148" s="68"/>
      <c r="E148" s="68"/>
      <c r="F148" s="68"/>
      <c r="G148" s="68"/>
      <c r="I148" s="48"/>
    </row>
    <row r="149" spans="1:13" ht="12.75">
      <c r="A149" t="s">
        <v>132</v>
      </c>
      <c r="C149" s="81" t="s">
        <v>174</v>
      </c>
      <c r="D149" s="81"/>
      <c r="E149" s="81"/>
      <c r="F149" s="81"/>
      <c r="G149" s="81"/>
      <c r="H149" s="1" t="s">
        <v>63</v>
      </c>
      <c r="I149" s="3">
        <v>0</v>
      </c>
      <c r="L149" s="2">
        <f>I149*J149</f>
        <v>0</v>
      </c>
      <c r="M149" s="2">
        <f>I149*K149</f>
        <v>0</v>
      </c>
    </row>
    <row r="150" spans="3:9" ht="12.75">
      <c r="C150" s="68"/>
      <c r="D150" s="68"/>
      <c r="E150" s="68"/>
      <c r="F150" s="68"/>
      <c r="G150" s="68"/>
      <c r="I150" s="3"/>
    </row>
    <row r="151" spans="1:13" ht="12.75">
      <c r="A151" t="s">
        <v>134</v>
      </c>
      <c r="C151" s="81" t="s">
        <v>176</v>
      </c>
      <c r="D151" s="81"/>
      <c r="E151" s="81"/>
      <c r="F151" s="81"/>
      <c r="G151" s="81"/>
      <c r="H151" s="1" t="s">
        <v>114</v>
      </c>
      <c r="I151" s="3">
        <v>40</v>
      </c>
      <c r="L151" s="2">
        <f>I151*J151</f>
        <v>0</v>
      </c>
      <c r="M151" s="2">
        <f>I151*K151</f>
        <v>0</v>
      </c>
    </row>
    <row r="152" spans="3:9" ht="12.75">
      <c r="C152" s="68"/>
      <c r="D152" s="68"/>
      <c r="E152" s="68"/>
      <c r="F152" s="68"/>
      <c r="G152" s="68"/>
      <c r="I152" s="3"/>
    </row>
    <row r="153" spans="1:13" ht="12.75">
      <c r="A153" t="s">
        <v>136</v>
      </c>
      <c r="C153" s="81" t="s">
        <v>183</v>
      </c>
      <c r="D153" s="81"/>
      <c r="E153" s="81"/>
      <c r="F153" s="81"/>
      <c r="G153" s="81"/>
      <c r="H153" s="1" t="s">
        <v>114</v>
      </c>
      <c r="I153" s="3">
        <v>10</v>
      </c>
      <c r="L153" s="2">
        <f>I153*J153</f>
        <v>0</v>
      </c>
      <c r="M153" s="2">
        <f>I153*K153</f>
        <v>0</v>
      </c>
    </row>
    <row r="154" spans="3:9" ht="12.75">
      <c r="C154" s="68"/>
      <c r="D154" s="68"/>
      <c r="E154" s="68"/>
      <c r="F154" s="68"/>
      <c r="G154" s="68"/>
      <c r="I154" s="3"/>
    </row>
    <row r="155" spans="1:13" ht="12.75">
      <c r="A155" t="s">
        <v>138</v>
      </c>
      <c r="C155" s="68" t="s">
        <v>185</v>
      </c>
      <c r="D155" s="68"/>
      <c r="E155" s="68"/>
      <c r="F155" s="68"/>
      <c r="G155" s="68"/>
      <c r="H155" s="1" t="s">
        <v>114</v>
      </c>
      <c r="I155" s="3">
        <v>170</v>
      </c>
      <c r="L155" s="2">
        <f>I155*J155</f>
        <v>0</v>
      </c>
      <c r="M155" s="2">
        <f>I155*K155</f>
        <v>0</v>
      </c>
    </row>
    <row r="156" spans="3:9" ht="12.75">
      <c r="C156" s="68"/>
      <c r="D156" s="68"/>
      <c r="E156" s="68"/>
      <c r="F156" s="68"/>
      <c r="G156" s="68"/>
      <c r="I156" s="3"/>
    </row>
    <row r="157" spans="1:13" ht="14.25">
      <c r="A157" t="s">
        <v>142</v>
      </c>
      <c r="C157" s="81" t="s">
        <v>305</v>
      </c>
      <c r="D157" s="81"/>
      <c r="E157" s="81"/>
      <c r="F157" s="81"/>
      <c r="G157" s="81"/>
      <c r="H157" s="1" t="s">
        <v>188</v>
      </c>
      <c r="I157" s="3">
        <v>62.5</v>
      </c>
      <c r="M157" s="2">
        <f>I157*K157</f>
        <v>0</v>
      </c>
    </row>
    <row r="158" spans="3:9" ht="12.75">
      <c r="C158" s="68"/>
      <c r="D158" s="68"/>
      <c r="E158" s="68"/>
      <c r="F158" s="68"/>
      <c r="G158" s="68"/>
      <c r="I158" s="3"/>
    </row>
    <row r="159" spans="1:13" ht="14.25">
      <c r="A159" t="s">
        <v>144</v>
      </c>
      <c r="C159" s="68" t="s">
        <v>306</v>
      </c>
      <c r="D159" s="68"/>
      <c r="E159" s="68"/>
      <c r="F159" s="68"/>
      <c r="G159" s="68"/>
      <c r="H159" s="1" t="s">
        <v>181</v>
      </c>
      <c r="I159" s="3">
        <v>12.5</v>
      </c>
      <c r="M159" s="2">
        <f>I159*K159</f>
        <v>0</v>
      </c>
    </row>
    <row r="160" spans="3:9" ht="12.75">
      <c r="C160" s="68"/>
      <c r="D160" s="68"/>
      <c r="E160" s="68"/>
      <c r="F160" s="68"/>
      <c r="G160" s="68"/>
      <c r="I160" s="3"/>
    </row>
    <row r="161" spans="1:13" ht="12.75">
      <c r="A161" t="s">
        <v>146</v>
      </c>
      <c r="C161" s="81" t="s">
        <v>192</v>
      </c>
      <c r="D161" s="81"/>
      <c r="E161" s="81"/>
      <c r="F161" s="81"/>
      <c r="G161" s="81"/>
      <c r="H161" s="1" t="s">
        <v>63</v>
      </c>
      <c r="I161" s="3">
        <v>5</v>
      </c>
      <c r="M161" s="2">
        <f>I161*K161</f>
        <v>0</v>
      </c>
    </row>
    <row r="162" spans="3:9" ht="12.75">
      <c r="C162" s="68"/>
      <c r="D162" s="68"/>
      <c r="E162" s="68"/>
      <c r="F162" s="68"/>
      <c r="G162" s="68"/>
      <c r="I162" s="3"/>
    </row>
    <row r="163" spans="1:13" ht="12.75">
      <c r="A163" t="s">
        <v>150</v>
      </c>
      <c r="C163" s="68" t="s">
        <v>194</v>
      </c>
      <c r="D163" s="68"/>
      <c r="E163" s="68"/>
      <c r="F163" s="68"/>
      <c r="G163" s="68"/>
      <c r="H163" s="1" t="s">
        <v>63</v>
      </c>
      <c r="I163" s="3">
        <v>1</v>
      </c>
      <c r="M163" s="2">
        <f>I163*K163</f>
        <v>0</v>
      </c>
    </row>
    <row r="164" spans="3:9" ht="12.75">
      <c r="C164" s="68"/>
      <c r="D164" s="68"/>
      <c r="E164" s="68"/>
      <c r="F164" s="68"/>
      <c r="G164" s="68"/>
      <c r="I164" s="3"/>
    </row>
    <row r="165" spans="1:14" ht="12.75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12"/>
      <c r="M165" s="12"/>
      <c r="N165" s="12"/>
    </row>
    <row r="166" spans="1:14" ht="15.75">
      <c r="A166" s="76" t="s">
        <v>195</v>
      </c>
      <c r="B166" s="76"/>
      <c r="C166" s="76"/>
      <c r="D166" s="76"/>
      <c r="E166" s="76"/>
      <c r="F166" s="76"/>
      <c r="G166" s="76"/>
      <c r="H166" s="29"/>
      <c r="I166" s="30"/>
      <c r="J166" s="31"/>
      <c r="K166" s="30"/>
      <c r="L166" s="32">
        <f>SUM(L133:L164)</f>
        <v>0</v>
      </c>
      <c r="M166" s="32">
        <f>SUM(M133:M164)</f>
        <v>0</v>
      </c>
      <c r="N166" s="65">
        <f>SUM(L166:M166)</f>
        <v>0</v>
      </c>
    </row>
    <row r="167" spans="1:14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</row>
    <row r="168" spans="1:14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</row>
    <row r="169" spans="1:14" ht="12.75">
      <c r="A169" s="1" t="s">
        <v>13</v>
      </c>
      <c r="B169" s="1"/>
      <c r="C169" s="72" t="s">
        <v>14</v>
      </c>
      <c r="D169" s="72"/>
      <c r="E169" s="72"/>
      <c r="F169" s="72"/>
      <c r="G169" s="72"/>
      <c r="H169" s="1" t="s">
        <v>15</v>
      </c>
      <c r="I169" s="1" t="s">
        <v>16</v>
      </c>
      <c r="J169" s="73" t="s">
        <v>17</v>
      </c>
      <c r="K169" s="73"/>
      <c r="L169" s="74" t="s">
        <v>18</v>
      </c>
      <c r="M169" s="74"/>
      <c r="N169" s="1" t="s">
        <v>19</v>
      </c>
    </row>
    <row r="170" spans="10:13" ht="12.75">
      <c r="J170" s="19" t="s">
        <v>20</v>
      </c>
      <c r="K170" s="20" t="s">
        <v>21</v>
      </c>
      <c r="L170" s="21" t="s">
        <v>20</v>
      </c>
      <c r="M170" s="21" t="s">
        <v>21</v>
      </c>
    </row>
    <row r="171" spans="1:14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</row>
    <row r="172" spans="1:5" ht="15.75">
      <c r="A172" s="79" t="s">
        <v>197</v>
      </c>
      <c r="B172" s="79"/>
      <c r="C172" s="79"/>
      <c r="D172" s="79"/>
      <c r="E172" s="79"/>
    </row>
    <row r="173" spans="3:9" ht="12.75">
      <c r="C173" s="68"/>
      <c r="D173" s="68"/>
      <c r="E173" s="68"/>
      <c r="F173" s="68"/>
      <c r="G173" s="68"/>
      <c r="I173" s="3"/>
    </row>
    <row r="174" spans="1:14" ht="12.75">
      <c r="A174" s="80" t="s">
        <v>217</v>
      </c>
      <c r="B174" s="80"/>
      <c r="C174" s="80"/>
      <c r="D174" s="80"/>
      <c r="E174" s="80"/>
      <c r="F174" s="80"/>
      <c r="G174" s="80"/>
      <c r="H174" s="59"/>
      <c r="I174" s="59"/>
      <c r="J174" s="59"/>
      <c r="K174" s="59"/>
      <c r="L174" s="12"/>
      <c r="M174" s="12"/>
      <c r="N174" s="12"/>
    </row>
    <row r="175" spans="1:14" ht="14.25">
      <c r="A175" s="40" t="s">
        <v>153</v>
      </c>
      <c r="B175" s="59"/>
      <c r="C175" s="28" t="s">
        <v>219</v>
      </c>
      <c r="D175" s="59"/>
      <c r="E175" s="59"/>
      <c r="F175" s="59"/>
      <c r="G175" s="59"/>
      <c r="H175" s="1" t="s">
        <v>188</v>
      </c>
      <c r="I175" s="3">
        <v>2</v>
      </c>
      <c r="J175" s="3"/>
      <c r="L175" s="2">
        <f>I175*J175</f>
        <v>0</v>
      </c>
      <c r="M175" s="2">
        <f>I175*K175</f>
        <v>0</v>
      </c>
      <c r="N175" s="12"/>
    </row>
    <row r="176" spans="1:14" ht="12.75">
      <c r="A176" s="50"/>
      <c r="B176" s="59"/>
      <c r="C176" s="28"/>
      <c r="D176" s="59"/>
      <c r="E176" s="59"/>
      <c r="F176" s="59"/>
      <c r="G176" s="59"/>
      <c r="I176" s="3"/>
      <c r="J176" s="3"/>
      <c r="N176" s="12"/>
    </row>
    <row r="177" spans="1:14" ht="12.75">
      <c r="A177" s="83" t="s">
        <v>220</v>
      </c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12">
        <f>SUM(L175:L176)</f>
        <v>0</v>
      </c>
      <c r="M177" s="12">
        <f>SUM(M175:M176)</f>
        <v>0</v>
      </c>
      <c r="N177" s="12">
        <f>SUM(L177:M177)</f>
        <v>0</v>
      </c>
    </row>
    <row r="178" spans="1:14" ht="12.75">
      <c r="A178" s="50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12"/>
      <c r="M178" s="12"/>
      <c r="N178" s="12"/>
    </row>
    <row r="179" spans="1:14" ht="12.75">
      <c r="A179" s="80" t="s">
        <v>221</v>
      </c>
      <c r="B179" s="80"/>
      <c r="C179" s="80"/>
      <c r="D179" s="80"/>
      <c r="E179" s="80"/>
      <c r="F179" s="80"/>
      <c r="G179" s="80"/>
      <c r="H179" s="59"/>
      <c r="I179" s="59"/>
      <c r="J179" s="59"/>
      <c r="K179" s="59"/>
      <c r="L179" s="12"/>
      <c r="M179" s="12"/>
      <c r="N179" s="12"/>
    </row>
    <row r="180" spans="1:14" ht="14.25">
      <c r="A180" s="40" t="s">
        <v>157</v>
      </c>
      <c r="B180" s="59"/>
      <c r="C180" s="28" t="s">
        <v>223</v>
      </c>
      <c r="D180" s="59"/>
      <c r="E180" s="59"/>
      <c r="F180" s="59"/>
      <c r="G180" s="59"/>
      <c r="H180" s="1" t="s">
        <v>188</v>
      </c>
      <c r="I180" s="3">
        <v>75</v>
      </c>
      <c r="J180" s="3"/>
      <c r="L180" s="2">
        <f>I180*J180</f>
        <v>0</v>
      </c>
      <c r="M180" s="2">
        <f>I180*K180</f>
        <v>0</v>
      </c>
      <c r="N180" s="12"/>
    </row>
    <row r="181" spans="1:14" ht="12.75">
      <c r="A181" s="59"/>
      <c r="B181" s="59"/>
      <c r="C181" s="28"/>
      <c r="D181" s="59"/>
      <c r="E181" s="59"/>
      <c r="F181" s="59"/>
      <c r="G181" s="59"/>
      <c r="H181" s="59"/>
      <c r="I181" s="59"/>
      <c r="J181" s="59"/>
      <c r="K181" s="59"/>
      <c r="L181" s="12"/>
      <c r="M181" s="12"/>
      <c r="N181" s="12"/>
    </row>
    <row r="182" spans="1:14" ht="14.25">
      <c r="A182" s="28" t="s">
        <v>159</v>
      </c>
      <c r="B182" s="59"/>
      <c r="C182" s="28" t="s">
        <v>225</v>
      </c>
      <c r="D182" s="59"/>
      <c r="E182" s="59"/>
      <c r="F182" s="59"/>
      <c r="G182" s="59"/>
      <c r="H182" s="1" t="s">
        <v>188</v>
      </c>
      <c r="I182" s="3">
        <v>75</v>
      </c>
      <c r="J182" s="3"/>
      <c r="L182" s="2">
        <f>I182*J182</f>
        <v>0</v>
      </c>
      <c r="M182" s="2">
        <f>I182*K182</f>
        <v>0</v>
      </c>
      <c r="N182" s="12"/>
    </row>
    <row r="183" spans="1:14" ht="12.7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12"/>
      <c r="M183" s="12"/>
      <c r="N183" s="12"/>
    </row>
    <row r="184" spans="1:14" ht="12.75">
      <c r="A184" s="80" t="s">
        <v>226</v>
      </c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12">
        <f>SUM(L180:L183)</f>
        <v>0</v>
      </c>
      <c r="M184" s="12">
        <f>SUM(M180:M183)</f>
        <v>0</v>
      </c>
      <c r="N184" s="12">
        <f>SUM(L184:M184)</f>
        <v>0</v>
      </c>
    </row>
    <row r="185" spans="3:9" ht="12.75">
      <c r="C185" s="68"/>
      <c r="D185" s="68"/>
      <c r="E185" s="68"/>
      <c r="F185" s="68"/>
      <c r="G185" s="68"/>
      <c r="I185" s="3"/>
    </row>
    <row r="186" spans="1:7" ht="12.75">
      <c r="A186" s="80" t="s">
        <v>227</v>
      </c>
      <c r="B186" s="80"/>
      <c r="C186" s="80"/>
      <c r="D186" s="80"/>
      <c r="E186" s="80"/>
      <c r="F186" s="80"/>
      <c r="G186" s="80"/>
    </row>
    <row r="187" spans="1:13" ht="12.75">
      <c r="A187" t="s">
        <v>161</v>
      </c>
      <c r="C187" s="81" t="s">
        <v>229</v>
      </c>
      <c r="D187" s="81"/>
      <c r="E187" s="81"/>
      <c r="F187" s="81"/>
      <c r="G187" s="81"/>
      <c r="H187" s="1" t="s">
        <v>230</v>
      </c>
      <c r="I187" s="3">
        <v>1</v>
      </c>
      <c r="M187" s="2">
        <f>I187*K187</f>
        <v>0</v>
      </c>
    </row>
    <row r="188" spans="3:9" ht="12.75">
      <c r="C188" s="68"/>
      <c r="D188" s="68"/>
      <c r="E188" s="68"/>
      <c r="F188" s="68"/>
      <c r="G188" s="68"/>
      <c r="I188" s="3"/>
    </row>
    <row r="189" spans="1:13" ht="12.75">
      <c r="A189" t="s">
        <v>163</v>
      </c>
      <c r="C189" s="81" t="s">
        <v>232</v>
      </c>
      <c r="D189" s="81"/>
      <c r="E189" s="81"/>
      <c r="F189" s="81"/>
      <c r="G189" s="81"/>
      <c r="H189" s="1" t="s">
        <v>207</v>
      </c>
      <c r="I189" s="3">
        <v>1</v>
      </c>
      <c r="M189" s="2">
        <f>I189*K189</f>
        <v>0</v>
      </c>
    </row>
    <row r="190" spans="3:9" ht="12.75">
      <c r="C190" s="68"/>
      <c r="D190" s="68"/>
      <c r="E190" s="68"/>
      <c r="F190" s="68"/>
      <c r="G190" s="68"/>
      <c r="I190" s="3"/>
    </row>
    <row r="191" spans="1:14" ht="12.75">
      <c r="A191" s="83" t="s">
        <v>233</v>
      </c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12">
        <f>SUM(L187:L190)</f>
        <v>0</v>
      </c>
      <c r="M191" s="12">
        <f>SUM(M187:M190)</f>
        <v>0</v>
      </c>
      <c r="N191" s="12">
        <f>SUM(L191:M191)</f>
        <v>0</v>
      </c>
    </row>
    <row r="192" spans="3:9" ht="12.75">
      <c r="C192" s="68"/>
      <c r="D192" s="68"/>
      <c r="E192" s="68"/>
      <c r="F192" s="68"/>
      <c r="G192" s="68"/>
      <c r="I192" s="3"/>
    </row>
    <row r="193" spans="1:14" ht="15.75">
      <c r="A193" s="76" t="s">
        <v>234</v>
      </c>
      <c r="B193" s="76"/>
      <c r="C193" s="76"/>
      <c r="D193" s="76"/>
      <c r="E193" s="76"/>
      <c r="F193" s="76"/>
      <c r="G193" s="76"/>
      <c r="H193" s="29"/>
      <c r="I193" s="30"/>
      <c r="J193" s="31"/>
      <c r="K193" s="30"/>
      <c r="L193" s="32">
        <f>SUM(L191,L184,L177)</f>
        <v>0</v>
      </c>
      <c r="M193" s="32">
        <f>SUM(M191,M184,M177)</f>
        <v>0</v>
      </c>
      <c r="N193" s="65">
        <f>SUM(L193:M193)</f>
        <v>0</v>
      </c>
    </row>
    <row r="194" spans="1:14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</row>
    <row r="195" spans="1:14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</row>
    <row r="196" spans="1:5" ht="15.75">
      <c r="A196" s="79" t="s">
        <v>235</v>
      </c>
      <c r="B196" s="79"/>
      <c r="C196" s="79"/>
      <c r="D196" s="79"/>
      <c r="E196" s="79"/>
    </row>
    <row r="197" spans="1:13" ht="12.75">
      <c r="A197" t="s">
        <v>165</v>
      </c>
      <c r="C197" s="81" t="s">
        <v>239</v>
      </c>
      <c r="D197" s="81"/>
      <c r="E197" s="81"/>
      <c r="F197" s="81"/>
      <c r="G197" s="81"/>
      <c r="H197" s="1" t="s">
        <v>207</v>
      </c>
      <c r="I197" s="3">
        <v>1</v>
      </c>
      <c r="M197" s="2">
        <f>I197*K197</f>
        <v>0</v>
      </c>
    </row>
    <row r="198" spans="3:9" ht="12.75">
      <c r="C198" s="68"/>
      <c r="D198" s="68"/>
      <c r="E198" s="68"/>
      <c r="F198" s="68"/>
      <c r="G198" s="68"/>
      <c r="I198" s="3"/>
    </row>
    <row r="199" spans="1:13" ht="12.75">
      <c r="A199" t="s">
        <v>167</v>
      </c>
      <c r="C199" s="68" t="s">
        <v>240</v>
      </c>
      <c r="D199" s="68"/>
      <c r="E199" s="68"/>
      <c r="F199" s="68"/>
      <c r="G199" s="68"/>
      <c r="H199" s="1" t="s">
        <v>152</v>
      </c>
      <c r="I199" s="3">
        <v>2.9</v>
      </c>
      <c r="M199" s="2">
        <f>(N125)*0.029</f>
        <v>0</v>
      </c>
    </row>
    <row r="200" spans="3:9" ht="12.75">
      <c r="C200" s="68"/>
      <c r="D200" s="68"/>
      <c r="E200" s="68"/>
      <c r="F200" s="68"/>
      <c r="G200" s="68" t="s">
        <v>241</v>
      </c>
      <c r="I200" s="3"/>
    </row>
    <row r="201" spans="3:9" ht="12.75">
      <c r="C201" s="68"/>
      <c r="D201" s="68"/>
      <c r="E201" s="68"/>
      <c r="F201" s="68"/>
      <c r="G201" s="68" t="s">
        <v>242</v>
      </c>
      <c r="I201" s="3"/>
    </row>
    <row r="202" spans="3:9" ht="12.75">
      <c r="C202" s="81"/>
      <c r="D202" s="81"/>
      <c r="E202" s="81"/>
      <c r="F202" s="81"/>
      <c r="G202" s="81"/>
      <c r="I202" s="3"/>
    </row>
    <row r="203" spans="1:14" ht="15.75">
      <c r="A203" s="76" t="s">
        <v>243</v>
      </c>
      <c r="B203" s="76"/>
      <c r="C203" s="76"/>
      <c r="D203" s="76"/>
      <c r="E203" s="76"/>
      <c r="F203" s="76"/>
      <c r="G203" s="76"/>
      <c r="H203" s="29"/>
      <c r="I203" s="30"/>
      <c r="J203" s="31"/>
      <c r="K203" s="30"/>
      <c r="L203" s="32"/>
      <c r="M203" s="32">
        <f>SUM(M197:M202)</f>
        <v>0</v>
      </c>
      <c r="N203" s="65">
        <f>SUM(L203:M203)</f>
        <v>0</v>
      </c>
    </row>
    <row r="204" spans="1:14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</row>
    <row r="205" spans="1:14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</row>
    <row r="206" spans="1:5" ht="15.75">
      <c r="A206" s="79" t="s">
        <v>244</v>
      </c>
      <c r="B206" s="79"/>
      <c r="C206" s="79"/>
      <c r="D206" s="79"/>
      <c r="E206" s="79"/>
    </row>
    <row r="207" spans="1:13" ht="12.75">
      <c r="A207" t="s">
        <v>169</v>
      </c>
      <c r="C207" s="81" t="s">
        <v>245</v>
      </c>
      <c r="D207" s="81"/>
      <c r="E207" s="81"/>
      <c r="F207" s="81"/>
      <c r="G207" s="81"/>
      <c r="H207" s="1" t="s">
        <v>114</v>
      </c>
      <c r="I207" s="3">
        <v>170</v>
      </c>
      <c r="M207" s="2">
        <f>I207*K207</f>
        <v>0</v>
      </c>
    </row>
    <row r="208" spans="3:9" ht="12.75">
      <c r="C208" s="68"/>
      <c r="D208" s="68"/>
      <c r="E208" s="68"/>
      <c r="F208" s="68"/>
      <c r="G208" s="68" t="s">
        <v>246</v>
      </c>
      <c r="I208" s="3"/>
    </row>
    <row r="209" spans="1:13" ht="12.75">
      <c r="A209" t="s">
        <v>171</v>
      </c>
      <c r="C209" s="81" t="s">
        <v>247</v>
      </c>
      <c r="D209" s="81"/>
      <c r="E209" s="81"/>
      <c r="F209" s="81"/>
      <c r="G209" s="81"/>
      <c r="H209" s="1" t="s">
        <v>63</v>
      </c>
      <c r="I209" s="3">
        <v>6</v>
      </c>
      <c r="M209" s="2">
        <f>I209*K209</f>
        <v>0</v>
      </c>
    </row>
    <row r="210" spans="3:9" ht="12.75">
      <c r="C210" s="68"/>
      <c r="D210" s="68"/>
      <c r="E210" s="68"/>
      <c r="F210" s="68"/>
      <c r="G210" s="68" t="s">
        <v>246</v>
      </c>
      <c r="I210" s="3"/>
    </row>
    <row r="211" spans="1:13" ht="12.75">
      <c r="A211" t="s">
        <v>173</v>
      </c>
      <c r="C211" s="81" t="s">
        <v>248</v>
      </c>
      <c r="D211" s="81"/>
      <c r="E211" s="81"/>
      <c r="F211" s="81"/>
      <c r="G211" s="81"/>
      <c r="H211" s="1" t="s">
        <v>207</v>
      </c>
      <c r="I211" s="3">
        <v>1</v>
      </c>
      <c r="K211" s="2"/>
      <c r="M211" s="2">
        <f>I211*K211</f>
        <v>0</v>
      </c>
    </row>
    <row r="212" spans="3:9" ht="12.75">
      <c r="C212" s="68"/>
      <c r="D212" s="68"/>
      <c r="E212" s="68"/>
      <c r="F212" s="68" t="s">
        <v>249</v>
      </c>
      <c r="G212" s="68"/>
      <c r="I212" s="3"/>
    </row>
    <row r="213" spans="3:9" ht="12.75">
      <c r="C213" s="81"/>
      <c r="D213" s="81"/>
      <c r="E213" s="81"/>
      <c r="F213" s="81"/>
      <c r="G213" s="81"/>
      <c r="I213" s="3"/>
    </row>
    <row r="214" spans="1:14" ht="15.75">
      <c r="A214" s="76" t="s">
        <v>250</v>
      </c>
      <c r="B214" s="76"/>
      <c r="C214" s="76"/>
      <c r="D214" s="76"/>
      <c r="E214" s="76"/>
      <c r="F214" s="76"/>
      <c r="G214" s="76"/>
      <c r="H214" s="29"/>
      <c r="I214" s="30"/>
      <c r="J214" s="31"/>
      <c r="K214" s="30"/>
      <c r="L214" s="32"/>
      <c r="M214" s="32">
        <f>SUM(M207:M213)</f>
        <v>0</v>
      </c>
      <c r="N214" s="65">
        <f>SUM(L214:M214)</f>
        <v>0</v>
      </c>
    </row>
  </sheetData>
  <sheetProtection selectLockedCells="1" selectUnlockedCells="1"/>
  <mergeCells count="95">
    <mergeCell ref="C207:G207"/>
    <mergeCell ref="C209:G209"/>
    <mergeCell ref="C211:G211"/>
    <mergeCell ref="C213:G213"/>
    <mergeCell ref="A214:G214"/>
    <mergeCell ref="A193:G193"/>
    <mergeCell ref="A196:E196"/>
    <mergeCell ref="C197:G197"/>
    <mergeCell ref="C202:G202"/>
    <mergeCell ref="A203:G203"/>
    <mergeCell ref="A206:E206"/>
    <mergeCell ref="A179:G179"/>
    <mergeCell ref="A184:K184"/>
    <mergeCell ref="A186:G186"/>
    <mergeCell ref="C187:G187"/>
    <mergeCell ref="C189:G189"/>
    <mergeCell ref="A191:K191"/>
    <mergeCell ref="C169:G169"/>
    <mergeCell ref="J169:K169"/>
    <mergeCell ref="L169:M169"/>
    <mergeCell ref="A172:E172"/>
    <mergeCell ref="A174:G174"/>
    <mergeCell ref="A177:K177"/>
    <mergeCell ref="C151:G151"/>
    <mergeCell ref="C153:G153"/>
    <mergeCell ref="C157:G157"/>
    <mergeCell ref="C161:G161"/>
    <mergeCell ref="A165:K165"/>
    <mergeCell ref="A166:G166"/>
    <mergeCell ref="C139:G139"/>
    <mergeCell ref="C141:G141"/>
    <mergeCell ref="C143:G143"/>
    <mergeCell ref="C145:G145"/>
    <mergeCell ref="C147:G147"/>
    <mergeCell ref="C149:G149"/>
    <mergeCell ref="L128:M128"/>
    <mergeCell ref="A131:E131"/>
    <mergeCell ref="A132:G132"/>
    <mergeCell ref="C133:G133"/>
    <mergeCell ref="C135:G135"/>
    <mergeCell ref="C137:G137"/>
    <mergeCell ref="C119:G119"/>
    <mergeCell ref="C121:G121"/>
    <mergeCell ref="C123:G123"/>
    <mergeCell ref="A125:G125"/>
    <mergeCell ref="C128:G128"/>
    <mergeCell ref="J128:K128"/>
    <mergeCell ref="C107:G107"/>
    <mergeCell ref="C109:G109"/>
    <mergeCell ref="A111:K111"/>
    <mergeCell ref="A114:G114"/>
    <mergeCell ref="C115:G115"/>
    <mergeCell ref="A117:K117"/>
    <mergeCell ref="C93:G93"/>
    <mergeCell ref="A97:K97"/>
    <mergeCell ref="A100:G100"/>
    <mergeCell ref="C101:G101"/>
    <mergeCell ref="C103:G103"/>
    <mergeCell ref="C105:G105"/>
    <mergeCell ref="L81:M81"/>
    <mergeCell ref="A84:G84"/>
    <mergeCell ref="C85:G85"/>
    <mergeCell ref="C87:G87"/>
    <mergeCell ref="C89:G89"/>
    <mergeCell ref="C91:G91"/>
    <mergeCell ref="C73:G73"/>
    <mergeCell ref="C74:G74"/>
    <mergeCell ref="A76:K76"/>
    <mergeCell ref="A78:K78"/>
    <mergeCell ref="C81:G81"/>
    <mergeCell ref="J81:K81"/>
    <mergeCell ref="C62:G62"/>
    <mergeCell ref="C64:G64"/>
    <mergeCell ref="A66:K66"/>
    <mergeCell ref="A69:G69"/>
    <mergeCell ref="A71:G71"/>
    <mergeCell ref="C72:G72"/>
    <mergeCell ref="J49:K49"/>
    <mergeCell ref="L49:M49"/>
    <mergeCell ref="A52:E52"/>
    <mergeCell ref="A53:G53"/>
    <mergeCell ref="C54:G54"/>
    <mergeCell ref="C60:G60"/>
    <mergeCell ref="C22:F22"/>
    <mergeCell ref="C23:F23"/>
    <mergeCell ref="C25:F25"/>
    <mergeCell ref="A27:G27"/>
    <mergeCell ref="C28:F28"/>
    <mergeCell ref="C49:G49"/>
    <mergeCell ref="A1:N1"/>
    <mergeCell ref="A2:N2"/>
    <mergeCell ref="C12:G12"/>
    <mergeCell ref="J12:K12"/>
    <mergeCell ref="L12:M12"/>
    <mergeCell ref="C14:F14"/>
  </mergeCells>
  <printOptions/>
  <pageMargins left="0.7875" right="0.7875" top="1.0527777777777778" bottom="1.0527777777777778" header="0.7875" footer="0.7875"/>
  <pageSetup horizontalDpi="300" verticalDpi="300" orientation="landscape" paperSize="9" scale="61" r:id="rId1"/>
  <headerFooter alignWithMargins="0">
    <oddHeader>&amp;C&amp;"Times New Roman,obyčejné"&amp;12&amp;A</oddHeader>
    <oddFooter>&amp;C&amp;"Times New Roman,obyčejné"&amp;12Stránka &amp;P</oddFooter>
  </headerFooter>
  <rowBreaks count="3" manualBreakCount="3">
    <brk id="47" max="255" man="1"/>
    <brk id="79" max="255" man="1"/>
    <brk id="1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="120" zoomScaleNormal="90" zoomScaleSheetLayoutView="120" zoomScalePageLayoutView="0" workbookViewId="0" topLeftCell="A1">
      <selection activeCell="A2" sqref="A2:N2"/>
    </sheetView>
  </sheetViews>
  <sheetFormatPr defaultColWidth="9.00390625" defaultRowHeight="12.75"/>
  <cols>
    <col min="1" max="1" width="6.00390625" style="0" customWidth="1"/>
    <col min="2" max="2" width="11.75390625" style="0" customWidth="1"/>
    <col min="7" max="7" width="60.25390625" style="0" customWidth="1"/>
    <col min="8" max="8" width="5.875" style="1" customWidth="1"/>
    <col min="10" max="10" width="10.75390625" style="2" customWidth="1"/>
    <col min="11" max="11" width="9.125" style="3" customWidth="1"/>
    <col min="12" max="12" width="14.00390625" style="2" customWidth="1"/>
    <col min="13" max="13" width="14.75390625" style="2" customWidth="1"/>
    <col min="14" max="14" width="17.875" style="0" customWidth="1"/>
    <col min="15" max="15" width="10.375" style="0" customWidth="1"/>
    <col min="16" max="16" width="11.625" style="0" customWidth="1"/>
  </cols>
  <sheetData>
    <row r="1" spans="1:14" ht="25.5">
      <c r="A1" s="70" t="s">
        <v>310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 customHeight="1">
      <c r="A3" s="4"/>
      <c r="B3" s="4"/>
      <c r="C3" s="4"/>
      <c r="D3" s="4"/>
      <c r="E3" s="4"/>
      <c r="F3" s="4"/>
      <c r="G3" s="4"/>
      <c r="H3" s="4"/>
      <c r="I3" s="4"/>
      <c r="J3" s="5"/>
      <c r="K3" s="6"/>
      <c r="L3" s="5"/>
      <c r="M3" s="5"/>
      <c r="N3" s="4"/>
    </row>
    <row r="5" spans="1:14" ht="15.75">
      <c r="A5" s="7" t="s">
        <v>1</v>
      </c>
      <c r="B5" s="7"/>
      <c r="C5" s="7" t="s">
        <v>307</v>
      </c>
      <c r="D5" s="7"/>
      <c r="E5" s="7"/>
      <c r="F5" s="7"/>
      <c r="G5" s="8"/>
      <c r="H5" s="9"/>
      <c r="I5" s="8"/>
      <c r="J5" s="10"/>
      <c r="K5" s="10"/>
      <c r="L5" s="11"/>
      <c r="M5" s="10"/>
      <c r="N5" s="12"/>
    </row>
    <row r="6" spans="1:13" ht="15.75">
      <c r="A6" s="7"/>
      <c r="B6" s="7"/>
      <c r="C6" s="7"/>
      <c r="D6" s="7"/>
      <c r="E6" s="7"/>
      <c r="F6" s="7"/>
      <c r="G6" s="8"/>
      <c r="H6" s="9"/>
      <c r="I6" s="8"/>
      <c r="J6" s="10"/>
      <c r="K6" s="13" t="s">
        <v>3</v>
      </c>
      <c r="M6" s="13" t="s">
        <v>4</v>
      </c>
    </row>
    <row r="7" spans="1:13" ht="15.75">
      <c r="A7" s="7" t="s">
        <v>5</v>
      </c>
      <c r="B7" s="7"/>
      <c r="C7" s="14" t="s">
        <v>6</v>
      </c>
      <c r="D7" s="7"/>
      <c r="E7" s="7"/>
      <c r="F7" s="7"/>
      <c r="G7" s="8"/>
      <c r="H7" s="9"/>
      <c r="I7" s="8"/>
      <c r="J7" s="10"/>
      <c r="K7" s="10" t="s">
        <v>7</v>
      </c>
      <c r="M7" s="10" t="s">
        <v>8</v>
      </c>
    </row>
    <row r="8" spans="1:13" ht="15.75">
      <c r="A8" s="7"/>
      <c r="B8" s="7"/>
      <c r="C8" s="7"/>
      <c r="D8" s="7"/>
      <c r="E8" s="7"/>
      <c r="F8" s="7"/>
      <c r="G8" s="8"/>
      <c r="H8" s="9"/>
      <c r="I8" s="8"/>
      <c r="J8" s="10"/>
      <c r="K8" s="10"/>
      <c r="M8"/>
    </row>
    <row r="9" spans="1:13" ht="15.75">
      <c r="A9" s="7" t="s">
        <v>9</v>
      </c>
      <c r="B9" s="7"/>
      <c r="C9" s="7" t="s">
        <v>10</v>
      </c>
      <c r="D9" s="7"/>
      <c r="E9" s="7"/>
      <c r="F9" s="7"/>
      <c r="G9" s="8"/>
      <c r="H9" s="9"/>
      <c r="I9" s="8"/>
      <c r="J9" s="10"/>
      <c r="K9" s="10" t="s">
        <v>11</v>
      </c>
      <c r="M9"/>
    </row>
    <row r="10" spans="1:12" ht="15.75">
      <c r="A10" s="7"/>
      <c r="B10" s="7"/>
      <c r="C10" s="15"/>
      <c r="D10" s="7"/>
      <c r="E10" s="8"/>
      <c r="F10" s="8"/>
      <c r="G10" s="8"/>
      <c r="H10" s="9"/>
      <c r="I10" s="8"/>
      <c r="J10" s="10"/>
      <c r="K10" s="11" t="s">
        <v>12</v>
      </c>
      <c r="L10" s="10"/>
    </row>
    <row r="11" spans="1:12" ht="15.75">
      <c r="A11" s="7"/>
      <c r="B11" s="7"/>
      <c r="C11" s="7"/>
      <c r="D11" s="7"/>
      <c r="E11" s="8"/>
      <c r="F11" s="8"/>
      <c r="G11" s="8"/>
      <c r="H11" s="9"/>
      <c r="I11" s="8"/>
      <c r="J11" s="10"/>
      <c r="K11" s="11"/>
      <c r="L11" s="10"/>
    </row>
    <row r="12" spans="1:14" ht="12.75">
      <c r="A12" s="1" t="s">
        <v>13</v>
      </c>
      <c r="B12" s="1"/>
      <c r="C12" s="72" t="s">
        <v>14</v>
      </c>
      <c r="D12" s="72"/>
      <c r="E12" s="72"/>
      <c r="F12" s="72"/>
      <c r="G12" s="72"/>
      <c r="H12" s="1" t="s">
        <v>15</v>
      </c>
      <c r="I12" s="1" t="s">
        <v>16</v>
      </c>
      <c r="J12" s="73" t="s">
        <v>17</v>
      </c>
      <c r="K12" s="73"/>
      <c r="L12" s="74" t="s">
        <v>18</v>
      </c>
      <c r="M12" s="74"/>
      <c r="N12" s="1" t="s">
        <v>19</v>
      </c>
    </row>
    <row r="13" spans="10:13" ht="12.75">
      <c r="J13" s="19" t="s">
        <v>20</v>
      </c>
      <c r="K13" s="20" t="s">
        <v>21</v>
      </c>
      <c r="L13" s="21" t="s">
        <v>20</v>
      </c>
      <c r="M13" s="21" t="s">
        <v>21</v>
      </c>
    </row>
    <row r="14" spans="3:7" ht="15">
      <c r="C14" s="75" t="s">
        <v>22</v>
      </c>
      <c r="D14" s="75"/>
      <c r="E14" s="75"/>
      <c r="F14" s="75"/>
      <c r="G14" t="s">
        <v>23</v>
      </c>
    </row>
    <row r="15" spans="3:6" ht="15">
      <c r="C15" s="22"/>
      <c r="D15" s="22"/>
      <c r="E15" s="22"/>
      <c r="F15" s="22"/>
    </row>
    <row r="16" spans="1:14" s="23" customFormat="1" ht="12.75">
      <c r="A16" s="23" t="s">
        <v>24</v>
      </c>
      <c r="C16" s="24" t="s">
        <v>308</v>
      </c>
      <c r="D16" s="24"/>
      <c r="E16" s="24"/>
      <c r="F16" s="24"/>
      <c r="H16" s="25"/>
      <c r="J16" s="26"/>
      <c r="K16" s="27"/>
      <c r="L16" s="26">
        <f>SUM(L59)</f>
        <v>0</v>
      </c>
      <c r="M16" s="26">
        <f>SUM(M59)</f>
        <v>0</v>
      </c>
      <c r="N16" s="12">
        <f>SUM(L16:M16)</f>
        <v>0</v>
      </c>
    </row>
    <row r="17" spans="3:14" s="23" customFormat="1" ht="12.75">
      <c r="C17" s="28"/>
      <c r="D17" s="28"/>
      <c r="E17" s="28"/>
      <c r="F17" s="28"/>
      <c r="H17" s="25"/>
      <c r="J17" s="26"/>
      <c r="K17" s="27"/>
      <c r="L17" s="26"/>
      <c r="M17" s="26"/>
      <c r="N17" s="12"/>
    </row>
    <row r="18" spans="1:14" s="23" customFormat="1" ht="12.75">
      <c r="A18" s="23" t="s">
        <v>26</v>
      </c>
      <c r="C18" s="78" t="s">
        <v>58</v>
      </c>
      <c r="D18" s="78"/>
      <c r="E18" s="78"/>
      <c r="F18" s="78"/>
      <c r="H18" s="41"/>
      <c r="J18" s="26"/>
      <c r="K18" s="27"/>
      <c r="L18" s="26"/>
      <c r="M18" s="26">
        <f>SUM(M71)</f>
        <v>0</v>
      </c>
      <c r="N18" s="12">
        <f>SUM(L18:M18)</f>
        <v>0</v>
      </c>
    </row>
    <row r="19" spans="3:13" s="23" customFormat="1" ht="12.75">
      <c r="C19" s="78"/>
      <c r="D19" s="78"/>
      <c r="E19" s="78"/>
      <c r="F19" s="78"/>
      <c r="H19" s="25"/>
      <c r="J19" s="26"/>
      <c r="K19" s="27"/>
      <c r="L19" s="26"/>
      <c r="M19" s="26"/>
    </row>
    <row r="20" spans="1:14" s="23" customFormat="1" ht="12.75">
      <c r="A20" s="23" t="s">
        <v>28</v>
      </c>
      <c r="C20" s="42" t="s">
        <v>298</v>
      </c>
      <c r="D20" s="42"/>
      <c r="E20" s="42"/>
      <c r="F20" s="42"/>
      <c r="H20" s="25"/>
      <c r="J20" s="26"/>
      <c r="K20" s="27"/>
      <c r="L20" s="43"/>
      <c r="M20" s="43">
        <f>SUM(M80)</f>
        <v>0</v>
      </c>
      <c r="N20" s="12">
        <f>SUM(M20)</f>
        <v>0</v>
      </c>
    </row>
    <row r="21" spans="3:13" s="23" customFormat="1" ht="12.75">
      <c r="C21" s="78"/>
      <c r="D21" s="78"/>
      <c r="E21" s="78"/>
      <c r="F21" s="78"/>
      <c r="H21" s="25"/>
      <c r="J21" s="26"/>
      <c r="K21" s="27"/>
      <c r="L21" s="26"/>
      <c r="M21" s="26"/>
    </row>
    <row r="22" spans="3:13" s="23" customFormat="1" ht="12.75">
      <c r="C22" s="25"/>
      <c r="D22" s="25"/>
      <c r="E22" s="25"/>
      <c r="F22" s="25"/>
      <c r="H22" s="25"/>
      <c r="J22" s="26"/>
      <c r="K22" s="27"/>
      <c r="L22" s="26"/>
      <c r="M22" s="26"/>
    </row>
    <row r="23" spans="1:14" ht="18">
      <c r="A23" s="76" t="s">
        <v>36</v>
      </c>
      <c r="B23" s="76"/>
      <c r="C23" s="76"/>
      <c r="D23" s="76"/>
      <c r="E23" s="76"/>
      <c r="F23" s="76"/>
      <c r="G23" s="76"/>
      <c r="H23" s="29"/>
      <c r="I23" s="30"/>
      <c r="J23" s="31"/>
      <c r="K23" s="30"/>
      <c r="L23" s="32"/>
      <c r="M23" s="32"/>
      <c r="N23" s="33">
        <f>SUM(N16:N22)</f>
        <v>0</v>
      </c>
    </row>
    <row r="24" spans="1:14" ht="15.75">
      <c r="A24" s="34" t="s">
        <v>37</v>
      </c>
      <c r="B24" s="34"/>
      <c r="C24" s="77">
        <v>0.21</v>
      </c>
      <c r="D24" s="77"/>
      <c r="E24" s="77"/>
      <c r="F24" s="77"/>
      <c r="G24" s="34"/>
      <c r="H24" s="35"/>
      <c r="I24" s="36"/>
      <c r="J24" s="37"/>
      <c r="K24" s="36"/>
      <c r="L24" s="38"/>
      <c r="M24" s="38"/>
      <c r="N24" s="38">
        <f>1.21*N23</f>
        <v>0</v>
      </c>
    </row>
    <row r="25" spans="1:14" ht="15.75">
      <c r="A25" s="34"/>
      <c r="B25" s="34"/>
      <c r="C25" s="34"/>
      <c r="D25" s="34"/>
      <c r="E25" s="34"/>
      <c r="F25" s="34"/>
      <c r="G25" s="34"/>
      <c r="H25" s="35"/>
      <c r="I25" s="36"/>
      <c r="J25" s="37"/>
      <c r="K25" s="36"/>
      <c r="L25" s="38"/>
      <c r="M25" s="38"/>
      <c r="N25" s="38"/>
    </row>
    <row r="26" spans="1:14" ht="15.75">
      <c r="A26" s="34"/>
      <c r="B26" s="34"/>
      <c r="C26" s="34"/>
      <c r="D26" s="34"/>
      <c r="E26" s="34"/>
      <c r="F26" s="34"/>
      <c r="G26" s="34"/>
      <c r="H26" s="35"/>
      <c r="I26" s="36"/>
      <c r="J26" s="37"/>
      <c r="K26" s="36"/>
      <c r="L26" s="38"/>
      <c r="M26" s="38"/>
      <c r="N26" s="38"/>
    </row>
    <row r="27" spans="3:13" ht="12.75">
      <c r="C27" s="39" t="s">
        <v>38</v>
      </c>
      <c r="J27" s="19"/>
      <c r="K27" s="20"/>
      <c r="L27" s="21"/>
      <c r="M27" s="21"/>
    </row>
    <row r="28" spans="3:13" ht="12.75">
      <c r="C28" t="s">
        <v>39</v>
      </c>
      <c r="J28" s="19"/>
      <c r="K28" s="20"/>
      <c r="L28" s="21"/>
      <c r="M28" s="21"/>
    </row>
    <row r="29" spans="3:13" ht="12.75">
      <c r="C29" t="s">
        <v>40</v>
      </c>
      <c r="J29" s="19"/>
      <c r="K29" s="20"/>
      <c r="L29" s="21"/>
      <c r="M29" s="21"/>
    </row>
    <row r="30" spans="3:13" ht="12.75">
      <c r="C30" t="s">
        <v>41</v>
      </c>
      <c r="J30" s="19"/>
      <c r="K30" s="20"/>
      <c r="L30" s="21"/>
      <c r="M30" s="21"/>
    </row>
    <row r="31" spans="3:13" ht="12.75">
      <c r="C31" t="s">
        <v>42</v>
      </c>
      <c r="J31" s="19"/>
      <c r="K31" s="20"/>
      <c r="L31" s="21"/>
      <c r="M31" s="21"/>
    </row>
    <row r="32" spans="3:13" ht="12.75">
      <c r="C32" t="s">
        <v>43</v>
      </c>
      <c r="J32" s="19"/>
      <c r="K32" s="20"/>
      <c r="L32" s="21"/>
      <c r="M32" s="21"/>
    </row>
    <row r="33" spans="3:13" ht="12.75">
      <c r="C33" t="s">
        <v>44</v>
      </c>
      <c r="J33" s="19"/>
      <c r="K33" s="20"/>
      <c r="L33" s="21"/>
      <c r="M33" s="21"/>
    </row>
    <row r="34" spans="3:13" ht="12.75">
      <c r="C34" t="s">
        <v>45</v>
      </c>
      <c r="J34" s="19"/>
      <c r="K34" s="20"/>
      <c r="L34" s="21"/>
      <c r="M34" s="21"/>
    </row>
    <row r="35" spans="3:13" ht="12.75">
      <c r="C35" t="s">
        <v>46</v>
      </c>
      <c r="J35" s="19"/>
      <c r="K35" s="20"/>
      <c r="L35" s="21"/>
      <c r="M35" s="21"/>
    </row>
    <row r="36" spans="3:13" ht="12.75">
      <c r="C36" t="s">
        <v>47</v>
      </c>
      <c r="J36" s="19"/>
      <c r="K36" s="20"/>
      <c r="L36" s="21"/>
      <c r="M36" s="21"/>
    </row>
    <row r="37" spans="3:13" ht="12.75">
      <c r="C37" t="s">
        <v>48</v>
      </c>
      <c r="J37" s="19"/>
      <c r="K37" s="20"/>
      <c r="L37" s="21"/>
      <c r="M37" s="21"/>
    </row>
    <row r="38" spans="3:13" ht="12.75">
      <c r="C38" t="s">
        <v>49</v>
      </c>
      <c r="J38" s="19"/>
      <c r="K38" s="20"/>
      <c r="L38" s="21"/>
      <c r="M38" s="21"/>
    </row>
    <row r="39" spans="3:13" ht="12.75">
      <c r="C39" t="s">
        <v>50</v>
      </c>
      <c r="J39" s="19"/>
      <c r="K39" s="20"/>
      <c r="L39" s="21"/>
      <c r="M39" s="21"/>
    </row>
    <row r="40" spans="3:13" ht="12.75">
      <c r="C40" t="s">
        <v>51</v>
      </c>
      <c r="J40" s="19"/>
      <c r="K40" s="20"/>
      <c r="L40" s="21"/>
      <c r="M40" s="21"/>
    </row>
    <row r="41" spans="3:13" ht="12.75">
      <c r="C41" t="s">
        <v>52</v>
      </c>
      <c r="J41" s="19"/>
      <c r="K41" s="20"/>
      <c r="L41" s="21"/>
      <c r="M41" s="21"/>
    </row>
    <row r="42" spans="3:13" ht="12.75">
      <c r="C42" t="s">
        <v>53</v>
      </c>
      <c r="J42" s="19"/>
      <c r="K42" s="20"/>
      <c r="L42" s="21"/>
      <c r="M42" s="21"/>
    </row>
    <row r="43" spans="10:13" ht="12.75">
      <c r="J43" s="19"/>
      <c r="K43" s="20"/>
      <c r="L43" s="21"/>
      <c r="M43" s="21"/>
    </row>
    <row r="44" spans="1:14" ht="12.75">
      <c r="A44" s="1" t="s">
        <v>13</v>
      </c>
      <c r="B44" s="1"/>
      <c r="C44" s="72" t="s">
        <v>14</v>
      </c>
      <c r="D44" s="72"/>
      <c r="E44" s="72"/>
      <c r="F44" s="72"/>
      <c r="G44" s="72"/>
      <c r="H44" s="1" t="s">
        <v>15</v>
      </c>
      <c r="I44" s="1" t="s">
        <v>16</v>
      </c>
      <c r="J44" s="73" t="s">
        <v>17</v>
      </c>
      <c r="K44" s="73"/>
      <c r="L44" s="74" t="s">
        <v>18</v>
      </c>
      <c r="M44" s="74"/>
      <c r="N44" s="1" t="s">
        <v>19</v>
      </c>
    </row>
    <row r="45" spans="10:13" ht="12.75">
      <c r="J45" s="19" t="s">
        <v>20</v>
      </c>
      <c r="K45" s="20" t="s">
        <v>21</v>
      </c>
      <c r="L45" s="21" t="s">
        <v>20</v>
      </c>
      <c r="M45" s="21" t="s">
        <v>21</v>
      </c>
    </row>
    <row r="46" spans="10:13" ht="12.75">
      <c r="J46" s="19"/>
      <c r="K46" s="20"/>
      <c r="L46" s="21"/>
      <c r="M46" s="21"/>
    </row>
    <row r="47" spans="1:14" ht="15.75">
      <c r="A47" s="79" t="s">
        <v>254</v>
      </c>
      <c r="B47" s="79"/>
      <c r="C47" s="79"/>
      <c r="D47" s="79"/>
      <c r="E47" s="79"/>
      <c r="N47" s="2"/>
    </row>
    <row r="48" spans="1:14" ht="12.75">
      <c r="A48" s="80" t="s">
        <v>255</v>
      </c>
      <c r="B48" s="80"/>
      <c r="C48" s="80"/>
      <c r="D48" s="80"/>
      <c r="E48" s="80"/>
      <c r="F48" s="80"/>
      <c r="G48" s="80"/>
      <c r="I48" s="3"/>
      <c r="N48" s="12"/>
    </row>
    <row r="49" spans="1:13" ht="12.75">
      <c r="A49" t="s">
        <v>24</v>
      </c>
      <c r="C49" s="81" t="s">
        <v>72</v>
      </c>
      <c r="D49" s="81"/>
      <c r="E49" s="81"/>
      <c r="F49" s="81"/>
      <c r="G49" s="81"/>
      <c r="H49" s="25" t="s">
        <v>63</v>
      </c>
      <c r="I49" s="3">
        <v>1</v>
      </c>
      <c r="L49" s="2">
        <f>I49*J49</f>
        <v>0</v>
      </c>
      <c r="M49" s="2">
        <f>I49*K49</f>
        <v>0</v>
      </c>
    </row>
    <row r="50" spans="3:9" ht="12.75">
      <c r="C50" s="47"/>
      <c r="D50" s="47"/>
      <c r="E50" s="47"/>
      <c r="F50" s="47"/>
      <c r="G50" s="47"/>
      <c r="H50" s="25"/>
      <c r="I50" s="3"/>
    </row>
    <row r="51" spans="1:13" ht="12.75">
      <c r="A51" t="s">
        <v>26</v>
      </c>
      <c r="C51" s="81" t="s">
        <v>309</v>
      </c>
      <c r="D51" s="81"/>
      <c r="E51" s="81"/>
      <c r="F51" s="81"/>
      <c r="G51" s="81"/>
      <c r="H51" s="1" t="s">
        <v>114</v>
      </c>
      <c r="I51" s="3">
        <v>10</v>
      </c>
      <c r="L51" s="2">
        <f>I51*J51</f>
        <v>0</v>
      </c>
      <c r="M51" s="2">
        <f>I51*K51</f>
        <v>0</v>
      </c>
    </row>
    <row r="52" spans="3:9" ht="12.75">
      <c r="C52" s="47"/>
      <c r="D52" s="47"/>
      <c r="E52" s="47"/>
      <c r="F52" s="47"/>
      <c r="G52" s="47"/>
      <c r="I52" s="3"/>
    </row>
    <row r="53" spans="1:13" ht="12.75">
      <c r="A53" t="s">
        <v>28</v>
      </c>
      <c r="C53" s="81" t="s">
        <v>257</v>
      </c>
      <c r="D53" s="81"/>
      <c r="E53" s="81"/>
      <c r="F53" s="81"/>
      <c r="G53" s="81"/>
      <c r="H53" s="1" t="s">
        <v>63</v>
      </c>
      <c r="I53" s="3">
        <v>1</v>
      </c>
      <c r="L53" s="2">
        <f>I53*J53</f>
        <v>0</v>
      </c>
      <c r="M53" s="2">
        <f>I53*K53</f>
        <v>0</v>
      </c>
    </row>
    <row r="54" spans="3:9" ht="12.75">
      <c r="C54" s="47"/>
      <c r="D54" s="47"/>
      <c r="E54" s="47"/>
      <c r="F54" s="47"/>
      <c r="G54" s="47"/>
      <c r="I54" s="3"/>
    </row>
    <row r="55" spans="1:13" ht="12.75">
      <c r="A55" t="s">
        <v>30</v>
      </c>
      <c r="C55" s="81" t="s">
        <v>258</v>
      </c>
      <c r="D55" s="81"/>
      <c r="E55" s="81"/>
      <c r="F55" s="81"/>
      <c r="G55" s="81"/>
      <c r="H55" s="1" t="s">
        <v>63</v>
      </c>
      <c r="I55" s="3">
        <v>2</v>
      </c>
      <c r="L55" s="2">
        <f>I55*J55</f>
        <v>0</v>
      </c>
      <c r="M55" s="2">
        <f>I55*K55</f>
        <v>0</v>
      </c>
    </row>
    <row r="56" spans="3:9" ht="12.75">
      <c r="C56" s="47"/>
      <c r="D56" s="47"/>
      <c r="E56" s="47"/>
      <c r="F56" s="47"/>
      <c r="G56" s="47"/>
      <c r="H56" s="25"/>
      <c r="I56" s="3"/>
    </row>
    <row r="57" spans="1:14" ht="12.75">
      <c r="A57" s="83" t="s">
        <v>260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12">
        <f>SUM(L49:L56)</f>
        <v>0</v>
      </c>
      <c r="M57" s="12">
        <f>SUM(M49:M56)</f>
        <v>0</v>
      </c>
      <c r="N57" s="12">
        <f>SUM(L57:M57)</f>
        <v>0</v>
      </c>
    </row>
    <row r="58" spans="1:14" ht="12.75">
      <c r="A58" s="28"/>
      <c r="C58" s="47"/>
      <c r="D58" s="47"/>
      <c r="E58" s="47"/>
      <c r="F58" s="47"/>
      <c r="G58" s="47"/>
      <c r="H58" s="64"/>
      <c r="I58" s="3"/>
      <c r="N58" s="23"/>
    </row>
    <row r="59" spans="1:14" ht="15.75">
      <c r="A59" s="76" t="s">
        <v>261</v>
      </c>
      <c r="B59" s="76"/>
      <c r="C59" s="76"/>
      <c r="D59" s="76"/>
      <c r="E59" s="76"/>
      <c r="F59" s="76"/>
      <c r="G59" s="76"/>
      <c r="H59" s="29"/>
      <c r="I59" s="30"/>
      <c r="J59" s="31"/>
      <c r="K59" s="30"/>
      <c r="L59" s="32">
        <f>SUM(L57)</f>
        <v>0</v>
      </c>
      <c r="M59" s="32">
        <f>SUM(M57)</f>
        <v>0</v>
      </c>
      <c r="N59" s="65">
        <f>SUM(L59:M59)</f>
        <v>0</v>
      </c>
    </row>
    <row r="60" spans="1:14" ht="15.75">
      <c r="A60" s="34"/>
      <c r="B60" s="34"/>
      <c r="C60" s="34"/>
      <c r="D60" s="34"/>
      <c r="E60" s="34"/>
      <c r="F60" s="34"/>
      <c r="G60" s="34"/>
      <c r="H60" s="35"/>
      <c r="I60" s="36"/>
      <c r="J60" s="37"/>
      <c r="K60" s="36"/>
      <c r="L60" s="38"/>
      <c r="M60" s="38"/>
      <c r="N60" s="38"/>
    </row>
    <row r="61" spans="1:14" ht="12.75">
      <c r="A61" s="28"/>
      <c r="C61" s="47"/>
      <c r="D61" s="47"/>
      <c r="E61" s="47"/>
      <c r="F61" s="47"/>
      <c r="G61" s="47"/>
      <c r="H61" s="64"/>
      <c r="I61" s="3"/>
      <c r="N61" s="23"/>
    </row>
    <row r="62" spans="1:5" ht="15.75">
      <c r="A62" s="79" t="s">
        <v>262</v>
      </c>
      <c r="B62" s="79"/>
      <c r="C62" s="79"/>
      <c r="D62" s="79"/>
      <c r="E62" s="79"/>
    </row>
    <row r="63" spans="1:13" ht="12.75">
      <c r="A63" t="s">
        <v>32</v>
      </c>
      <c r="C63" s="81" t="s">
        <v>265</v>
      </c>
      <c r="D63" s="81"/>
      <c r="E63" s="81"/>
      <c r="F63" s="81"/>
      <c r="G63" s="81"/>
      <c r="H63" s="1" t="s">
        <v>264</v>
      </c>
      <c r="I63" s="3">
        <v>1</v>
      </c>
      <c r="M63" s="2">
        <f>I63*K63</f>
        <v>0</v>
      </c>
    </row>
    <row r="64" spans="3:9" ht="12.75">
      <c r="C64" s="81"/>
      <c r="D64" s="81"/>
      <c r="E64" s="81"/>
      <c r="F64" s="81"/>
      <c r="G64" s="81"/>
      <c r="I64" s="3"/>
    </row>
    <row r="65" spans="1:13" ht="12.75">
      <c r="A65" t="s">
        <v>73</v>
      </c>
      <c r="C65" s="81" t="s">
        <v>239</v>
      </c>
      <c r="D65" s="81"/>
      <c r="E65" s="81"/>
      <c r="F65" s="81"/>
      <c r="G65" s="81"/>
      <c r="H65" s="1" t="s">
        <v>264</v>
      </c>
      <c r="I65" s="3">
        <v>1</v>
      </c>
      <c r="M65" s="2">
        <f>I65*K65</f>
        <v>0</v>
      </c>
    </row>
    <row r="66" spans="3:9" ht="12.75">
      <c r="C66" s="68"/>
      <c r="D66" s="68"/>
      <c r="E66" s="68"/>
      <c r="F66" s="68"/>
      <c r="G66" s="68"/>
      <c r="I66" s="3"/>
    </row>
    <row r="67" spans="1:13" ht="12.75">
      <c r="A67" t="s">
        <v>78</v>
      </c>
      <c r="C67" s="68" t="s">
        <v>267</v>
      </c>
      <c r="D67" s="68"/>
      <c r="E67" s="68"/>
      <c r="F67" s="68"/>
      <c r="G67" s="68"/>
      <c r="H67" s="1" t="s">
        <v>152</v>
      </c>
      <c r="I67" s="3">
        <v>2.9</v>
      </c>
      <c r="M67" s="2">
        <f>(N16)*0.029</f>
        <v>0</v>
      </c>
    </row>
    <row r="68" spans="3:9" ht="12.75">
      <c r="C68" s="68"/>
      <c r="D68" s="68"/>
      <c r="E68" s="68"/>
      <c r="F68" s="68"/>
      <c r="G68" s="68" t="s">
        <v>241</v>
      </c>
      <c r="I68" s="3"/>
    </row>
    <row r="69" spans="3:9" ht="12.75">
      <c r="C69" s="68"/>
      <c r="D69" s="68"/>
      <c r="E69" s="68"/>
      <c r="F69" s="68"/>
      <c r="G69" s="68" t="s">
        <v>242</v>
      </c>
      <c r="I69" s="3"/>
    </row>
    <row r="70" spans="3:9" ht="12.75">
      <c r="C70" s="81"/>
      <c r="D70" s="81"/>
      <c r="E70" s="81"/>
      <c r="F70" s="81"/>
      <c r="G70" s="81"/>
      <c r="I70" s="3"/>
    </row>
    <row r="71" spans="1:14" ht="15.75">
      <c r="A71" s="76" t="s">
        <v>243</v>
      </c>
      <c r="B71" s="76"/>
      <c r="C71" s="76"/>
      <c r="D71" s="76"/>
      <c r="E71" s="76"/>
      <c r="F71" s="76"/>
      <c r="G71" s="76"/>
      <c r="H71" s="29"/>
      <c r="I71" s="30"/>
      <c r="J71" s="31"/>
      <c r="K71" s="30"/>
      <c r="L71" s="32"/>
      <c r="M71" s="32">
        <f>SUM(M63:M70)</f>
        <v>0</v>
      </c>
      <c r="N71" s="65">
        <f>SUM(L71:M71)</f>
        <v>0</v>
      </c>
    </row>
    <row r="72" spans="1:14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1:14" ht="12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1:5" ht="15.75">
      <c r="A74" s="79" t="s">
        <v>268</v>
      </c>
      <c r="B74" s="79"/>
      <c r="C74" s="79"/>
      <c r="D74" s="79"/>
      <c r="E74" s="79"/>
    </row>
    <row r="75" spans="1:13" ht="12.75">
      <c r="A75" t="s">
        <v>80</v>
      </c>
      <c r="C75" s="81" t="s">
        <v>269</v>
      </c>
      <c r="D75" s="81"/>
      <c r="E75" s="81"/>
      <c r="F75" s="81"/>
      <c r="G75" s="81"/>
      <c r="H75" s="1" t="s">
        <v>63</v>
      </c>
      <c r="I75" s="3">
        <v>1</v>
      </c>
      <c r="M75" s="2">
        <f>I75*K75</f>
        <v>0</v>
      </c>
    </row>
    <row r="76" spans="3:9" ht="12.75">
      <c r="C76" s="68"/>
      <c r="D76" s="68"/>
      <c r="E76" s="68"/>
      <c r="F76" s="68"/>
      <c r="G76" s="68" t="s">
        <v>246</v>
      </c>
      <c r="I76" s="3"/>
    </row>
    <row r="77" spans="1:13" ht="12.75">
      <c r="A77" t="s">
        <v>82</v>
      </c>
      <c r="C77" s="81" t="s">
        <v>248</v>
      </c>
      <c r="D77" s="81"/>
      <c r="E77" s="81"/>
      <c r="F77" s="81"/>
      <c r="G77" s="81"/>
      <c r="H77" s="1" t="s">
        <v>264</v>
      </c>
      <c r="I77" s="3">
        <v>1</v>
      </c>
      <c r="K77" s="2"/>
      <c r="M77" s="2">
        <f>I77*K77</f>
        <v>0</v>
      </c>
    </row>
    <row r="78" spans="3:9" ht="12.75">
      <c r="C78" s="68"/>
      <c r="D78" s="68"/>
      <c r="E78" s="68"/>
      <c r="F78" s="68" t="s">
        <v>249</v>
      </c>
      <c r="G78" s="68"/>
      <c r="I78" s="3"/>
    </row>
    <row r="79" spans="3:9" ht="12.75">
      <c r="C79" s="81"/>
      <c r="D79" s="81"/>
      <c r="E79" s="81"/>
      <c r="F79" s="81"/>
      <c r="G79" s="81"/>
      <c r="I79" s="3"/>
    </row>
    <row r="80" spans="1:14" ht="15.75">
      <c r="A80" s="76" t="s">
        <v>250</v>
      </c>
      <c r="B80" s="76"/>
      <c r="C80" s="76"/>
      <c r="D80" s="76"/>
      <c r="E80" s="76"/>
      <c r="F80" s="76"/>
      <c r="G80" s="76"/>
      <c r="H80" s="29"/>
      <c r="I80" s="30"/>
      <c r="J80" s="31"/>
      <c r="K80" s="30"/>
      <c r="L80" s="32"/>
      <c r="M80" s="32">
        <f>SUM(M75:M79)</f>
        <v>0</v>
      </c>
      <c r="N80" s="65">
        <f>SUM(L80:M80)</f>
        <v>0</v>
      </c>
    </row>
  </sheetData>
  <sheetProtection selectLockedCells="1" selectUnlockedCells="1"/>
  <mergeCells count="33">
    <mergeCell ref="C77:G77"/>
    <mergeCell ref="C79:G79"/>
    <mergeCell ref="A80:G80"/>
    <mergeCell ref="C64:G64"/>
    <mergeCell ref="C65:G65"/>
    <mergeCell ref="C70:G70"/>
    <mergeCell ref="A71:G71"/>
    <mergeCell ref="A74:E74"/>
    <mergeCell ref="C75:G75"/>
    <mergeCell ref="C53:G53"/>
    <mergeCell ref="C55:G55"/>
    <mergeCell ref="A57:K57"/>
    <mergeCell ref="A59:G59"/>
    <mergeCell ref="A62:E62"/>
    <mergeCell ref="C63:G63"/>
    <mergeCell ref="J44:K44"/>
    <mergeCell ref="L44:M44"/>
    <mergeCell ref="A47:E47"/>
    <mergeCell ref="A48:G48"/>
    <mergeCell ref="C49:G49"/>
    <mergeCell ref="C51:G51"/>
    <mergeCell ref="C18:F18"/>
    <mergeCell ref="C19:F19"/>
    <mergeCell ref="C21:F21"/>
    <mergeCell ref="A23:G23"/>
    <mergeCell ref="C24:F24"/>
    <mergeCell ref="C44:G44"/>
    <mergeCell ref="A1:N1"/>
    <mergeCell ref="A2:N2"/>
    <mergeCell ref="C12:G12"/>
    <mergeCell ref="J12:K12"/>
    <mergeCell ref="L12:M12"/>
    <mergeCell ref="C14:F14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znojmoinvesta</dc:creator>
  <cp:keywords/>
  <dc:description/>
  <cp:lastModifiedBy>znojmoinvesta</cp:lastModifiedBy>
  <dcterms:created xsi:type="dcterms:W3CDTF">2022-04-19T15:16:22Z</dcterms:created>
  <dcterms:modified xsi:type="dcterms:W3CDTF">2022-04-19T15:16:24Z</dcterms:modified>
  <cp:category/>
  <cp:version/>
  <cp:contentType/>
  <cp:contentStatus/>
</cp:coreProperties>
</file>