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0" activeTab="0"/>
  </bookViews>
  <sheets>
    <sheet name="2. Rozpočet - štandard na šírku" sheetId="1" r:id="rId1"/>
  </sheets>
  <definedNames/>
  <calcPr fullCalcOnLoad="1"/>
</workbook>
</file>

<file path=xl/sharedStrings.xml><?xml version="1.0" encoding="utf-8"?>
<sst xmlns="http://schemas.openxmlformats.org/spreadsheetml/2006/main" count="372" uniqueCount="161">
  <si>
    <t>P.Č.</t>
  </si>
  <si>
    <t>MJ</t>
  </si>
  <si>
    <t>Množstvo celkom</t>
  </si>
  <si>
    <t>1</t>
  </si>
  <si>
    <t>ks</t>
  </si>
  <si>
    <t xml:space="preserve">Popis zariadení </t>
  </si>
  <si>
    <t>Vypracoval: Ing. Vrtík</t>
  </si>
  <si>
    <t>Tesniaci a spojovací materiál</t>
  </si>
  <si>
    <t>Konzolový materiál</t>
  </si>
  <si>
    <t>Vyregulovanie VTZ</t>
  </si>
  <si>
    <t>hod</t>
  </si>
  <si>
    <t>Výkaz - výmer</t>
  </si>
  <si>
    <t>1/</t>
  </si>
  <si>
    <t>3/</t>
  </si>
  <si>
    <t>2/</t>
  </si>
  <si>
    <t>4/</t>
  </si>
  <si>
    <t>kpl</t>
  </si>
  <si>
    <t>PE páska a tmel na Spiro potrubie</t>
  </si>
  <si>
    <t>Skrutky, matice a podložky podľa dimenzie potrubia</t>
  </si>
  <si>
    <t>bm</t>
  </si>
  <si>
    <t>Časť:   Vzduchotechnika</t>
  </si>
  <si>
    <t>Výfuk opotrebovaného  vzduchu  od jednotky do ovzdušia</t>
  </si>
  <si>
    <t>Prívod čerstvého upraveného  vzduchu  šatne</t>
  </si>
  <si>
    <t>Odťah opotrebovaného vzduchu  zo šatní</t>
  </si>
  <si>
    <r>
      <t>Spiro koleno Ø100/90</t>
    </r>
    <r>
      <rPr>
        <sz val="9"/>
        <rFont val="Calibri"/>
        <family val="2"/>
      </rPr>
      <t>⁰</t>
    </r>
  </si>
  <si>
    <t>Tanierový ventil odvodný  Ø100</t>
  </si>
  <si>
    <r>
      <t>Spiro koleno Ø200/90</t>
    </r>
    <r>
      <rPr>
        <sz val="9"/>
        <rFont val="Calibri"/>
        <family val="2"/>
      </rPr>
      <t>⁰</t>
    </r>
  </si>
  <si>
    <t>Tanierový ventil odvodný  Ø200</t>
  </si>
  <si>
    <t>Prívod čerstvého vzduchu z  ovzdušia do jednotky</t>
  </si>
  <si>
    <r>
      <t>Spiro koleno Ø160/90</t>
    </r>
    <r>
      <rPr>
        <sz val="9"/>
        <rFont val="Calibri"/>
        <family val="2"/>
      </rPr>
      <t>⁰</t>
    </r>
  </si>
  <si>
    <t>Tanierový ventil odvodný  Ø160</t>
  </si>
  <si>
    <t>Spiro rúra SR-Ø315</t>
  </si>
  <si>
    <t>Spiro rúra SR-Ø200</t>
  </si>
  <si>
    <t>Spiro rúra SR-Ø100</t>
  </si>
  <si>
    <r>
      <t>Spiro koleno Ø315/90</t>
    </r>
    <r>
      <rPr>
        <sz val="9"/>
        <rFont val="Calibri"/>
        <family val="2"/>
      </rPr>
      <t>⁰</t>
    </r>
  </si>
  <si>
    <t>Prívod čerstvého upraveného  vzduchu  do miestností</t>
  </si>
  <si>
    <t xml:space="preserve"> </t>
  </si>
  <si>
    <t>Spiro T- kus s nástavcom rúrovým TNR90-Ø200-Ø200</t>
  </si>
  <si>
    <t>Tanierový ventil prívodný  Ø200</t>
  </si>
  <si>
    <t>Odťah opotrebovaného vzduchu  z miestností</t>
  </si>
  <si>
    <t>Spiro rúra SR-Ø160</t>
  </si>
  <si>
    <t>m</t>
  </si>
  <si>
    <t>Spiro rúra SR-Ø250</t>
  </si>
  <si>
    <r>
      <t>Spiro koleno Ø250/90</t>
    </r>
    <r>
      <rPr>
        <sz val="9"/>
        <rFont val="Calibri"/>
        <family val="2"/>
      </rPr>
      <t>⁰</t>
    </r>
  </si>
  <si>
    <t>Potrubie odvodu opotrebovaného  vzduchu  z miestností</t>
  </si>
  <si>
    <t>Spiro rúra Ø100 mm</t>
  </si>
  <si>
    <t>Spiro T-kus s nástavcom rúrovým TNR90 - Ø100 -Ø100</t>
  </si>
  <si>
    <t>Spiro rúra SR-Ø280</t>
  </si>
  <si>
    <r>
      <t>Spiro koleno Ø280/90</t>
    </r>
    <r>
      <rPr>
        <sz val="9"/>
        <rFont val="Calibri"/>
        <family val="2"/>
      </rPr>
      <t>⁰</t>
    </r>
  </si>
  <si>
    <t>Zhotovenie konzol z tipizovaných dielov firmy Klimat</t>
  </si>
  <si>
    <t>(nastavenie - vyustky)</t>
  </si>
  <si>
    <t>Zariadenia pre manipuláciu vo výškach</t>
  </si>
  <si>
    <t>(vysokozdvižná plošina, prípadne lešenie)</t>
  </si>
  <si>
    <t>Tepel. izolácia potrubí</t>
  </si>
  <si>
    <t>Minerálna vata hr. 50 mm + pozinkovaný plech /alebo Al plech/</t>
  </si>
  <si>
    <t>Vetranie šatní na 1.N.P</t>
  </si>
  <si>
    <t>Pozostáva: Filter F7/M5 (prívodný + odvodný)</t>
  </si>
  <si>
    <t>Napatie: 230 V, 50 Hz, cca 0,8 kW</t>
  </si>
  <si>
    <t xml:space="preserve">                    Príslušenstvo: Riadiaci systém s ovládačom</t>
  </si>
  <si>
    <t xml:space="preserve">                                               Rozvádzač jednotky</t>
  </si>
  <si>
    <t>Spiro rúra SR-Ø400</t>
  </si>
  <si>
    <t>Ohybná hadica Ø280/1000 so sponami na uchytenie o potrubie</t>
  </si>
  <si>
    <r>
      <t>Spiro koleno Ø280/60</t>
    </r>
    <r>
      <rPr>
        <sz val="9"/>
        <rFont val="Calibri"/>
        <family val="2"/>
      </rPr>
      <t>⁰</t>
    </r>
  </si>
  <si>
    <t>Spiro prechod  Ø315-Ø280</t>
  </si>
  <si>
    <t>Spiro T- kus s nástavcom rúrovým TNR90-Ø400-Ø280</t>
  </si>
  <si>
    <t>Výfuková mriežka Ø400</t>
  </si>
  <si>
    <t>Výfuková mriežka Ø280</t>
  </si>
  <si>
    <t>Spiro rúra SR-Ø355</t>
  </si>
  <si>
    <t>Spiro prechod  Ø355-Ø280</t>
  </si>
  <si>
    <t>Sacia mriežka Ø355</t>
  </si>
  <si>
    <r>
      <t>Spiro koleno Ø355/90</t>
    </r>
    <r>
      <rPr>
        <sz val="9"/>
        <rFont val="Calibri"/>
        <family val="2"/>
      </rPr>
      <t>⁰</t>
    </r>
  </si>
  <si>
    <r>
      <t>Spiro koleno Ø355/30</t>
    </r>
    <r>
      <rPr>
        <sz val="9"/>
        <rFont val="Calibri"/>
        <family val="2"/>
      </rPr>
      <t>⁰</t>
    </r>
  </si>
  <si>
    <t>Spiro T- kus s nástavcom rúrovým TNR90-Ø355-Ø355</t>
  </si>
  <si>
    <t>Ohybná hadica Ø250/1000 so sponami na uchytenie o potrubie</t>
  </si>
  <si>
    <t>/v prípade kolízie s tg potrubiami alebo stavbou/</t>
  </si>
  <si>
    <t>Spiro prechod  Ø280-Ø200</t>
  </si>
  <si>
    <t>Spiro prechod  Ø250-Ø200</t>
  </si>
  <si>
    <t>Spiro T- kus s nástavcom rúrovým TNR90-Ø280-Ø250</t>
  </si>
  <si>
    <t>Spiro T- kus s nástavcom rúrovým TNR90-Ø250-Ø200</t>
  </si>
  <si>
    <t>Spiro T- kus s nástavcom rúrovým TNR90-Ø280-Ø200</t>
  </si>
  <si>
    <t>Regulačná klapka ručná Ø200 /napr. IMOS-TUNE-R-200-1-R/</t>
  </si>
  <si>
    <t>Uzatváracia klapka Ø200 so servopohonom</t>
  </si>
  <si>
    <t xml:space="preserve"> /napr. IMOS-TUNE-R-200-1-M1/</t>
  </si>
  <si>
    <t>Ohybná hadica Ø200/1000 so sponami na uchytenie o potrubie</t>
  </si>
  <si>
    <t>Ohybná hadica Ø100/1000 so sponami na uchytenie o potrubie</t>
  </si>
  <si>
    <t>Spiro T- kus s nástavcom rúrovým TNR90-Ø250-Ø250</t>
  </si>
  <si>
    <t>Spiro T- kus s nástavcom rúrovým TNR90-Ø200-Ø100</t>
  </si>
  <si>
    <t>Spiro X- kus s nástavcom rúrovým TNR90-Ø280-Ø250-Ø200</t>
  </si>
  <si>
    <t>Spiro prechod  Ø280-Ø250</t>
  </si>
  <si>
    <t>Spiro prechod  Ø160-Ø100</t>
  </si>
  <si>
    <t>Vetranie ostatných miestností prízemia 1.N.P</t>
  </si>
  <si>
    <t xml:space="preserve">Ventilátor  Vort Press 110 LL </t>
  </si>
  <si>
    <t xml:space="preserve">Ventilátor  Ariet LL Timer </t>
  </si>
  <si>
    <t>Vzduchový výkon       do 50  m3/h,  230V, 50 Hz,  18 W</t>
  </si>
  <si>
    <t>Vzduchový výkon       do 100  m3/h,  230V, 50 Hz,  12/24 W</t>
  </si>
  <si>
    <t>Ventilátor  Vort Press 110 LL  Timer</t>
  </si>
  <si>
    <t>Spiro rúra Ø200 mm</t>
  </si>
  <si>
    <t>Spiro T-kus s nástavcom rúrovým TNR90 - Ø200 -Ø100</t>
  </si>
  <si>
    <t>Spiro prechod Ø200-100</t>
  </si>
  <si>
    <t>Mriežka IGC Ø200</t>
  </si>
  <si>
    <t>Vzduchový výkon       300-1000  m3/h</t>
  </si>
  <si>
    <t>Napatie: 230 V, 50 Hz, 250W</t>
  </si>
  <si>
    <t>Príslušenstvo:</t>
  </si>
  <si>
    <t>a</t>
  </si>
  <si>
    <t>b</t>
  </si>
  <si>
    <t xml:space="preserve">5-st. regulátor RE 1,5 </t>
  </si>
  <si>
    <t>c</t>
  </si>
  <si>
    <t>Ventilátor K 315 sileo</t>
  </si>
  <si>
    <t>otáčky: 2783/min</t>
  </si>
  <si>
    <t>Spona FK 315</t>
  </si>
  <si>
    <t>Spätná klapka RSK 315</t>
  </si>
  <si>
    <t>Vetranie sociálnych zariadení poschodia 2.N.P</t>
  </si>
  <si>
    <t>Spiro koleno  Ø200/90⁰</t>
  </si>
  <si>
    <t>Spiro rúra Ø225 mm</t>
  </si>
  <si>
    <t>Spiro rúra Ø80 mm</t>
  </si>
  <si>
    <t>Spiro koleno  Ø225/90⁰</t>
  </si>
  <si>
    <t>Spiro koleno  Ø100/90⁰</t>
  </si>
  <si>
    <t>Spiro koleno  Ø80/90⁰</t>
  </si>
  <si>
    <t>Spiro T-kus s nástavcom rúrovým TNR90 - Ø225 -Ø100</t>
  </si>
  <si>
    <t>Spiro T-kus s nástavcom rúrovým TNR90 - Ø225 -Ø200</t>
  </si>
  <si>
    <t>Spiro T-kus s nástavcom rúrovým TNR90 - Ø200-Ø200</t>
  </si>
  <si>
    <t>Spiro T-kus s nástavcom rúrovým TNR90 - Ø225 -Ø80</t>
  </si>
  <si>
    <t>Spiro prechod  Ø315-Ø225</t>
  </si>
  <si>
    <t>Spiro prechod  Ø225-Ø100</t>
  </si>
  <si>
    <t>Spiro prechod  Ø225-Ø200</t>
  </si>
  <si>
    <t>Spiro prechod  Ø200-Ø100</t>
  </si>
  <si>
    <t>Tanierový ventil odvodný  Ø80</t>
  </si>
  <si>
    <t>Odťahové potrubie od ventilátorov</t>
  </si>
  <si>
    <t>Spiro rúra Ø315 mm</t>
  </si>
  <si>
    <t>Spiro koleno  Ø315/90⁰</t>
  </si>
  <si>
    <t>Spiro koleno  Ø225/30⁰</t>
  </si>
  <si>
    <t>Spiro T-kus s nástavcom rúrovým TNR90 - Ø315 -Ø315</t>
  </si>
  <si>
    <t>Spiro prechod  Ø400-Ø315</t>
  </si>
  <si>
    <t>Vetranie priestorov na 3.N.P</t>
  </si>
  <si>
    <t>Spiro koleno  Ø280/90⁰</t>
  </si>
  <si>
    <t>Spiro prechod  Ø400-Ø280</t>
  </si>
  <si>
    <t>Sacia mriežka IGC Ø315</t>
  </si>
  <si>
    <t>Spiro rúra SR-Ø225</t>
  </si>
  <si>
    <t>Spiro rúra SR-Ø125</t>
  </si>
  <si>
    <t>Spiro koleno  Ø315/45⁰</t>
  </si>
  <si>
    <t>Spiro T-kus s nástavcom rúrovým TNR90 - Ø225 -Ø125</t>
  </si>
  <si>
    <t>Spiro T-kus s nástavcom rúrovým TNR90 - Ø200 -Ø200</t>
  </si>
  <si>
    <t>Tanierový ventil prívodný  Ø125</t>
  </si>
  <si>
    <t>Tanierový ventil prívodný  Ø100</t>
  </si>
  <si>
    <t>Spiro T-kus s nástavcom rúrovým TNR90 - Ø315 -Ø225</t>
  </si>
  <si>
    <t>Tanierový ventil odvodný  Ø125</t>
  </si>
  <si>
    <t>Stavba:ZNÍŽENIE ENERGETICKEJ NÁROČNOSTI ZIMNÉHO ŠTADIÓNA</t>
  </si>
  <si>
    <t xml:space="preserve">              v Žiari nad Hronom,      SO 01 ZIMNÝ ŠTADIÓN</t>
  </si>
  <si>
    <t>Požiarna klapka PK-I-R-EI90 Ø280-ZV-O-PR</t>
  </si>
  <si>
    <t>Požiarna klapka PK-I-R-EI90 Ø355-ZV-O-PR</t>
  </si>
  <si>
    <t>Rekuperač.  jednotka Verso CF 1300-F-W/DH-R1-F7/M5-C5.1-X</t>
  </si>
  <si>
    <t>Vzduchový výkon      500-1200  m3/h</t>
  </si>
  <si>
    <t xml:space="preserve">                     Doskový rekuperátor GS45-800</t>
  </si>
  <si>
    <t xml:space="preserve">                     Vodný ohrievač HW-G20     výkon 4,6  kW 40/30°C</t>
  </si>
  <si>
    <t xml:space="preserve">                    Ventilátor R3G, odvodný/prívodný   (0.38 kW)     </t>
  </si>
  <si>
    <t>Dátum: 06/2018</t>
  </si>
  <si>
    <r>
      <t>Spiro koleno Ø200/45</t>
    </r>
    <r>
      <rPr>
        <sz val="9"/>
        <rFont val="Calibri"/>
        <family val="2"/>
      </rPr>
      <t>⁰</t>
    </r>
  </si>
  <si>
    <t>revízia č.3   6.11.2018</t>
  </si>
  <si>
    <t>Odťahové potrubie zo sociálnych zariadení</t>
  </si>
  <si>
    <t>I.ETAPA</t>
  </si>
  <si>
    <t>2.ETAPA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</si>
</sst>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;\-#,##0"/>
    <numFmt numFmtId="173" formatCode="#,##0.000;\-#,##0.000"/>
    <numFmt numFmtId="174" formatCode="#,##0.00;\-#,##0.00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  <numFmt numFmtId="178" formatCode="[$€-2]\ #\ ##,000_);[Red]\([$€-2]\ #\ ##,000\)"/>
    <numFmt numFmtId="179" formatCode="#,##0.000_ ;\-#,##0.000\ "/>
  </numFmts>
  <fonts count="67">
    <font>
      <sz val="8"/>
      <name val="MS Sans Serif"/>
      <family val="0"/>
    </font>
    <font>
      <b/>
      <sz val="14"/>
      <color indexed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b/>
      <sz val="9"/>
      <color indexed="18"/>
      <name val="Arial CE"/>
      <family val="2"/>
    </font>
    <font>
      <i/>
      <sz val="8"/>
      <color indexed="12"/>
      <name val="Arial CE"/>
      <family val="2"/>
    </font>
    <font>
      <sz val="8"/>
      <color indexed="12"/>
      <name val="Arial CE"/>
      <family val="2"/>
    </font>
    <font>
      <sz val="9"/>
      <name val="Arial CE"/>
      <family val="2"/>
    </font>
    <font>
      <sz val="9"/>
      <color indexed="12"/>
      <name val="Arial CE"/>
      <family val="2"/>
    </font>
    <font>
      <b/>
      <sz val="9"/>
      <name val="Arial CE"/>
      <family val="2"/>
    </font>
    <font>
      <i/>
      <sz val="9"/>
      <color indexed="12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sz val="9"/>
      <name val="AvantGarde Md BT"/>
      <family val="2"/>
    </font>
    <font>
      <sz val="9"/>
      <name val="Calibri"/>
      <family val="2"/>
    </font>
    <font>
      <sz val="10"/>
      <name val="Arial CE"/>
      <family val="2"/>
    </font>
    <font>
      <sz val="10"/>
      <name val="MS Sans Serif"/>
      <family val="2"/>
    </font>
    <font>
      <b/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MS Sans Serif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MS Sans Serif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2"/>
    </font>
    <font>
      <sz val="9"/>
      <color indexed="8"/>
      <name val="Arial CE"/>
      <family val="2"/>
    </font>
    <font>
      <sz val="8"/>
      <color indexed="8"/>
      <name val="Arial CE"/>
      <family val="2"/>
    </font>
    <font>
      <sz val="8"/>
      <color indexed="8"/>
      <name val="MS Sans Serif"/>
      <family val="2"/>
    </font>
    <font>
      <sz val="10"/>
      <color indexed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MS Sans Serif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8"/>
      <color theme="11"/>
      <name val="MS Sans Serif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Arial CE"/>
      <family val="2"/>
    </font>
    <font>
      <sz val="9"/>
      <color theme="1"/>
      <name val="Arial CE"/>
      <family val="2"/>
    </font>
    <font>
      <sz val="8"/>
      <color theme="1"/>
      <name val="Arial CE"/>
      <family val="2"/>
    </font>
    <font>
      <sz val="8"/>
      <color theme="1"/>
      <name val="MS Sans Serif"/>
      <family val="2"/>
    </font>
    <font>
      <sz val="10"/>
      <color theme="1"/>
      <name val="Arial CE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4" borderId="8" applyNumberFormat="0" applyAlignment="0" applyProtection="0"/>
    <xf numFmtId="0" fontId="58" fillId="25" borderId="8" applyNumberFormat="0" applyAlignment="0" applyProtection="0"/>
    <xf numFmtId="0" fontId="59" fillId="25" borderId="9" applyNumberFormat="0" applyAlignment="0" applyProtection="0"/>
    <xf numFmtId="0" fontId="60" fillId="0" borderId="0" applyNumberFormat="0" applyFill="0" applyBorder="0" applyAlignment="0" applyProtection="0"/>
    <xf numFmtId="0" fontId="61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72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73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33" borderId="0" xfId="0" applyFont="1" applyFill="1" applyAlignment="1" applyProtection="1">
      <alignment horizontal="left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>
      <alignment horizontal="left" wrapText="1"/>
    </xf>
    <xf numFmtId="0" fontId="1" fillId="33" borderId="0" xfId="0" applyFont="1" applyFill="1" applyAlignment="1" applyProtection="1">
      <alignment horizontal="left"/>
      <protection/>
    </xf>
    <xf numFmtId="0" fontId="8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172" fontId="5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 wrapText="1"/>
    </xf>
    <xf numFmtId="172" fontId="10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172" fontId="3" fillId="0" borderId="11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172" fontId="6" fillId="0" borderId="11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 wrapText="1"/>
    </xf>
    <xf numFmtId="172" fontId="12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172" fontId="8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left" vertical="top" wrapText="1"/>
    </xf>
    <xf numFmtId="172" fontId="11" fillId="0" borderId="11" xfId="0" applyNumberFormat="1" applyFont="1" applyBorder="1" applyAlignment="1">
      <alignment horizontal="center" vertical="center"/>
    </xf>
    <xf numFmtId="172" fontId="13" fillId="0" borderId="11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 applyProtection="1">
      <alignment vertical="center"/>
      <protection/>
    </xf>
    <xf numFmtId="4" fontId="14" fillId="0" borderId="11" xfId="0" applyNumberFormat="1" applyFont="1" applyBorder="1" applyAlignment="1" applyProtection="1">
      <alignment horizontal="center" vertical="center"/>
      <protection/>
    </xf>
    <xf numFmtId="0" fontId="8" fillId="0" borderId="11" xfId="0" applyFont="1" applyBorder="1" applyAlignment="1">
      <alignment horizontal="left" wrapText="1"/>
    </xf>
    <xf numFmtId="0" fontId="12" fillId="33" borderId="0" xfId="0" applyFont="1" applyFill="1" applyAlignment="1" applyProtection="1">
      <alignment horizontal="left"/>
      <protection/>
    </xf>
    <xf numFmtId="0" fontId="16" fillId="33" borderId="0" xfId="0" applyFont="1" applyFill="1" applyAlignment="1" applyProtection="1">
      <alignment horizontal="left"/>
      <protection/>
    </xf>
    <xf numFmtId="0" fontId="17" fillId="0" borderId="0" xfId="0" applyFont="1" applyAlignment="1">
      <alignment horizontal="left" vertical="top"/>
    </xf>
    <xf numFmtId="172" fontId="0" fillId="0" borderId="11" xfId="0" applyNumberFormat="1" applyBorder="1" applyAlignment="1">
      <alignment horizontal="center" vertical="top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14" fillId="0" borderId="11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top" wrapText="1"/>
    </xf>
    <xf numFmtId="172" fontId="8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left" wrapText="1"/>
    </xf>
    <xf numFmtId="172" fontId="3" fillId="0" borderId="11" xfId="0" applyNumberFormat="1" applyFont="1" applyBorder="1" applyAlignment="1">
      <alignment horizontal="center"/>
    </xf>
    <xf numFmtId="172" fontId="2" fillId="0" borderId="11" xfId="0" applyNumberFormat="1" applyFont="1" applyBorder="1" applyAlignment="1">
      <alignment horizontal="center"/>
    </xf>
    <xf numFmtId="172" fontId="6" fillId="0" borderId="11" xfId="0" applyNumberFormat="1" applyFont="1" applyBorder="1" applyAlignment="1">
      <alignment horizontal="center"/>
    </xf>
    <xf numFmtId="173" fontId="2" fillId="0" borderId="11" xfId="0" applyNumberFormat="1" applyFont="1" applyBorder="1" applyAlignment="1">
      <alignment horizontal="center"/>
    </xf>
    <xf numFmtId="172" fontId="12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 horizontal="left" wrapText="1"/>
    </xf>
    <xf numFmtId="0" fontId="9" fillId="0" borderId="11" xfId="0" applyFont="1" applyBorder="1" applyAlignment="1">
      <alignment horizontal="center" wrapText="1"/>
    </xf>
    <xf numFmtId="172" fontId="10" fillId="0" borderId="11" xfId="0" applyNumberFormat="1" applyFont="1" applyBorder="1" applyAlignment="1">
      <alignment horizontal="center"/>
    </xf>
    <xf numFmtId="173" fontId="2" fillId="0" borderId="11" xfId="0" applyNumberFormat="1" applyFont="1" applyBorder="1" applyAlignment="1">
      <alignment horizontal="right"/>
    </xf>
    <xf numFmtId="0" fontId="62" fillId="33" borderId="0" xfId="0" applyFont="1" applyFill="1" applyAlignment="1" applyProtection="1">
      <alignment horizontal="left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18" fillId="35" borderId="13" xfId="0" applyFont="1" applyFill="1" applyBorder="1" applyAlignment="1">
      <alignment horizontal="center" vertical="center"/>
    </xf>
    <xf numFmtId="172" fontId="5" fillId="36" borderId="11" xfId="0" applyNumberFormat="1" applyFont="1" applyFill="1" applyBorder="1" applyAlignment="1">
      <alignment horizontal="center" vertical="center"/>
    </xf>
    <xf numFmtId="0" fontId="12" fillId="36" borderId="11" xfId="0" applyFont="1" applyFill="1" applyBorder="1" applyAlignment="1">
      <alignment horizontal="left" vertical="center" wrapText="1"/>
    </xf>
    <xf numFmtId="0" fontId="7" fillId="36" borderId="11" xfId="0" applyFont="1" applyFill="1" applyBorder="1" applyAlignment="1">
      <alignment horizontal="center" vertical="center" wrapText="1"/>
    </xf>
    <xf numFmtId="172" fontId="5" fillId="37" borderId="11" xfId="0" applyNumberFormat="1" applyFont="1" applyFill="1" applyBorder="1" applyAlignment="1">
      <alignment horizontal="center" vertical="center"/>
    </xf>
    <xf numFmtId="0" fontId="12" fillId="37" borderId="11" xfId="0" applyFont="1" applyFill="1" applyBorder="1" applyAlignment="1">
      <alignment horizontal="left" vertical="center" wrapText="1"/>
    </xf>
    <xf numFmtId="0" fontId="7" fillId="37" borderId="11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left" vertical="center" wrapText="1"/>
    </xf>
    <xf numFmtId="172" fontId="11" fillId="37" borderId="11" xfId="0" applyNumberFormat="1" applyFont="1" applyFill="1" applyBorder="1" applyAlignment="1">
      <alignment horizontal="center" vertical="center"/>
    </xf>
    <xf numFmtId="0" fontId="8" fillId="37" borderId="11" xfId="0" applyFont="1" applyFill="1" applyBorder="1" applyAlignment="1">
      <alignment horizontal="left" vertical="center" wrapText="1"/>
    </xf>
    <xf numFmtId="0" fontId="8" fillId="37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 horizontal="left" vertical="top"/>
    </xf>
    <xf numFmtId="173" fontId="63" fillId="35" borderId="14" xfId="0" applyNumberFormat="1" applyFont="1" applyFill="1" applyBorder="1" applyAlignment="1">
      <alignment horizontal="right"/>
    </xf>
    <xf numFmtId="173" fontId="63" fillId="35" borderId="14" xfId="0" applyNumberFormat="1" applyFont="1" applyFill="1" applyBorder="1" applyAlignment="1">
      <alignment horizontal="right" vertical="center"/>
    </xf>
    <xf numFmtId="0" fontId="18" fillId="38" borderId="13" xfId="0" applyFont="1" applyFill="1" applyBorder="1" applyAlignment="1">
      <alignment horizontal="center" vertical="center"/>
    </xf>
    <xf numFmtId="0" fontId="0" fillId="38" borderId="0" xfId="0" applyFill="1" applyAlignment="1">
      <alignment horizontal="left" vertical="top"/>
    </xf>
    <xf numFmtId="173" fontId="63" fillId="0" borderId="15" xfId="0" applyNumberFormat="1" applyFont="1" applyBorder="1" applyAlignment="1">
      <alignment horizontal="right"/>
    </xf>
    <xf numFmtId="0" fontId="64" fillId="0" borderId="15" xfId="0" applyFont="1" applyBorder="1" applyAlignment="1">
      <alignment horizontal="left" vertical="center" wrapText="1"/>
    </xf>
    <xf numFmtId="0" fontId="65" fillId="35" borderId="16" xfId="0" applyFont="1" applyFill="1" applyBorder="1" applyAlignment="1">
      <alignment horizontal="left" vertical="top"/>
    </xf>
    <xf numFmtId="0" fontId="65" fillId="38" borderId="16" xfId="0" applyFont="1" applyFill="1" applyBorder="1" applyAlignment="1">
      <alignment horizontal="left" vertical="top"/>
    </xf>
    <xf numFmtId="173" fontId="64" fillId="0" borderId="15" xfId="0" applyNumberFormat="1" applyFont="1" applyBorder="1" applyAlignment="1">
      <alignment horizontal="right" vertical="center"/>
    </xf>
    <xf numFmtId="0" fontId="65" fillId="35" borderId="14" xfId="0" applyFont="1" applyFill="1" applyBorder="1" applyAlignment="1">
      <alignment horizontal="left" vertical="top"/>
    </xf>
    <xf numFmtId="0" fontId="65" fillId="38" borderId="14" xfId="0" applyFont="1" applyFill="1" applyBorder="1" applyAlignment="1">
      <alignment horizontal="left" vertical="top"/>
    </xf>
    <xf numFmtId="173" fontId="63" fillId="0" borderId="15" xfId="0" applyNumberFormat="1" applyFont="1" applyBorder="1" applyAlignment="1">
      <alignment horizontal="right" vertical="center"/>
    </xf>
    <xf numFmtId="179" fontId="66" fillId="38" borderId="14" xfId="0" applyNumberFormat="1" applyFont="1" applyFill="1" applyBorder="1" applyAlignment="1">
      <alignment horizontal="right" vertical="center"/>
    </xf>
    <xf numFmtId="0" fontId="63" fillId="0" borderId="15" xfId="0" applyFont="1" applyBorder="1" applyAlignment="1">
      <alignment horizontal="left" vertical="center" wrapText="1"/>
    </xf>
    <xf numFmtId="0" fontId="63" fillId="35" borderId="14" xfId="0" applyFont="1" applyFill="1" applyBorder="1" applyAlignment="1">
      <alignment horizontal="left" vertical="center" wrapText="1"/>
    </xf>
    <xf numFmtId="173" fontId="64" fillId="35" borderId="14" xfId="0" applyNumberFormat="1" applyFont="1" applyFill="1" applyBorder="1" applyAlignment="1">
      <alignment horizontal="right" vertical="center"/>
    </xf>
    <xf numFmtId="0" fontId="64" fillId="36" borderId="15" xfId="0" applyFont="1" applyFill="1" applyBorder="1" applyAlignment="1">
      <alignment horizontal="left" vertical="center" wrapText="1"/>
    </xf>
    <xf numFmtId="0" fontId="64" fillId="35" borderId="14" xfId="0" applyFont="1" applyFill="1" applyBorder="1" applyAlignment="1">
      <alignment horizontal="left" vertical="center" wrapText="1"/>
    </xf>
    <xf numFmtId="173" fontId="65" fillId="0" borderId="15" xfId="0" applyNumberFormat="1" applyFont="1" applyBorder="1" applyAlignment="1">
      <alignment horizontal="right" vertical="top"/>
    </xf>
    <xf numFmtId="0" fontId="64" fillId="37" borderId="15" xfId="0" applyFont="1" applyFill="1" applyBorder="1" applyAlignment="1">
      <alignment horizontal="left" vertical="center" wrapText="1"/>
    </xf>
    <xf numFmtId="0" fontId="63" fillId="0" borderId="15" xfId="0" applyFont="1" applyBorder="1" applyAlignment="1">
      <alignment horizontal="left" wrapText="1"/>
    </xf>
    <xf numFmtId="0" fontId="63" fillId="35" borderId="14" xfId="0" applyFont="1" applyFill="1" applyBorder="1" applyAlignment="1">
      <alignment horizontal="left" wrapText="1"/>
    </xf>
    <xf numFmtId="173" fontId="65" fillId="35" borderId="14" xfId="0" applyNumberFormat="1" applyFont="1" applyFill="1" applyBorder="1" applyAlignment="1">
      <alignment horizontal="right" vertical="top"/>
    </xf>
    <xf numFmtId="173" fontId="63" fillId="37" borderId="15" xfId="0" applyNumberFormat="1" applyFont="1" applyFill="1" applyBorder="1" applyAlignment="1">
      <alignment horizontal="right" vertical="center"/>
    </xf>
    <xf numFmtId="0" fontId="65" fillId="35" borderId="17" xfId="0" applyFont="1" applyFill="1" applyBorder="1" applyAlignment="1">
      <alignment horizontal="left" vertical="top"/>
    </xf>
    <xf numFmtId="179" fontId="66" fillId="38" borderId="17" xfId="0" applyNumberFormat="1" applyFont="1" applyFill="1" applyBorder="1" applyAlignment="1">
      <alignment horizontal="right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8"/>
  <sheetViews>
    <sheetView showGridLines="0" tabSelected="1" zoomScale="130" zoomScaleNormal="130" zoomScalePageLayoutView="0" workbookViewId="0" topLeftCell="A4">
      <selection activeCell="H59" sqref="H59"/>
    </sheetView>
  </sheetViews>
  <sheetFormatPr defaultColWidth="10.5" defaultRowHeight="12" customHeight="1"/>
  <cols>
    <col min="1" max="1" width="4.33203125" style="2" customWidth="1"/>
    <col min="2" max="2" width="59.33203125" style="3" customWidth="1"/>
    <col min="3" max="3" width="11.33203125" style="3" customWidth="1"/>
    <col min="4" max="4" width="11.33203125" style="4" customWidth="1"/>
    <col min="5" max="16384" width="10.5" style="1" customWidth="1"/>
  </cols>
  <sheetData>
    <row r="1" spans="1:4" s="5" customFormat="1" ht="17.25" customHeight="1">
      <c r="A1" s="10" t="s">
        <v>11</v>
      </c>
      <c r="B1" s="6"/>
      <c r="C1" s="6"/>
      <c r="D1" s="6"/>
    </row>
    <row r="2" spans="1:4" s="5" customFormat="1" ht="12.75" customHeight="1">
      <c r="A2" s="32" t="s">
        <v>146</v>
      </c>
      <c r="B2" s="33"/>
      <c r="C2" s="33"/>
      <c r="D2" s="6"/>
    </row>
    <row r="3" spans="1:3" s="5" customFormat="1" ht="12.75" customHeight="1">
      <c r="A3" s="32" t="s">
        <v>147</v>
      </c>
      <c r="B3" s="33"/>
      <c r="C3" s="33"/>
    </row>
    <row r="4" spans="1:4" s="5" customFormat="1" ht="12.75" customHeight="1">
      <c r="A4" s="32" t="s">
        <v>20</v>
      </c>
      <c r="B4" s="33"/>
      <c r="C4" s="33" t="s">
        <v>155</v>
      </c>
      <c r="D4" s="34"/>
    </row>
    <row r="5" spans="1:4" s="5" customFormat="1" ht="12.75" customHeight="1">
      <c r="A5" s="33"/>
      <c r="B5" s="54" t="s">
        <v>157</v>
      </c>
      <c r="C5" s="33" t="s">
        <v>6</v>
      </c>
      <c r="D5" s="34"/>
    </row>
    <row r="6" spans="1:4" s="5" customFormat="1" ht="9.75" customHeight="1" thickBot="1">
      <c r="A6" s="6"/>
      <c r="C6" s="6"/>
      <c r="D6" s="6"/>
    </row>
    <row r="7" spans="1:6" s="5" customFormat="1" ht="29.25" customHeight="1" thickBot="1">
      <c r="A7" s="7" t="s">
        <v>0</v>
      </c>
      <c r="B7" s="7" t="s">
        <v>5</v>
      </c>
      <c r="C7" s="7" t="s">
        <v>1</v>
      </c>
      <c r="D7" s="55" t="s">
        <v>2</v>
      </c>
      <c r="E7" s="56" t="s">
        <v>159</v>
      </c>
      <c r="F7" s="70" t="s">
        <v>160</v>
      </c>
    </row>
    <row r="8" spans="1:6" s="5" customFormat="1" ht="12.75" customHeight="1" thickBot="1">
      <c r="A8" s="7" t="s">
        <v>3</v>
      </c>
      <c r="B8" s="7">
        <v>2</v>
      </c>
      <c r="C8" s="7">
        <v>3</v>
      </c>
      <c r="D8" s="7">
        <v>4</v>
      </c>
      <c r="E8" s="67"/>
      <c r="F8" s="71"/>
    </row>
    <row r="9" spans="1:6" s="5" customFormat="1" ht="4.5" customHeight="1" thickBot="1">
      <c r="A9" s="8"/>
      <c r="B9" s="9"/>
      <c r="C9" s="8"/>
      <c r="D9" s="8"/>
      <c r="E9" s="67"/>
      <c r="F9" s="71"/>
    </row>
    <row r="10" spans="1:6" s="5" customFormat="1" ht="14.25" customHeight="1">
      <c r="A10" s="14" t="s">
        <v>12</v>
      </c>
      <c r="B10" s="15" t="s">
        <v>55</v>
      </c>
      <c r="C10" s="13"/>
      <c r="D10" s="73"/>
      <c r="E10" s="74"/>
      <c r="F10" s="75"/>
    </row>
    <row r="11" spans="1:6" s="5" customFormat="1" ht="21" customHeight="1">
      <c r="A11" s="16"/>
      <c r="B11" s="17"/>
      <c r="C11" s="13"/>
      <c r="D11" s="76"/>
      <c r="E11" s="77"/>
      <c r="F11" s="78"/>
    </row>
    <row r="12" spans="1:6" s="5" customFormat="1" ht="22.5">
      <c r="A12" s="16">
        <v>1</v>
      </c>
      <c r="B12" s="18" t="s">
        <v>150</v>
      </c>
      <c r="C12" s="36" t="s">
        <v>4</v>
      </c>
      <c r="D12" s="79">
        <v>4</v>
      </c>
      <c r="E12" s="69">
        <v>2</v>
      </c>
      <c r="F12" s="80">
        <f>SUM(D12-E12)</f>
        <v>2</v>
      </c>
    </row>
    <row r="13" spans="1:6" s="5" customFormat="1" ht="13.5" customHeight="1">
      <c r="A13" s="19"/>
      <c r="B13" s="11" t="s">
        <v>151</v>
      </c>
      <c r="C13" s="11"/>
      <c r="D13" s="79"/>
      <c r="E13" s="69"/>
      <c r="F13" s="80"/>
    </row>
    <row r="14" spans="1:6" s="5" customFormat="1" ht="13.5" customHeight="1">
      <c r="A14" s="20"/>
      <c r="B14" s="11" t="s">
        <v>57</v>
      </c>
      <c r="C14" s="11"/>
      <c r="D14" s="79"/>
      <c r="E14" s="69"/>
      <c r="F14" s="80"/>
    </row>
    <row r="15" spans="1:6" ht="12" customHeight="1">
      <c r="A15" s="21"/>
      <c r="B15" s="11" t="s">
        <v>56</v>
      </c>
      <c r="C15" s="22"/>
      <c r="D15" s="81"/>
      <c r="E15" s="82"/>
      <c r="F15" s="80"/>
    </row>
    <row r="16" spans="1:6" ht="12" customHeight="1">
      <c r="A16" s="21"/>
      <c r="B16" s="11" t="s">
        <v>152</v>
      </c>
      <c r="C16" s="11"/>
      <c r="D16" s="81"/>
      <c r="E16" s="82"/>
      <c r="F16" s="80"/>
    </row>
    <row r="17" spans="1:6" ht="12.75">
      <c r="A17" s="23"/>
      <c r="B17" s="11" t="s">
        <v>153</v>
      </c>
      <c r="C17" s="24"/>
      <c r="D17" s="79"/>
      <c r="E17" s="69"/>
      <c r="F17" s="80"/>
    </row>
    <row r="18" spans="1:6" ht="12" customHeight="1">
      <c r="A18" s="25"/>
      <c r="B18" s="11" t="s">
        <v>154</v>
      </c>
      <c r="C18" s="11"/>
      <c r="D18" s="79"/>
      <c r="E18" s="69"/>
      <c r="F18" s="80"/>
    </row>
    <row r="19" spans="1:6" ht="12" customHeight="1">
      <c r="A19" s="25"/>
      <c r="B19" s="11" t="s">
        <v>58</v>
      </c>
      <c r="C19" s="11"/>
      <c r="D19" s="79"/>
      <c r="E19" s="69"/>
      <c r="F19" s="80"/>
    </row>
    <row r="20" spans="1:6" ht="12" customHeight="1">
      <c r="A20" s="25"/>
      <c r="B20" s="11" t="s">
        <v>59</v>
      </c>
      <c r="C20" s="12"/>
      <c r="D20" s="76"/>
      <c r="E20" s="83"/>
      <c r="F20" s="80"/>
    </row>
    <row r="21" spans="1:6" ht="12" customHeight="1">
      <c r="A21" s="25"/>
      <c r="B21" s="26"/>
      <c r="C21" s="11"/>
      <c r="D21" s="79"/>
      <c r="E21" s="69"/>
      <c r="F21" s="80"/>
    </row>
    <row r="22" spans="1:6" ht="12" customHeight="1">
      <c r="A22" s="16"/>
      <c r="B22" s="26"/>
      <c r="C22" s="11"/>
      <c r="D22" s="79"/>
      <c r="E22" s="69"/>
      <c r="F22" s="80"/>
    </row>
    <row r="23" spans="1:6" ht="12" customHeight="1">
      <c r="A23" s="16">
        <v>2</v>
      </c>
      <c r="B23" s="17" t="s">
        <v>21</v>
      </c>
      <c r="C23" s="36"/>
      <c r="D23" s="79"/>
      <c r="E23" s="69"/>
      <c r="F23" s="80"/>
    </row>
    <row r="24" spans="1:6" ht="12" customHeight="1">
      <c r="A24" s="25"/>
      <c r="B24" s="11"/>
      <c r="C24" s="36"/>
      <c r="D24" s="79"/>
      <c r="E24" s="69"/>
      <c r="F24" s="80"/>
    </row>
    <row r="25" spans="1:6" ht="12" customHeight="1">
      <c r="A25" s="25">
        <v>1</v>
      </c>
      <c r="B25" s="31" t="s">
        <v>47</v>
      </c>
      <c r="C25" s="37" t="s">
        <v>19</v>
      </c>
      <c r="D25" s="72">
        <v>60</v>
      </c>
      <c r="E25" s="68">
        <f>1+1+1+1+3+3+8+8+2+2</f>
        <v>30</v>
      </c>
      <c r="F25" s="80">
        <f aca="true" t="shared" si="0" ref="F25:F76">SUM(D25-E25)</f>
        <v>30</v>
      </c>
    </row>
    <row r="26" spans="1:6" ht="12" customHeight="1">
      <c r="A26" s="25">
        <v>2</v>
      </c>
      <c r="B26" s="31" t="s">
        <v>60</v>
      </c>
      <c r="C26" s="37" t="s">
        <v>19</v>
      </c>
      <c r="D26" s="72">
        <v>1</v>
      </c>
      <c r="E26" s="68">
        <v>0.5</v>
      </c>
      <c r="F26" s="80">
        <f t="shared" si="0"/>
        <v>0.5</v>
      </c>
    </row>
    <row r="27" spans="1:6" ht="12">
      <c r="A27" s="25">
        <v>3</v>
      </c>
      <c r="B27" s="11" t="s">
        <v>61</v>
      </c>
      <c r="C27" s="36" t="s">
        <v>4</v>
      </c>
      <c r="D27" s="79">
        <v>4</v>
      </c>
      <c r="E27" s="69">
        <v>2</v>
      </c>
      <c r="F27" s="80">
        <f t="shared" si="0"/>
        <v>2</v>
      </c>
    </row>
    <row r="28" spans="1:6" ht="12" customHeight="1">
      <c r="A28" s="25">
        <v>4</v>
      </c>
      <c r="B28" s="11"/>
      <c r="C28" s="36"/>
      <c r="D28" s="79"/>
      <c r="E28" s="69"/>
      <c r="F28" s="80"/>
    </row>
    <row r="29" spans="1:6" ht="12" customHeight="1">
      <c r="A29" s="25">
        <v>5</v>
      </c>
      <c r="B29" s="31" t="s">
        <v>48</v>
      </c>
      <c r="C29" s="37" t="s">
        <v>4</v>
      </c>
      <c r="D29" s="72">
        <v>18</v>
      </c>
      <c r="E29" s="68">
        <v>9</v>
      </c>
      <c r="F29" s="80">
        <f t="shared" si="0"/>
        <v>9</v>
      </c>
    </row>
    <row r="30" spans="1:6" ht="12" customHeight="1">
      <c r="A30" s="25">
        <v>6</v>
      </c>
      <c r="B30" s="31" t="s">
        <v>62</v>
      </c>
      <c r="C30" s="37" t="s">
        <v>4</v>
      </c>
      <c r="D30" s="72">
        <v>4</v>
      </c>
      <c r="E30" s="68">
        <v>2</v>
      </c>
      <c r="F30" s="80">
        <f t="shared" si="0"/>
        <v>2</v>
      </c>
    </row>
    <row r="31" spans="1:6" ht="12" customHeight="1">
      <c r="A31" s="25">
        <v>7</v>
      </c>
      <c r="B31" s="31" t="s">
        <v>63</v>
      </c>
      <c r="C31" s="37" t="s">
        <v>4</v>
      </c>
      <c r="D31" s="72">
        <v>4</v>
      </c>
      <c r="E31" s="68">
        <v>2</v>
      </c>
      <c r="F31" s="80">
        <f t="shared" si="0"/>
        <v>2</v>
      </c>
    </row>
    <row r="32" spans="1:6" ht="12" customHeight="1">
      <c r="A32" s="25">
        <v>8</v>
      </c>
      <c r="B32" s="31" t="s">
        <v>64</v>
      </c>
      <c r="C32" s="37" t="s">
        <v>4</v>
      </c>
      <c r="D32" s="72">
        <v>2</v>
      </c>
      <c r="E32" s="68"/>
      <c r="F32" s="80">
        <f t="shared" si="0"/>
        <v>2</v>
      </c>
    </row>
    <row r="33" spans="1:6" ht="12" customHeight="1">
      <c r="A33" s="25">
        <v>9</v>
      </c>
      <c r="B33" s="31" t="s">
        <v>148</v>
      </c>
      <c r="C33" s="37" t="s">
        <v>4</v>
      </c>
      <c r="D33" s="72">
        <v>4</v>
      </c>
      <c r="E33" s="68">
        <v>2</v>
      </c>
      <c r="F33" s="80">
        <f t="shared" si="0"/>
        <v>2</v>
      </c>
    </row>
    <row r="34" spans="1:6" ht="12" customHeight="1">
      <c r="A34" s="25">
        <v>10</v>
      </c>
      <c r="B34" s="31" t="s">
        <v>65</v>
      </c>
      <c r="C34" s="37" t="s">
        <v>4</v>
      </c>
      <c r="D34" s="72">
        <v>2</v>
      </c>
      <c r="E34" s="68">
        <v>2</v>
      </c>
      <c r="F34" s="80"/>
    </row>
    <row r="35" spans="1:6" ht="12" customHeight="1">
      <c r="A35" s="25">
        <v>11</v>
      </c>
      <c r="B35" s="31" t="s">
        <v>66</v>
      </c>
      <c r="C35" s="37" t="s">
        <v>4</v>
      </c>
      <c r="D35" s="72">
        <v>2</v>
      </c>
      <c r="E35" s="68"/>
      <c r="F35" s="80">
        <f t="shared" si="0"/>
        <v>2</v>
      </c>
    </row>
    <row r="36" spans="1:6" ht="12" customHeight="1">
      <c r="A36" s="25">
        <v>12</v>
      </c>
      <c r="B36" s="11"/>
      <c r="C36" s="36"/>
      <c r="D36" s="79"/>
      <c r="E36" s="69"/>
      <c r="F36" s="80"/>
    </row>
    <row r="37" spans="1:6" ht="12" customHeight="1">
      <c r="A37" s="25"/>
      <c r="B37" s="11"/>
      <c r="C37" s="36"/>
      <c r="D37" s="79"/>
      <c r="E37" s="69"/>
      <c r="F37" s="80"/>
    </row>
    <row r="38" spans="1:6" ht="12" customHeight="1">
      <c r="A38" s="16">
        <v>3</v>
      </c>
      <c r="B38" s="18" t="s">
        <v>28</v>
      </c>
      <c r="C38" s="36"/>
      <c r="D38" s="79"/>
      <c r="E38" s="69"/>
      <c r="F38" s="80"/>
    </row>
    <row r="39" spans="1:6" ht="12" customHeight="1">
      <c r="A39" s="25"/>
      <c r="B39" s="11"/>
      <c r="C39" s="36"/>
      <c r="D39" s="79"/>
      <c r="E39" s="69"/>
      <c r="F39" s="80"/>
    </row>
    <row r="40" spans="1:6" ht="12" customHeight="1">
      <c r="A40" s="25">
        <v>1</v>
      </c>
      <c r="B40" s="31" t="s">
        <v>47</v>
      </c>
      <c r="C40" s="37" t="s">
        <v>19</v>
      </c>
      <c r="D40" s="72">
        <v>48</v>
      </c>
      <c r="E40" s="68">
        <v>24</v>
      </c>
      <c r="F40" s="80">
        <f t="shared" si="0"/>
        <v>24</v>
      </c>
    </row>
    <row r="41" spans="1:6" ht="12" customHeight="1">
      <c r="A41" s="25">
        <v>2</v>
      </c>
      <c r="B41" s="31" t="s">
        <v>67</v>
      </c>
      <c r="C41" s="37" t="s">
        <v>19</v>
      </c>
      <c r="D41" s="72">
        <v>22</v>
      </c>
      <c r="E41" s="68">
        <v>22</v>
      </c>
      <c r="F41" s="80"/>
    </row>
    <row r="42" spans="1:6" ht="12">
      <c r="A42" s="25">
        <v>3</v>
      </c>
      <c r="B42" s="11" t="s">
        <v>61</v>
      </c>
      <c r="C42" s="36" t="s">
        <v>4</v>
      </c>
      <c r="D42" s="79">
        <v>8</v>
      </c>
      <c r="E42" s="69">
        <v>4</v>
      </c>
      <c r="F42" s="80">
        <f t="shared" si="0"/>
        <v>4</v>
      </c>
    </row>
    <row r="43" spans="1:6" ht="12" customHeight="1">
      <c r="A43" s="25">
        <v>4</v>
      </c>
      <c r="B43" s="31" t="s">
        <v>149</v>
      </c>
      <c r="C43" s="37" t="s">
        <v>4</v>
      </c>
      <c r="D43" s="72">
        <v>2</v>
      </c>
      <c r="E43" s="68"/>
      <c r="F43" s="80">
        <f t="shared" si="0"/>
        <v>2</v>
      </c>
    </row>
    <row r="44" spans="1:6" ht="12" customHeight="1">
      <c r="A44" s="25">
        <v>5</v>
      </c>
      <c r="B44" s="31" t="s">
        <v>48</v>
      </c>
      <c r="C44" s="37" t="s">
        <v>4</v>
      </c>
      <c r="D44" s="72">
        <v>16</v>
      </c>
      <c r="E44" s="68">
        <v>8</v>
      </c>
      <c r="F44" s="80">
        <f t="shared" si="0"/>
        <v>8</v>
      </c>
    </row>
    <row r="45" spans="1:6" ht="12" customHeight="1">
      <c r="A45" s="25">
        <v>6</v>
      </c>
      <c r="B45" s="31" t="s">
        <v>71</v>
      </c>
      <c r="C45" s="37" t="s">
        <v>4</v>
      </c>
      <c r="D45" s="72">
        <v>4</v>
      </c>
      <c r="E45" s="68">
        <v>4</v>
      </c>
      <c r="F45" s="80"/>
    </row>
    <row r="46" spans="1:6" ht="12" customHeight="1">
      <c r="A46" s="25">
        <v>7</v>
      </c>
      <c r="B46" s="31" t="s">
        <v>70</v>
      </c>
      <c r="C46" s="37" t="s">
        <v>4</v>
      </c>
      <c r="D46" s="72">
        <v>4</v>
      </c>
      <c r="E46" s="68">
        <v>4</v>
      </c>
      <c r="F46" s="80"/>
    </row>
    <row r="47" spans="1:6" ht="12" customHeight="1">
      <c r="A47" s="25">
        <v>8</v>
      </c>
      <c r="B47" s="31" t="s">
        <v>63</v>
      </c>
      <c r="C47" s="37" t="s">
        <v>4</v>
      </c>
      <c r="D47" s="72">
        <v>4</v>
      </c>
      <c r="E47" s="68">
        <v>2</v>
      </c>
      <c r="F47" s="80">
        <f t="shared" si="0"/>
        <v>2</v>
      </c>
    </row>
    <row r="48" spans="1:6" ht="12" customHeight="1">
      <c r="A48" s="25">
        <v>9</v>
      </c>
      <c r="B48" s="31" t="s">
        <v>68</v>
      </c>
      <c r="C48" s="37" t="s">
        <v>4</v>
      </c>
      <c r="D48" s="72">
        <v>4</v>
      </c>
      <c r="E48" s="68">
        <v>2</v>
      </c>
      <c r="F48" s="80">
        <f t="shared" si="0"/>
        <v>2</v>
      </c>
    </row>
    <row r="49" spans="1:6" ht="12" customHeight="1">
      <c r="A49" s="25">
        <v>10</v>
      </c>
      <c r="B49" s="31" t="s">
        <v>72</v>
      </c>
      <c r="C49" s="37" t="s">
        <v>4</v>
      </c>
      <c r="D49" s="72">
        <v>2</v>
      </c>
      <c r="E49" s="68">
        <v>2</v>
      </c>
      <c r="F49" s="80"/>
    </row>
    <row r="50" spans="1:6" ht="12" customHeight="1">
      <c r="A50" s="25">
        <v>11</v>
      </c>
      <c r="B50" s="31" t="s">
        <v>69</v>
      </c>
      <c r="C50" s="37" t="s">
        <v>4</v>
      </c>
      <c r="D50" s="72">
        <v>2</v>
      </c>
      <c r="E50" s="68">
        <v>2</v>
      </c>
      <c r="F50" s="80"/>
    </row>
    <row r="51" spans="1:6" ht="12" customHeight="1">
      <c r="A51" s="25">
        <v>12</v>
      </c>
      <c r="B51" s="11"/>
      <c r="C51" s="36"/>
      <c r="D51" s="79"/>
      <c r="E51" s="69"/>
      <c r="F51" s="80"/>
    </row>
    <row r="52" spans="1:6" ht="12" customHeight="1">
      <c r="A52" s="25"/>
      <c r="B52" s="11"/>
      <c r="C52" s="11"/>
      <c r="D52" s="79"/>
      <c r="E52" s="69"/>
      <c r="F52" s="80"/>
    </row>
    <row r="53" spans="1:6" ht="12" customHeight="1">
      <c r="A53" s="16">
        <v>4</v>
      </c>
      <c r="B53" s="18" t="s">
        <v>22</v>
      </c>
      <c r="C53" s="36"/>
      <c r="D53" s="79"/>
      <c r="E53" s="69"/>
      <c r="F53" s="80"/>
    </row>
    <row r="54" spans="1:6" ht="12" customHeight="1">
      <c r="A54" s="27"/>
      <c r="B54" s="11"/>
      <c r="C54" s="36"/>
      <c r="D54" s="79"/>
      <c r="E54" s="69"/>
      <c r="F54" s="80"/>
    </row>
    <row r="55" spans="1:6" ht="12" customHeight="1">
      <c r="A55" s="25">
        <v>1</v>
      </c>
      <c r="B55" s="31" t="s">
        <v>47</v>
      </c>
      <c r="C55" s="37" t="s">
        <v>19</v>
      </c>
      <c r="D55" s="72">
        <v>1</v>
      </c>
      <c r="E55" s="68">
        <v>1</v>
      </c>
      <c r="F55" s="80"/>
    </row>
    <row r="56" spans="1:6" ht="12" customHeight="1">
      <c r="A56" s="25">
        <v>2</v>
      </c>
      <c r="B56" s="31" t="s">
        <v>42</v>
      </c>
      <c r="C56" s="37" t="s">
        <v>19</v>
      </c>
      <c r="D56" s="72">
        <v>5</v>
      </c>
      <c r="E56" s="68">
        <v>2.5</v>
      </c>
      <c r="F56" s="80">
        <f t="shared" si="0"/>
        <v>2.5</v>
      </c>
    </row>
    <row r="57" spans="1:6" ht="12" customHeight="1">
      <c r="A57" s="25">
        <v>3</v>
      </c>
      <c r="B57" s="31" t="s">
        <v>32</v>
      </c>
      <c r="C57" s="37" t="s">
        <v>19</v>
      </c>
      <c r="D57" s="72">
        <v>90</v>
      </c>
      <c r="E57" s="68">
        <v>45</v>
      </c>
      <c r="F57" s="80">
        <f t="shared" si="0"/>
        <v>45</v>
      </c>
    </row>
    <row r="58" spans="1:6" ht="12">
      <c r="A58" s="25">
        <v>4</v>
      </c>
      <c r="B58" s="11" t="s">
        <v>61</v>
      </c>
      <c r="C58" s="36" t="s">
        <v>4</v>
      </c>
      <c r="D58" s="79">
        <v>4</v>
      </c>
      <c r="E58" s="69">
        <v>2</v>
      </c>
      <c r="F58" s="80">
        <f t="shared" si="0"/>
        <v>2</v>
      </c>
    </row>
    <row r="59" spans="1:6" ht="12">
      <c r="A59" s="25">
        <v>5</v>
      </c>
      <c r="B59" s="11" t="s">
        <v>73</v>
      </c>
      <c r="C59" s="36" t="s">
        <v>4</v>
      </c>
      <c r="D59" s="79">
        <v>2</v>
      </c>
      <c r="E59" s="69"/>
      <c r="F59" s="80">
        <f t="shared" si="0"/>
        <v>2</v>
      </c>
    </row>
    <row r="60" spans="1:6" ht="12">
      <c r="A60" s="25">
        <v>6</v>
      </c>
      <c r="B60" s="11" t="s">
        <v>83</v>
      </c>
      <c r="C60" s="36" t="s">
        <v>4</v>
      </c>
      <c r="D60" s="79">
        <v>8</v>
      </c>
      <c r="E60" s="69">
        <v>4</v>
      </c>
      <c r="F60" s="80">
        <f t="shared" si="0"/>
        <v>4</v>
      </c>
    </row>
    <row r="61" spans="1:6" ht="12">
      <c r="A61" s="25"/>
      <c r="B61" s="11" t="s">
        <v>74</v>
      </c>
      <c r="C61" s="36"/>
      <c r="D61" s="79"/>
      <c r="E61" s="69"/>
      <c r="F61" s="80"/>
    </row>
    <row r="62" spans="1:6" ht="12" customHeight="1">
      <c r="A62" s="25">
        <v>7</v>
      </c>
      <c r="B62" s="11"/>
      <c r="C62" s="36"/>
      <c r="D62" s="79"/>
      <c r="E62" s="69"/>
      <c r="F62" s="80"/>
    </row>
    <row r="63" spans="1:6" ht="12" customHeight="1">
      <c r="A63" s="25">
        <v>8</v>
      </c>
      <c r="B63" s="31" t="s">
        <v>34</v>
      </c>
      <c r="C63" s="37" t="s">
        <v>4</v>
      </c>
      <c r="D63" s="72">
        <v>2</v>
      </c>
      <c r="E63" s="68">
        <v>2</v>
      </c>
      <c r="F63" s="80">
        <f t="shared" si="0"/>
        <v>0</v>
      </c>
    </row>
    <row r="64" spans="1:6" ht="12" customHeight="1">
      <c r="A64" s="25">
        <v>9</v>
      </c>
      <c r="B64" s="31" t="s">
        <v>26</v>
      </c>
      <c r="C64" s="37" t="s">
        <v>4</v>
      </c>
      <c r="D64" s="72">
        <v>21</v>
      </c>
      <c r="E64" s="68">
        <v>11</v>
      </c>
      <c r="F64" s="80">
        <f t="shared" si="0"/>
        <v>10</v>
      </c>
    </row>
    <row r="65" spans="1:6" ht="12" customHeight="1">
      <c r="A65" s="25">
        <v>10</v>
      </c>
      <c r="B65" s="11"/>
      <c r="C65" s="36"/>
      <c r="D65" s="79"/>
      <c r="E65" s="69"/>
      <c r="F65" s="80"/>
    </row>
    <row r="66" spans="1:6" ht="12" customHeight="1">
      <c r="A66" s="25">
        <v>11</v>
      </c>
      <c r="B66" s="31" t="s">
        <v>63</v>
      </c>
      <c r="C66" s="37" t="s">
        <v>4</v>
      </c>
      <c r="D66" s="72">
        <v>4</v>
      </c>
      <c r="E66" s="68">
        <v>2</v>
      </c>
      <c r="F66" s="80">
        <f t="shared" si="0"/>
        <v>2</v>
      </c>
    </row>
    <row r="67" spans="1:6" ht="12" customHeight="1">
      <c r="A67" s="25">
        <v>12</v>
      </c>
      <c r="B67" s="31" t="s">
        <v>75</v>
      </c>
      <c r="C67" s="37" t="s">
        <v>4</v>
      </c>
      <c r="D67" s="72">
        <v>4</v>
      </c>
      <c r="E67" s="68">
        <v>4</v>
      </c>
      <c r="F67" s="80"/>
    </row>
    <row r="68" spans="1:6" ht="12" customHeight="1">
      <c r="A68" s="25">
        <v>13</v>
      </c>
      <c r="B68" s="31" t="s">
        <v>76</v>
      </c>
      <c r="C68" s="37" t="s">
        <v>4</v>
      </c>
      <c r="D68" s="72">
        <v>3</v>
      </c>
      <c r="E68" s="68">
        <v>2</v>
      </c>
      <c r="F68" s="80">
        <f t="shared" si="0"/>
        <v>1</v>
      </c>
    </row>
    <row r="69" spans="1:6" ht="12" customHeight="1">
      <c r="A69" s="25">
        <v>14</v>
      </c>
      <c r="B69" s="31" t="s">
        <v>77</v>
      </c>
      <c r="C69" s="37" t="s">
        <v>4</v>
      </c>
      <c r="D69" s="72">
        <v>3</v>
      </c>
      <c r="E69" s="68">
        <v>3</v>
      </c>
      <c r="F69" s="80"/>
    </row>
    <row r="70" spans="1:6" ht="12" customHeight="1">
      <c r="A70" s="25">
        <v>15</v>
      </c>
      <c r="B70" s="31" t="s">
        <v>78</v>
      </c>
      <c r="C70" s="37" t="s">
        <v>4</v>
      </c>
      <c r="D70" s="72">
        <v>3</v>
      </c>
      <c r="E70" s="68">
        <v>2</v>
      </c>
      <c r="F70" s="80">
        <f t="shared" si="0"/>
        <v>1</v>
      </c>
    </row>
    <row r="71" spans="1:6" ht="12" customHeight="1">
      <c r="A71" s="25">
        <v>16</v>
      </c>
      <c r="B71" s="31" t="s">
        <v>37</v>
      </c>
      <c r="C71" s="37" t="s">
        <v>4</v>
      </c>
      <c r="D71" s="72">
        <v>24</v>
      </c>
      <c r="E71" s="68">
        <v>12</v>
      </c>
      <c r="F71" s="80">
        <f t="shared" si="0"/>
        <v>12</v>
      </c>
    </row>
    <row r="72" spans="1:6" ht="12" customHeight="1">
      <c r="A72" s="25">
        <v>17</v>
      </c>
      <c r="B72" s="31" t="s">
        <v>79</v>
      </c>
      <c r="C72" s="37" t="s">
        <v>4</v>
      </c>
      <c r="D72" s="72">
        <v>1</v>
      </c>
      <c r="E72" s="68">
        <v>1</v>
      </c>
      <c r="F72" s="80"/>
    </row>
    <row r="73" spans="1:6" ht="21.75" customHeight="1">
      <c r="A73" s="25">
        <v>18</v>
      </c>
      <c r="B73" s="31" t="s">
        <v>80</v>
      </c>
      <c r="C73" s="37" t="s">
        <v>4</v>
      </c>
      <c r="D73" s="72">
        <v>11</v>
      </c>
      <c r="E73" s="68">
        <v>6</v>
      </c>
      <c r="F73" s="80">
        <f t="shared" si="0"/>
        <v>5</v>
      </c>
    </row>
    <row r="74" spans="1:6" ht="12" customHeight="1">
      <c r="A74" s="25">
        <v>19</v>
      </c>
      <c r="B74" s="31" t="s">
        <v>81</v>
      </c>
      <c r="C74" s="37" t="s">
        <v>4</v>
      </c>
      <c r="D74" s="72">
        <v>11</v>
      </c>
      <c r="E74" s="68">
        <v>6</v>
      </c>
      <c r="F74" s="80">
        <f t="shared" si="0"/>
        <v>5</v>
      </c>
    </row>
    <row r="75" spans="1:6" ht="12" customHeight="1">
      <c r="A75" s="35"/>
      <c r="B75" s="11" t="s">
        <v>82</v>
      </c>
      <c r="C75" s="36"/>
      <c r="D75" s="79"/>
      <c r="E75" s="69"/>
      <c r="F75" s="80"/>
    </row>
    <row r="76" spans="1:6" ht="12" customHeight="1">
      <c r="A76" s="25">
        <v>20</v>
      </c>
      <c r="B76" s="31" t="s">
        <v>38</v>
      </c>
      <c r="C76" s="37" t="s">
        <v>4</v>
      </c>
      <c r="D76" s="72">
        <v>36</v>
      </c>
      <c r="E76" s="68">
        <v>18</v>
      </c>
      <c r="F76" s="80">
        <f t="shared" si="0"/>
        <v>18</v>
      </c>
    </row>
    <row r="77" spans="1:6" ht="12" customHeight="1">
      <c r="A77" s="25">
        <v>21</v>
      </c>
      <c r="B77" s="11"/>
      <c r="C77" s="36"/>
      <c r="D77" s="79"/>
      <c r="E77" s="69"/>
      <c r="F77" s="80"/>
    </row>
    <row r="78" spans="1:6" ht="12" customHeight="1">
      <c r="A78" s="25"/>
      <c r="B78" s="11"/>
      <c r="C78" s="36"/>
      <c r="D78" s="79"/>
      <c r="E78" s="69"/>
      <c r="F78" s="80"/>
    </row>
    <row r="79" spans="1:6" ht="12" customHeight="1">
      <c r="A79" s="16">
        <v>5</v>
      </c>
      <c r="B79" s="18" t="s">
        <v>23</v>
      </c>
      <c r="C79" s="36"/>
      <c r="D79" s="79"/>
      <c r="E79" s="69"/>
      <c r="F79" s="80"/>
    </row>
    <row r="80" spans="1:6" ht="12" customHeight="1">
      <c r="A80" s="25"/>
      <c r="B80" s="11"/>
      <c r="C80" s="36"/>
      <c r="D80" s="79"/>
      <c r="E80" s="69"/>
      <c r="F80" s="80"/>
    </row>
    <row r="81" spans="1:6" ht="12" customHeight="1">
      <c r="A81" s="25">
        <v>1</v>
      </c>
      <c r="B81" s="31" t="s">
        <v>42</v>
      </c>
      <c r="C81" s="37" t="s">
        <v>19</v>
      </c>
      <c r="D81" s="72">
        <v>40</v>
      </c>
      <c r="E81" s="68">
        <f>7+7+7+7+3+3</f>
        <v>34</v>
      </c>
      <c r="F81" s="80">
        <f aca="true" t="shared" si="1" ref="F81:F133">SUM(D81-E81)</f>
        <v>6</v>
      </c>
    </row>
    <row r="82" spans="1:6" ht="12" customHeight="1">
      <c r="A82" s="25">
        <v>2</v>
      </c>
      <c r="B82" s="31" t="s">
        <v>32</v>
      </c>
      <c r="C82" s="37" t="s">
        <v>19</v>
      </c>
      <c r="D82" s="72">
        <v>105</v>
      </c>
      <c r="E82" s="68">
        <f>2.9+2.7+1.64+5+2.9+2.7+1.64+5+2+1.8+2+1.8+2+2+3.3+2.8+3.3+2.8+1.5+1.5+1.75+1.33+1.75+1.33+1+1</f>
        <v>59.43999999999998</v>
      </c>
      <c r="F82" s="80">
        <f t="shared" si="1"/>
        <v>45.56000000000002</v>
      </c>
    </row>
    <row r="83" spans="1:6" ht="12" customHeight="1">
      <c r="A83" s="25">
        <v>3</v>
      </c>
      <c r="B83" s="31" t="s">
        <v>40</v>
      </c>
      <c r="C83" s="37" t="s">
        <v>19</v>
      </c>
      <c r="D83" s="72">
        <v>2</v>
      </c>
      <c r="E83" s="68">
        <f>1+1</f>
        <v>2</v>
      </c>
      <c r="F83" s="80"/>
    </row>
    <row r="84" spans="1:6" ht="12" customHeight="1">
      <c r="A84" s="25">
        <v>4</v>
      </c>
      <c r="B84" s="31" t="s">
        <v>33</v>
      </c>
      <c r="C84" s="37" t="s">
        <v>19</v>
      </c>
      <c r="D84" s="72">
        <v>2</v>
      </c>
      <c r="E84" s="68"/>
      <c r="F84" s="80">
        <f t="shared" si="1"/>
        <v>2</v>
      </c>
    </row>
    <row r="85" spans="1:6" ht="12">
      <c r="A85" s="25">
        <v>5</v>
      </c>
      <c r="B85" s="11" t="s">
        <v>61</v>
      </c>
      <c r="C85" s="36" t="s">
        <v>4</v>
      </c>
      <c r="D85" s="79">
        <v>4</v>
      </c>
      <c r="E85" s="69">
        <f>2+2</f>
        <v>4</v>
      </c>
      <c r="F85" s="80"/>
    </row>
    <row r="86" spans="1:6" ht="12">
      <c r="A86" s="25">
        <v>6</v>
      </c>
      <c r="B86" s="11" t="s">
        <v>73</v>
      </c>
      <c r="C86" s="36" t="s">
        <v>4</v>
      </c>
      <c r="D86" s="79">
        <v>5</v>
      </c>
      <c r="E86" s="69"/>
      <c r="F86" s="80">
        <f t="shared" si="1"/>
        <v>5</v>
      </c>
    </row>
    <row r="87" spans="1:6" ht="12">
      <c r="A87" s="25">
        <v>7</v>
      </c>
      <c r="B87" s="11" t="s">
        <v>83</v>
      </c>
      <c r="C87" s="36" t="s">
        <v>4</v>
      </c>
      <c r="D87" s="79">
        <v>12</v>
      </c>
      <c r="E87" s="69"/>
      <c r="F87" s="80">
        <f t="shared" si="1"/>
        <v>12</v>
      </c>
    </row>
    <row r="88" spans="1:6" ht="12">
      <c r="A88" s="25">
        <v>8</v>
      </c>
      <c r="B88" s="11" t="s">
        <v>84</v>
      </c>
      <c r="C88" s="36" t="s">
        <v>4</v>
      </c>
      <c r="D88" s="79">
        <v>2</v>
      </c>
      <c r="E88" s="69">
        <v>2</v>
      </c>
      <c r="F88" s="80"/>
    </row>
    <row r="89" spans="1:6" ht="12" customHeight="1">
      <c r="A89" s="25">
        <v>9</v>
      </c>
      <c r="B89" s="11"/>
      <c r="C89" s="36"/>
      <c r="D89" s="79"/>
      <c r="E89" s="69"/>
      <c r="F89" s="80"/>
    </row>
    <row r="90" spans="1:6" ht="12" customHeight="1">
      <c r="A90" s="25">
        <v>10</v>
      </c>
      <c r="B90" s="31" t="s">
        <v>43</v>
      </c>
      <c r="C90" s="37" t="s">
        <v>4</v>
      </c>
      <c r="D90" s="72">
        <v>4</v>
      </c>
      <c r="E90" s="68">
        <v>2</v>
      </c>
      <c r="F90" s="80">
        <f t="shared" si="1"/>
        <v>2</v>
      </c>
    </row>
    <row r="91" spans="1:6" ht="12" customHeight="1">
      <c r="A91" s="25">
        <v>11</v>
      </c>
      <c r="B91" s="31" t="s">
        <v>26</v>
      </c>
      <c r="C91" s="37" t="s">
        <v>4</v>
      </c>
      <c r="D91" s="72">
        <v>33</v>
      </c>
      <c r="E91" s="68">
        <f>4+1+1+2+2+2+2+2</f>
        <v>16</v>
      </c>
      <c r="F91" s="80">
        <f t="shared" si="1"/>
        <v>17</v>
      </c>
    </row>
    <row r="92" spans="1:6" ht="12" customHeight="1">
      <c r="A92" s="25">
        <v>12</v>
      </c>
      <c r="B92" s="31" t="s">
        <v>29</v>
      </c>
      <c r="C92" s="37" t="s">
        <v>4</v>
      </c>
      <c r="D92" s="72">
        <v>2</v>
      </c>
      <c r="E92" s="68">
        <v>2</v>
      </c>
      <c r="F92" s="80"/>
    </row>
    <row r="93" spans="1:6" ht="12" customHeight="1">
      <c r="A93" s="25">
        <v>13</v>
      </c>
      <c r="B93" s="31" t="s">
        <v>156</v>
      </c>
      <c r="C93" s="37" t="s">
        <v>4</v>
      </c>
      <c r="D93" s="72">
        <v>2</v>
      </c>
      <c r="E93" s="68"/>
      <c r="F93" s="80">
        <f t="shared" si="1"/>
        <v>2</v>
      </c>
    </row>
    <row r="94" spans="1:6" ht="12" customHeight="1">
      <c r="A94" s="25">
        <v>14</v>
      </c>
      <c r="B94" s="31" t="s">
        <v>85</v>
      </c>
      <c r="C94" s="37" t="s">
        <v>4</v>
      </c>
      <c r="D94" s="72">
        <v>2</v>
      </c>
      <c r="E94" s="68">
        <v>2</v>
      </c>
      <c r="F94" s="80"/>
    </row>
    <row r="95" spans="1:6" ht="12" customHeight="1">
      <c r="A95" s="25">
        <v>15</v>
      </c>
      <c r="B95" s="31" t="s">
        <v>78</v>
      </c>
      <c r="C95" s="37" t="s">
        <v>4</v>
      </c>
      <c r="D95" s="72">
        <v>5</v>
      </c>
      <c r="E95" s="68">
        <v>2</v>
      </c>
      <c r="F95" s="80">
        <f t="shared" si="1"/>
        <v>3</v>
      </c>
    </row>
    <row r="96" spans="1:6" ht="12" customHeight="1">
      <c r="A96" s="25">
        <v>16</v>
      </c>
      <c r="B96" s="31" t="s">
        <v>37</v>
      </c>
      <c r="C96" s="37" t="s">
        <v>4</v>
      </c>
      <c r="D96" s="72">
        <v>33</v>
      </c>
      <c r="E96" s="68">
        <f>2+2+2+2+2+2+2</f>
        <v>14</v>
      </c>
      <c r="F96" s="80">
        <f t="shared" si="1"/>
        <v>19</v>
      </c>
    </row>
    <row r="97" spans="1:6" ht="12" customHeight="1">
      <c r="A97" s="25">
        <v>17</v>
      </c>
      <c r="B97" s="31" t="s">
        <v>79</v>
      </c>
      <c r="C97" s="37" t="s">
        <v>4</v>
      </c>
      <c r="D97" s="72">
        <v>2</v>
      </c>
      <c r="E97" s="68">
        <v>2</v>
      </c>
      <c r="F97" s="80"/>
    </row>
    <row r="98" spans="1:6" ht="12" customHeight="1">
      <c r="A98" s="25">
        <v>18</v>
      </c>
      <c r="B98" s="31" t="s">
        <v>86</v>
      </c>
      <c r="C98" s="37" t="s">
        <v>4</v>
      </c>
      <c r="D98" s="72">
        <v>2</v>
      </c>
      <c r="E98" s="68">
        <v>2</v>
      </c>
      <c r="F98" s="80"/>
    </row>
    <row r="99" spans="1:6" ht="12" customHeight="1">
      <c r="A99" s="25">
        <v>19</v>
      </c>
      <c r="B99" s="31" t="s">
        <v>87</v>
      </c>
      <c r="C99" s="37" t="s">
        <v>4</v>
      </c>
      <c r="D99" s="72">
        <v>2</v>
      </c>
      <c r="E99" s="68"/>
      <c r="F99" s="80">
        <f t="shared" si="1"/>
        <v>2</v>
      </c>
    </row>
    <row r="100" spans="1:6" ht="12" customHeight="1">
      <c r="A100" s="25">
        <v>20</v>
      </c>
      <c r="B100" s="11"/>
      <c r="C100" s="36"/>
      <c r="D100" s="79"/>
      <c r="E100" s="69"/>
      <c r="F100" s="80"/>
    </row>
    <row r="101" spans="1:6" ht="12" customHeight="1">
      <c r="A101" s="25">
        <v>21</v>
      </c>
      <c r="B101" s="31" t="s">
        <v>63</v>
      </c>
      <c r="C101" s="37" t="s">
        <v>4</v>
      </c>
      <c r="D101" s="72">
        <v>4</v>
      </c>
      <c r="E101" s="68">
        <v>2</v>
      </c>
      <c r="F101" s="80">
        <f t="shared" si="1"/>
        <v>2</v>
      </c>
    </row>
    <row r="102" spans="1:6" ht="12" customHeight="1">
      <c r="A102" s="25">
        <v>22</v>
      </c>
      <c r="B102" s="31" t="s">
        <v>88</v>
      </c>
      <c r="C102" s="37" t="s">
        <v>4</v>
      </c>
      <c r="D102" s="72">
        <v>4</v>
      </c>
      <c r="E102" s="68">
        <v>2</v>
      </c>
      <c r="F102" s="80">
        <f t="shared" si="1"/>
        <v>2</v>
      </c>
    </row>
    <row r="103" spans="1:6" ht="12" customHeight="1">
      <c r="A103" s="25">
        <v>23</v>
      </c>
      <c r="B103" s="31" t="s">
        <v>75</v>
      </c>
      <c r="C103" s="37" t="s">
        <v>4</v>
      </c>
      <c r="D103" s="72">
        <v>1</v>
      </c>
      <c r="E103" s="68"/>
      <c r="F103" s="80">
        <f t="shared" si="1"/>
        <v>1</v>
      </c>
    </row>
    <row r="104" spans="1:6" ht="12" customHeight="1">
      <c r="A104" s="25">
        <v>24</v>
      </c>
      <c r="B104" s="31" t="s">
        <v>76</v>
      </c>
      <c r="C104" s="37" t="s">
        <v>4</v>
      </c>
      <c r="D104" s="72">
        <v>7</v>
      </c>
      <c r="E104" s="68">
        <f>2+2</f>
        <v>4</v>
      </c>
      <c r="F104" s="80">
        <f t="shared" si="1"/>
        <v>3</v>
      </c>
    </row>
    <row r="105" spans="1:6" ht="12" customHeight="1">
      <c r="A105" s="25">
        <v>25</v>
      </c>
      <c r="B105" s="31" t="s">
        <v>89</v>
      </c>
      <c r="C105" s="37" t="s">
        <v>4</v>
      </c>
      <c r="D105" s="72">
        <v>2</v>
      </c>
      <c r="E105" s="68"/>
      <c r="F105" s="80">
        <f t="shared" si="1"/>
        <v>2</v>
      </c>
    </row>
    <row r="106" spans="1:6" ht="12">
      <c r="A106" s="25">
        <v>26</v>
      </c>
      <c r="B106" s="31" t="s">
        <v>80</v>
      </c>
      <c r="C106" s="37" t="s">
        <v>4</v>
      </c>
      <c r="D106" s="72">
        <v>15</v>
      </c>
      <c r="E106" s="68">
        <f>2+2+2+2</f>
        <v>8</v>
      </c>
      <c r="F106" s="80">
        <f t="shared" si="1"/>
        <v>7</v>
      </c>
    </row>
    <row r="107" spans="1:6" ht="12" customHeight="1">
      <c r="A107" s="25">
        <v>27</v>
      </c>
      <c r="B107" s="31" t="s">
        <v>81</v>
      </c>
      <c r="C107" s="37" t="s">
        <v>4</v>
      </c>
      <c r="D107" s="72">
        <v>15</v>
      </c>
      <c r="E107" s="68">
        <f>2+2+2+2</f>
        <v>8</v>
      </c>
      <c r="F107" s="80">
        <f t="shared" si="1"/>
        <v>7</v>
      </c>
    </row>
    <row r="108" spans="1:6" ht="12" customHeight="1">
      <c r="A108" s="25"/>
      <c r="B108" s="11" t="s">
        <v>82</v>
      </c>
      <c r="C108" s="36"/>
      <c r="D108" s="79"/>
      <c r="E108" s="69"/>
      <c r="F108" s="80"/>
    </row>
    <row r="109" spans="1:6" ht="12" customHeight="1">
      <c r="A109" s="25">
        <v>28</v>
      </c>
      <c r="B109" s="31" t="s">
        <v>27</v>
      </c>
      <c r="C109" s="37" t="s">
        <v>4</v>
      </c>
      <c r="D109" s="72">
        <v>50</v>
      </c>
      <c r="E109" s="68">
        <f>3+1+2+2+2+2+2+2+2+2+2+2</f>
        <v>24</v>
      </c>
      <c r="F109" s="80">
        <f t="shared" si="1"/>
        <v>26</v>
      </c>
    </row>
    <row r="110" spans="1:6" ht="12" customHeight="1">
      <c r="A110" s="25">
        <v>29</v>
      </c>
      <c r="B110" s="31" t="s">
        <v>30</v>
      </c>
      <c r="C110" s="37" t="s">
        <v>4</v>
      </c>
      <c r="D110" s="72">
        <v>2</v>
      </c>
      <c r="E110" s="68">
        <v>2</v>
      </c>
      <c r="F110" s="80"/>
    </row>
    <row r="111" spans="1:6" ht="12" customHeight="1">
      <c r="A111" s="25">
        <v>30</v>
      </c>
      <c r="B111" s="11"/>
      <c r="C111" s="11"/>
      <c r="D111" s="79"/>
      <c r="E111" s="69"/>
      <c r="F111" s="80"/>
    </row>
    <row r="112" spans="1:6" ht="12" customHeight="1">
      <c r="A112" s="25"/>
      <c r="B112" s="11"/>
      <c r="C112" s="36"/>
      <c r="D112" s="79"/>
      <c r="E112" s="69"/>
      <c r="F112" s="80"/>
    </row>
    <row r="113" spans="1:6" ht="12" customHeight="1">
      <c r="A113" s="25"/>
      <c r="B113" s="11"/>
      <c r="C113" s="36"/>
      <c r="D113" s="79"/>
      <c r="E113" s="69"/>
      <c r="F113" s="80"/>
    </row>
    <row r="114" spans="1:6" ht="12" customHeight="1">
      <c r="A114" s="57" t="s">
        <v>14</v>
      </c>
      <c r="B114" s="58" t="s">
        <v>90</v>
      </c>
      <c r="C114" s="59"/>
      <c r="D114" s="84"/>
      <c r="E114" s="85"/>
      <c r="F114" s="80"/>
    </row>
    <row r="115" spans="1:6" ht="12" customHeight="1">
      <c r="A115" s="16"/>
      <c r="B115" s="17"/>
      <c r="C115" s="39"/>
      <c r="D115" s="76"/>
      <c r="E115" s="83"/>
      <c r="F115" s="80"/>
    </row>
    <row r="116" spans="1:6" ht="12" customHeight="1">
      <c r="A116" s="16">
        <v>1</v>
      </c>
      <c r="B116" s="18" t="s">
        <v>91</v>
      </c>
      <c r="C116" s="11" t="s">
        <v>4</v>
      </c>
      <c r="D116" s="79">
        <v>7</v>
      </c>
      <c r="E116" s="69">
        <v>5</v>
      </c>
      <c r="F116" s="80">
        <f t="shared" si="1"/>
        <v>2</v>
      </c>
    </row>
    <row r="117" spans="1:6" ht="12" customHeight="1">
      <c r="A117" s="16"/>
      <c r="B117" s="11" t="s">
        <v>94</v>
      </c>
      <c r="C117" s="12"/>
      <c r="D117" s="76"/>
      <c r="E117" s="83"/>
      <c r="F117" s="80"/>
    </row>
    <row r="118" spans="1:6" ht="12" customHeight="1">
      <c r="A118" s="25"/>
      <c r="B118" s="11"/>
      <c r="C118" s="11"/>
      <c r="D118" s="79"/>
      <c r="E118" s="69"/>
      <c r="F118" s="80"/>
    </row>
    <row r="119" spans="1:6" ht="12" customHeight="1">
      <c r="A119" s="16">
        <v>2</v>
      </c>
      <c r="B119" s="18" t="s">
        <v>95</v>
      </c>
      <c r="C119" s="11" t="s">
        <v>4</v>
      </c>
      <c r="D119" s="79">
        <v>2</v>
      </c>
      <c r="E119" s="69">
        <v>2</v>
      </c>
      <c r="F119" s="80"/>
    </row>
    <row r="120" spans="1:6" ht="12" customHeight="1">
      <c r="A120" s="16"/>
      <c r="B120" s="11" t="s">
        <v>94</v>
      </c>
      <c r="C120" s="12"/>
      <c r="D120" s="76"/>
      <c r="E120" s="83"/>
      <c r="F120" s="80"/>
    </row>
    <row r="121" spans="1:6" ht="12" customHeight="1">
      <c r="A121" s="25"/>
      <c r="B121" s="11"/>
      <c r="C121" s="36"/>
      <c r="D121" s="79"/>
      <c r="E121" s="69"/>
      <c r="F121" s="80"/>
    </row>
    <row r="122" spans="1:6" ht="12" customHeight="1">
      <c r="A122" s="16">
        <v>3</v>
      </c>
      <c r="B122" s="18" t="s">
        <v>92</v>
      </c>
      <c r="C122" s="11" t="s">
        <v>4</v>
      </c>
      <c r="D122" s="79">
        <v>6</v>
      </c>
      <c r="E122" s="69">
        <v>4</v>
      </c>
      <c r="F122" s="80">
        <f t="shared" si="1"/>
        <v>2</v>
      </c>
    </row>
    <row r="123" spans="1:6" ht="12" customHeight="1">
      <c r="A123" s="16"/>
      <c r="B123" s="11" t="s">
        <v>93</v>
      </c>
      <c r="C123" s="12"/>
      <c r="D123" s="76"/>
      <c r="E123" s="83"/>
      <c r="F123" s="80"/>
    </row>
    <row r="124" spans="1:6" ht="12" customHeight="1">
      <c r="A124" s="25"/>
      <c r="B124" s="11"/>
      <c r="C124" s="36"/>
      <c r="D124" s="79"/>
      <c r="E124" s="69"/>
      <c r="F124" s="80"/>
    </row>
    <row r="125" spans="1:6" ht="12" customHeight="1">
      <c r="A125" s="16">
        <v>4</v>
      </c>
      <c r="B125" s="18" t="s">
        <v>44</v>
      </c>
      <c r="C125" s="12"/>
      <c r="D125" s="76"/>
      <c r="E125" s="83"/>
      <c r="F125" s="80"/>
    </row>
    <row r="126" spans="1:6" ht="12" customHeight="1">
      <c r="A126" s="20"/>
      <c r="B126" s="12"/>
      <c r="C126" s="12"/>
      <c r="D126" s="76"/>
      <c r="E126" s="83"/>
      <c r="F126" s="80"/>
    </row>
    <row r="127" spans="1:6" ht="12" customHeight="1">
      <c r="A127" s="25">
        <v>1</v>
      </c>
      <c r="B127" s="11" t="s">
        <v>45</v>
      </c>
      <c r="C127" s="11" t="s">
        <v>41</v>
      </c>
      <c r="D127" s="79">
        <v>55</v>
      </c>
      <c r="E127" s="69">
        <v>25</v>
      </c>
      <c r="F127" s="80">
        <f t="shared" si="1"/>
        <v>30</v>
      </c>
    </row>
    <row r="128" spans="1:6" ht="12" customHeight="1">
      <c r="A128" s="25">
        <v>2</v>
      </c>
      <c r="B128" s="11" t="s">
        <v>96</v>
      </c>
      <c r="C128" s="11" t="s">
        <v>41</v>
      </c>
      <c r="D128" s="79">
        <v>42</v>
      </c>
      <c r="E128" s="69">
        <v>21</v>
      </c>
      <c r="F128" s="80">
        <f t="shared" si="1"/>
        <v>21</v>
      </c>
    </row>
    <row r="129" spans="1:6" ht="12" customHeight="1">
      <c r="A129" s="25">
        <v>3</v>
      </c>
      <c r="B129" s="11" t="s">
        <v>24</v>
      </c>
      <c r="C129" s="11" t="s">
        <v>4</v>
      </c>
      <c r="D129" s="79">
        <v>24</v>
      </c>
      <c r="E129" s="69">
        <v>12</v>
      </c>
      <c r="F129" s="80">
        <f t="shared" si="1"/>
        <v>12</v>
      </c>
    </row>
    <row r="130" spans="1:6" ht="12" customHeight="1">
      <c r="A130" s="25">
        <v>4</v>
      </c>
      <c r="B130" s="11" t="s">
        <v>46</v>
      </c>
      <c r="C130" s="11" t="s">
        <v>4</v>
      </c>
      <c r="D130" s="79">
        <v>8</v>
      </c>
      <c r="E130" s="69">
        <v>4</v>
      </c>
      <c r="F130" s="80">
        <f t="shared" si="1"/>
        <v>4</v>
      </c>
    </row>
    <row r="131" spans="1:6" ht="12" customHeight="1">
      <c r="A131" s="25">
        <v>5</v>
      </c>
      <c r="B131" s="11" t="s">
        <v>97</v>
      </c>
      <c r="C131" s="11" t="s">
        <v>4</v>
      </c>
      <c r="D131" s="79">
        <v>5</v>
      </c>
      <c r="E131" s="69">
        <v>3</v>
      </c>
      <c r="F131" s="80">
        <f t="shared" si="1"/>
        <v>2</v>
      </c>
    </row>
    <row r="132" spans="1:6" ht="12" customHeight="1">
      <c r="A132" s="25">
        <v>6</v>
      </c>
      <c r="B132" s="11" t="s">
        <v>98</v>
      </c>
      <c r="C132" s="11" t="s">
        <v>4</v>
      </c>
      <c r="D132" s="79">
        <v>2</v>
      </c>
      <c r="E132" s="69">
        <v>1</v>
      </c>
      <c r="F132" s="80">
        <f t="shared" si="1"/>
        <v>1</v>
      </c>
    </row>
    <row r="133" spans="1:6" ht="12" customHeight="1">
      <c r="A133" s="25">
        <v>7</v>
      </c>
      <c r="B133" s="11" t="s">
        <v>99</v>
      </c>
      <c r="C133" s="11" t="s">
        <v>4</v>
      </c>
      <c r="D133" s="79">
        <v>2</v>
      </c>
      <c r="E133" s="69">
        <v>1</v>
      </c>
      <c r="F133" s="80">
        <f t="shared" si="1"/>
        <v>1</v>
      </c>
    </row>
    <row r="134" spans="1:6" ht="12" customHeight="1">
      <c r="A134" s="35"/>
      <c r="B134" s="26" t="s">
        <v>36</v>
      </c>
      <c r="C134" s="26"/>
      <c r="D134" s="86"/>
      <c r="E134" s="77"/>
      <c r="F134" s="80"/>
    </row>
    <row r="135" spans="1:6" ht="12" customHeight="1">
      <c r="A135" s="35"/>
      <c r="B135" s="26"/>
      <c r="C135" s="26"/>
      <c r="D135" s="86"/>
      <c r="E135" s="77"/>
      <c r="F135" s="80"/>
    </row>
    <row r="136" spans="1:6" ht="12" customHeight="1">
      <c r="A136" s="60" t="s">
        <v>13</v>
      </c>
      <c r="B136" s="61" t="s">
        <v>111</v>
      </c>
      <c r="C136" s="62"/>
      <c r="D136" s="87"/>
      <c r="E136" s="77"/>
      <c r="F136" s="80"/>
    </row>
    <row r="137" spans="1:6" ht="12" customHeight="1">
      <c r="A137" s="35"/>
      <c r="B137" s="26"/>
      <c r="C137" s="26"/>
      <c r="D137" s="86"/>
      <c r="E137" s="77"/>
      <c r="F137" s="80"/>
    </row>
    <row r="138" spans="1:6" ht="12" customHeight="1">
      <c r="A138" s="43">
        <v>1</v>
      </c>
      <c r="B138" s="44" t="s">
        <v>107</v>
      </c>
      <c r="C138" s="37" t="s">
        <v>4</v>
      </c>
      <c r="D138" s="72">
        <v>2</v>
      </c>
      <c r="E138" s="68">
        <v>2</v>
      </c>
      <c r="F138" s="80"/>
    </row>
    <row r="139" spans="1:6" ht="12" customHeight="1">
      <c r="A139" s="45"/>
      <c r="B139" s="31" t="s">
        <v>100</v>
      </c>
      <c r="C139" s="37"/>
      <c r="D139" s="72"/>
      <c r="E139" s="68"/>
      <c r="F139" s="80"/>
    </row>
    <row r="140" spans="1:6" ht="12" customHeight="1">
      <c r="A140" s="46"/>
      <c r="B140" s="31" t="s">
        <v>101</v>
      </c>
      <c r="C140" s="37"/>
      <c r="D140" s="72"/>
      <c r="E140" s="68"/>
      <c r="F140" s="80"/>
    </row>
    <row r="141" spans="1:6" ht="12" customHeight="1">
      <c r="A141" s="47"/>
      <c r="B141" s="31" t="s">
        <v>108</v>
      </c>
      <c r="C141" s="48"/>
      <c r="D141" s="88"/>
      <c r="E141" s="89"/>
      <c r="F141" s="80"/>
    </row>
    <row r="142" spans="1:6" ht="12" customHeight="1">
      <c r="A142" s="49"/>
      <c r="B142" s="50" t="s">
        <v>102</v>
      </c>
      <c r="C142" s="51"/>
      <c r="D142" s="72"/>
      <c r="E142" s="68"/>
      <c r="F142" s="80"/>
    </row>
    <row r="143" spans="1:6" ht="12" customHeight="1">
      <c r="A143" s="43" t="s">
        <v>103</v>
      </c>
      <c r="B143" s="31" t="s">
        <v>109</v>
      </c>
      <c r="C143" s="37" t="s">
        <v>16</v>
      </c>
      <c r="D143" s="72">
        <v>2</v>
      </c>
      <c r="E143" s="68">
        <v>2</v>
      </c>
      <c r="F143" s="80"/>
    </row>
    <row r="144" spans="1:6" ht="12" customHeight="1">
      <c r="A144" s="43" t="s">
        <v>104</v>
      </c>
      <c r="B144" s="31" t="s">
        <v>105</v>
      </c>
      <c r="C144" s="37" t="s">
        <v>4</v>
      </c>
      <c r="D144" s="72">
        <v>2</v>
      </c>
      <c r="E144" s="68">
        <v>2</v>
      </c>
      <c r="F144" s="80"/>
    </row>
    <row r="145" spans="1:6" ht="12" customHeight="1">
      <c r="A145" s="43" t="s">
        <v>106</v>
      </c>
      <c r="B145" s="31" t="s">
        <v>110</v>
      </c>
      <c r="C145" s="37" t="s">
        <v>4</v>
      </c>
      <c r="D145" s="72">
        <v>2</v>
      </c>
      <c r="E145" s="68">
        <v>2</v>
      </c>
      <c r="F145" s="80"/>
    </row>
    <row r="146" spans="1:6" ht="12" customHeight="1">
      <c r="A146" s="25"/>
      <c r="B146" s="11"/>
      <c r="C146" s="36"/>
      <c r="D146" s="79"/>
      <c r="E146" s="69"/>
      <c r="F146" s="80"/>
    </row>
    <row r="147" spans="1:6" ht="12" customHeight="1">
      <c r="A147" s="25"/>
      <c r="B147" s="11"/>
      <c r="C147" s="36"/>
      <c r="D147" s="79"/>
      <c r="E147" s="69"/>
      <c r="F147" s="80"/>
    </row>
    <row r="148" spans="1:6" ht="12" customHeight="1">
      <c r="A148" s="52">
        <v>2</v>
      </c>
      <c r="B148" s="50" t="s">
        <v>158</v>
      </c>
      <c r="C148" s="37"/>
      <c r="D148" s="72"/>
      <c r="E148" s="68"/>
      <c r="F148" s="80"/>
    </row>
    <row r="149" spans="1:6" ht="12" customHeight="1">
      <c r="A149" s="53"/>
      <c r="B149" s="31"/>
      <c r="C149" s="37"/>
      <c r="D149" s="72"/>
      <c r="E149" s="68"/>
      <c r="F149" s="80"/>
    </row>
    <row r="150" spans="1:6" ht="12" customHeight="1">
      <c r="A150" s="25">
        <v>1</v>
      </c>
      <c r="B150" s="11" t="s">
        <v>96</v>
      </c>
      <c r="C150" s="36" t="s">
        <v>19</v>
      </c>
      <c r="D150" s="79">
        <v>15</v>
      </c>
      <c r="E150" s="69">
        <v>15</v>
      </c>
      <c r="F150" s="80"/>
    </row>
    <row r="151" spans="1:6" ht="12" customHeight="1">
      <c r="A151" s="25">
        <v>2</v>
      </c>
      <c r="B151" s="11" t="s">
        <v>45</v>
      </c>
      <c r="C151" s="36" t="s">
        <v>19</v>
      </c>
      <c r="D151" s="79">
        <v>12</v>
      </c>
      <c r="E151" s="69">
        <v>12</v>
      </c>
      <c r="F151" s="80"/>
    </row>
    <row r="152" spans="1:6" ht="12" customHeight="1">
      <c r="A152" s="25">
        <v>3</v>
      </c>
      <c r="B152" s="11" t="s">
        <v>113</v>
      </c>
      <c r="C152" s="36" t="s">
        <v>19</v>
      </c>
      <c r="D152" s="79">
        <v>14</v>
      </c>
      <c r="E152" s="69">
        <v>14</v>
      </c>
      <c r="F152" s="80"/>
    </row>
    <row r="153" spans="1:6" ht="12" customHeight="1">
      <c r="A153" s="25">
        <v>4</v>
      </c>
      <c r="B153" s="11" t="s">
        <v>114</v>
      </c>
      <c r="C153" s="36" t="s">
        <v>19</v>
      </c>
      <c r="D153" s="79">
        <v>1</v>
      </c>
      <c r="E153" s="69">
        <v>1</v>
      </c>
      <c r="F153" s="80"/>
    </row>
    <row r="154" spans="1:6" ht="12" customHeight="1">
      <c r="A154" s="25">
        <v>5</v>
      </c>
      <c r="B154" s="26"/>
      <c r="C154" s="38"/>
      <c r="D154" s="86"/>
      <c r="E154" s="90"/>
      <c r="F154" s="80"/>
    </row>
    <row r="155" spans="1:6" ht="12" customHeight="1">
      <c r="A155" s="25">
        <v>6</v>
      </c>
      <c r="B155" s="11" t="s">
        <v>115</v>
      </c>
      <c r="C155" s="36" t="s">
        <v>4</v>
      </c>
      <c r="D155" s="79">
        <v>3</v>
      </c>
      <c r="E155" s="69">
        <v>3</v>
      </c>
      <c r="F155" s="80"/>
    </row>
    <row r="156" spans="1:6" ht="12" customHeight="1">
      <c r="A156" s="25">
        <v>7</v>
      </c>
      <c r="B156" s="11" t="s">
        <v>112</v>
      </c>
      <c r="C156" s="36" t="s">
        <v>4</v>
      </c>
      <c r="D156" s="79">
        <v>3</v>
      </c>
      <c r="E156" s="69">
        <v>3</v>
      </c>
      <c r="F156" s="80"/>
    </row>
    <row r="157" spans="1:6" ht="12" customHeight="1">
      <c r="A157" s="25">
        <v>8</v>
      </c>
      <c r="B157" s="11" t="s">
        <v>116</v>
      </c>
      <c r="C157" s="36" t="s">
        <v>4</v>
      </c>
      <c r="D157" s="79">
        <v>3</v>
      </c>
      <c r="E157" s="69">
        <v>3</v>
      </c>
      <c r="F157" s="80"/>
    </row>
    <row r="158" spans="1:6" ht="12" customHeight="1">
      <c r="A158" s="25">
        <v>9</v>
      </c>
      <c r="B158" s="11" t="s">
        <v>117</v>
      </c>
      <c r="C158" s="36" t="s">
        <v>4</v>
      </c>
      <c r="D158" s="79">
        <v>1</v>
      </c>
      <c r="E158" s="69">
        <v>1</v>
      </c>
      <c r="F158" s="80"/>
    </row>
    <row r="159" spans="1:6" ht="12" customHeight="1">
      <c r="A159" s="25">
        <v>10</v>
      </c>
      <c r="B159" s="11"/>
      <c r="C159" s="36"/>
      <c r="D159" s="79"/>
      <c r="E159" s="69"/>
      <c r="F159" s="80"/>
    </row>
    <row r="160" spans="1:6" ht="12" customHeight="1">
      <c r="A160" s="25">
        <v>11</v>
      </c>
      <c r="B160" s="11" t="s">
        <v>118</v>
      </c>
      <c r="C160" s="36" t="s">
        <v>4</v>
      </c>
      <c r="D160" s="79">
        <v>2</v>
      </c>
      <c r="E160" s="69">
        <v>2</v>
      </c>
      <c r="F160" s="80"/>
    </row>
    <row r="161" spans="1:6" ht="12" customHeight="1">
      <c r="A161" s="25">
        <v>12</v>
      </c>
      <c r="B161" s="11" t="s">
        <v>119</v>
      </c>
      <c r="C161" s="36" t="s">
        <v>4</v>
      </c>
      <c r="D161" s="79">
        <v>5</v>
      </c>
      <c r="E161" s="69">
        <v>5</v>
      </c>
      <c r="F161" s="80"/>
    </row>
    <row r="162" spans="1:6" ht="12" customHeight="1">
      <c r="A162" s="25">
        <v>13</v>
      </c>
      <c r="B162" s="11" t="s">
        <v>120</v>
      </c>
      <c r="C162" s="36" t="s">
        <v>4</v>
      </c>
      <c r="D162" s="79">
        <v>3</v>
      </c>
      <c r="E162" s="69">
        <v>3</v>
      </c>
      <c r="F162" s="80"/>
    </row>
    <row r="163" spans="1:6" ht="12" customHeight="1">
      <c r="A163" s="25">
        <v>14</v>
      </c>
      <c r="B163" s="11" t="s">
        <v>121</v>
      </c>
      <c r="C163" s="36" t="s">
        <v>4</v>
      </c>
      <c r="D163" s="79">
        <v>1</v>
      </c>
      <c r="E163" s="69">
        <v>1</v>
      </c>
      <c r="F163" s="80"/>
    </row>
    <row r="164" spans="1:6" ht="12" customHeight="1">
      <c r="A164" s="25">
        <v>15</v>
      </c>
      <c r="B164" s="11"/>
      <c r="C164" s="36"/>
      <c r="D164" s="79"/>
      <c r="E164" s="69"/>
      <c r="F164" s="80"/>
    </row>
    <row r="165" spans="1:6" ht="12" customHeight="1">
      <c r="A165" s="25">
        <v>16</v>
      </c>
      <c r="B165" s="31" t="s">
        <v>122</v>
      </c>
      <c r="C165" s="37" t="s">
        <v>4</v>
      </c>
      <c r="D165" s="72">
        <v>2</v>
      </c>
      <c r="E165" s="68">
        <v>2</v>
      </c>
      <c r="F165" s="80"/>
    </row>
    <row r="166" spans="1:6" ht="12" customHeight="1">
      <c r="A166" s="25">
        <v>17</v>
      </c>
      <c r="B166" s="31" t="s">
        <v>123</v>
      </c>
      <c r="C166" s="37" t="s">
        <v>4</v>
      </c>
      <c r="D166" s="72">
        <v>1</v>
      </c>
      <c r="E166" s="68">
        <v>1</v>
      </c>
      <c r="F166" s="80"/>
    </row>
    <row r="167" spans="1:6" ht="12" customHeight="1">
      <c r="A167" s="25">
        <v>18</v>
      </c>
      <c r="B167" s="31" t="s">
        <v>124</v>
      </c>
      <c r="C167" s="37" t="s">
        <v>4</v>
      </c>
      <c r="D167" s="72">
        <v>1</v>
      </c>
      <c r="E167" s="68">
        <v>1</v>
      </c>
      <c r="F167" s="80"/>
    </row>
    <row r="168" spans="1:6" ht="12" customHeight="1">
      <c r="A168" s="25">
        <v>19</v>
      </c>
      <c r="B168" s="31" t="s">
        <v>125</v>
      </c>
      <c r="C168" s="37" t="s">
        <v>4</v>
      </c>
      <c r="D168" s="72">
        <v>1</v>
      </c>
      <c r="E168" s="68">
        <v>1</v>
      </c>
      <c r="F168" s="80"/>
    </row>
    <row r="169" spans="1:6" ht="12" customHeight="1">
      <c r="A169" s="25">
        <v>20</v>
      </c>
      <c r="B169" s="31"/>
      <c r="C169" s="37"/>
      <c r="D169" s="72"/>
      <c r="E169" s="68"/>
      <c r="F169" s="80"/>
    </row>
    <row r="170" spans="1:6" ht="12" customHeight="1">
      <c r="A170" s="25">
        <v>21</v>
      </c>
      <c r="B170" s="31" t="s">
        <v>27</v>
      </c>
      <c r="C170" s="37" t="s">
        <v>4</v>
      </c>
      <c r="D170" s="72">
        <v>8</v>
      </c>
      <c r="E170" s="68">
        <v>8</v>
      </c>
      <c r="F170" s="80"/>
    </row>
    <row r="171" spans="1:6" ht="12" customHeight="1">
      <c r="A171" s="25">
        <v>22</v>
      </c>
      <c r="B171" s="31" t="s">
        <v>25</v>
      </c>
      <c r="C171" s="37" t="s">
        <v>4</v>
      </c>
      <c r="D171" s="72">
        <v>3</v>
      </c>
      <c r="E171" s="68">
        <v>3</v>
      </c>
      <c r="F171" s="80"/>
    </row>
    <row r="172" spans="1:6" ht="12" customHeight="1">
      <c r="A172" s="25">
        <v>23</v>
      </c>
      <c r="B172" s="31" t="s">
        <v>126</v>
      </c>
      <c r="C172" s="37" t="s">
        <v>4</v>
      </c>
      <c r="D172" s="72">
        <v>1</v>
      </c>
      <c r="E172" s="68">
        <v>1</v>
      </c>
      <c r="F172" s="80"/>
    </row>
    <row r="173" spans="1:6" ht="12" customHeight="1">
      <c r="A173" s="25">
        <v>24</v>
      </c>
      <c r="B173" s="11"/>
      <c r="C173" s="36"/>
      <c r="D173" s="79"/>
      <c r="E173" s="69"/>
      <c r="F173" s="80"/>
    </row>
    <row r="174" spans="1:6" ht="12" customHeight="1">
      <c r="A174" s="25"/>
      <c r="B174" s="11"/>
      <c r="C174" s="36"/>
      <c r="D174" s="79"/>
      <c r="E174" s="69"/>
      <c r="F174" s="80"/>
    </row>
    <row r="175" spans="1:6" ht="12" customHeight="1">
      <c r="A175" s="25"/>
      <c r="B175" s="11"/>
      <c r="C175" s="36"/>
      <c r="D175" s="79"/>
      <c r="E175" s="69"/>
      <c r="F175" s="80"/>
    </row>
    <row r="176" spans="1:6" ht="12" customHeight="1">
      <c r="A176" s="52">
        <v>3</v>
      </c>
      <c r="B176" s="50" t="s">
        <v>127</v>
      </c>
      <c r="C176" s="37"/>
      <c r="D176" s="72"/>
      <c r="E176" s="68"/>
      <c r="F176" s="80"/>
    </row>
    <row r="177" spans="1:6" ht="12" customHeight="1">
      <c r="A177" s="25"/>
      <c r="B177" s="11"/>
      <c r="C177" s="36"/>
      <c r="D177" s="79"/>
      <c r="E177" s="69"/>
      <c r="F177" s="80"/>
    </row>
    <row r="178" spans="1:6" ht="12" customHeight="1">
      <c r="A178" s="25">
        <v>1</v>
      </c>
      <c r="B178" s="11" t="s">
        <v>128</v>
      </c>
      <c r="C178" s="36" t="s">
        <v>19</v>
      </c>
      <c r="D178" s="79">
        <v>8</v>
      </c>
      <c r="E178" s="69">
        <v>8</v>
      </c>
      <c r="F178" s="80"/>
    </row>
    <row r="179" spans="1:6" ht="12" customHeight="1">
      <c r="A179" s="25">
        <v>2</v>
      </c>
      <c r="B179" s="11" t="s">
        <v>113</v>
      </c>
      <c r="C179" s="36" t="s">
        <v>19</v>
      </c>
      <c r="D179" s="79">
        <v>8</v>
      </c>
      <c r="E179" s="69">
        <v>8</v>
      </c>
      <c r="F179" s="80"/>
    </row>
    <row r="180" spans="1:6" ht="12" customHeight="1">
      <c r="A180" s="25">
        <v>3</v>
      </c>
      <c r="B180" s="31"/>
      <c r="C180" s="37"/>
      <c r="D180" s="72"/>
      <c r="E180" s="68"/>
      <c r="F180" s="80"/>
    </row>
    <row r="181" spans="1:6" ht="12" customHeight="1">
      <c r="A181" s="25">
        <v>4</v>
      </c>
      <c r="B181" s="11" t="s">
        <v>129</v>
      </c>
      <c r="C181" s="36" t="s">
        <v>4</v>
      </c>
      <c r="D181" s="79">
        <v>3</v>
      </c>
      <c r="E181" s="69">
        <v>3</v>
      </c>
      <c r="F181" s="80"/>
    </row>
    <row r="182" spans="1:6" ht="12" customHeight="1">
      <c r="A182" s="25">
        <v>5</v>
      </c>
      <c r="B182" s="11" t="s">
        <v>130</v>
      </c>
      <c r="C182" s="36" t="s">
        <v>4</v>
      </c>
      <c r="D182" s="79">
        <v>3</v>
      </c>
      <c r="E182" s="69">
        <v>3</v>
      </c>
      <c r="F182" s="80"/>
    </row>
    <row r="183" spans="1:6" ht="12" customHeight="1">
      <c r="A183" s="25">
        <v>6</v>
      </c>
      <c r="B183" s="11" t="s">
        <v>131</v>
      </c>
      <c r="C183" s="36" t="s">
        <v>4</v>
      </c>
      <c r="D183" s="79">
        <v>1</v>
      </c>
      <c r="E183" s="69">
        <v>1</v>
      </c>
      <c r="F183" s="80"/>
    </row>
    <row r="184" spans="1:6" ht="12" customHeight="1">
      <c r="A184" s="25">
        <v>7</v>
      </c>
      <c r="B184" s="31" t="s">
        <v>122</v>
      </c>
      <c r="C184" s="37" t="s">
        <v>4</v>
      </c>
      <c r="D184" s="72">
        <v>4</v>
      </c>
      <c r="E184" s="68">
        <v>4</v>
      </c>
      <c r="F184" s="80"/>
    </row>
    <row r="185" spans="1:6" ht="12" customHeight="1">
      <c r="A185" s="25">
        <v>8</v>
      </c>
      <c r="B185" s="31" t="s">
        <v>132</v>
      </c>
      <c r="C185" s="37" t="s">
        <v>4</v>
      </c>
      <c r="D185" s="72">
        <v>1</v>
      </c>
      <c r="E185" s="68">
        <v>1</v>
      </c>
      <c r="F185" s="80"/>
    </row>
    <row r="186" spans="1:6" ht="12" customHeight="1">
      <c r="A186" s="25">
        <v>9</v>
      </c>
      <c r="B186" s="31"/>
      <c r="C186" s="37"/>
      <c r="D186" s="72"/>
      <c r="E186" s="68"/>
      <c r="F186" s="80"/>
    </row>
    <row r="187" spans="1:6" ht="12" customHeight="1">
      <c r="A187" s="25">
        <v>10</v>
      </c>
      <c r="B187" s="31"/>
      <c r="C187" s="37"/>
      <c r="D187" s="72"/>
      <c r="E187" s="68"/>
      <c r="F187" s="80"/>
    </row>
    <row r="188" spans="1:6" ht="12" customHeight="1">
      <c r="A188" s="25"/>
      <c r="B188" s="31"/>
      <c r="C188" s="37"/>
      <c r="D188" s="72"/>
      <c r="E188" s="68"/>
      <c r="F188" s="80"/>
    </row>
    <row r="189" spans="1:6" ht="12" customHeight="1">
      <c r="A189" s="60" t="s">
        <v>15</v>
      </c>
      <c r="B189" s="61" t="s">
        <v>133</v>
      </c>
      <c r="C189" s="63"/>
      <c r="D189" s="87"/>
      <c r="E189" s="85"/>
      <c r="F189" s="80"/>
    </row>
    <row r="190" spans="1:6" ht="12" customHeight="1">
      <c r="A190" s="16"/>
      <c r="B190" s="17"/>
      <c r="C190" s="13"/>
      <c r="D190" s="76"/>
      <c r="E190" s="83"/>
      <c r="F190" s="80"/>
    </row>
    <row r="191" spans="1:6" ht="12" customHeight="1">
      <c r="A191" s="16">
        <v>1</v>
      </c>
      <c r="B191" s="18" t="s">
        <v>150</v>
      </c>
      <c r="C191" s="36" t="s">
        <v>4</v>
      </c>
      <c r="D191" s="79">
        <v>1</v>
      </c>
      <c r="E191" s="69">
        <v>1</v>
      </c>
      <c r="F191" s="80"/>
    </row>
    <row r="192" spans="1:6" ht="12" customHeight="1">
      <c r="A192" s="19"/>
      <c r="B192" s="11" t="s">
        <v>151</v>
      </c>
      <c r="C192" s="11"/>
      <c r="D192" s="79"/>
      <c r="E192" s="69"/>
      <c r="F192" s="80"/>
    </row>
    <row r="193" spans="1:6" ht="12" customHeight="1">
      <c r="A193" s="20"/>
      <c r="B193" s="11" t="s">
        <v>57</v>
      </c>
      <c r="C193" s="11"/>
      <c r="D193" s="79"/>
      <c r="E193" s="69"/>
      <c r="F193" s="80"/>
    </row>
    <row r="194" spans="1:6" ht="12" customHeight="1">
      <c r="A194" s="21"/>
      <c r="B194" s="11" t="s">
        <v>56</v>
      </c>
      <c r="C194" s="22"/>
      <c r="D194" s="81"/>
      <c r="E194" s="82"/>
      <c r="F194" s="80"/>
    </row>
    <row r="195" spans="1:6" ht="12" customHeight="1">
      <c r="A195" s="21"/>
      <c r="B195" s="11" t="s">
        <v>152</v>
      </c>
      <c r="C195" s="11"/>
      <c r="D195" s="81"/>
      <c r="E195" s="82"/>
      <c r="F195" s="80"/>
    </row>
    <row r="196" spans="1:6" ht="12.75">
      <c r="A196" s="23"/>
      <c r="B196" s="11" t="s">
        <v>153</v>
      </c>
      <c r="C196" s="24"/>
      <c r="D196" s="79"/>
      <c r="E196" s="69"/>
      <c r="F196" s="80"/>
    </row>
    <row r="197" spans="1:6" ht="12" customHeight="1">
      <c r="A197" s="25"/>
      <c r="B197" s="11" t="s">
        <v>154</v>
      </c>
      <c r="C197" s="11"/>
      <c r="D197" s="79"/>
      <c r="E197" s="69"/>
      <c r="F197" s="80"/>
    </row>
    <row r="198" spans="1:6" ht="12" customHeight="1">
      <c r="A198" s="25"/>
      <c r="B198" s="11" t="s">
        <v>58</v>
      </c>
      <c r="C198" s="11"/>
      <c r="D198" s="79"/>
      <c r="E198" s="69"/>
      <c r="F198" s="80"/>
    </row>
    <row r="199" spans="1:6" ht="12" customHeight="1">
      <c r="A199" s="25"/>
      <c r="B199" s="11" t="s">
        <v>59</v>
      </c>
      <c r="C199" s="12"/>
      <c r="D199" s="76"/>
      <c r="E199" s="83"/>
      <c r="F199" s="80"/>
    </row>
    <row r="200" spans="1:6" ht="12" customHeight="1">
      <c r="A200" s="25"/>
      <c r="B200" s="26"/>
      <c r="C200" s="11"/>
      <c r="D200" s="79"/>
      <c r="E200" s="69"/>
      <c r="F200" s="80"/>
    </row>
    <row r="201" spans="1:6" ht="12" customHeight="1">
      <c r="A201" s="16">
        <v>2</v>
      </c>
      <c r="B201" s="18" t="s">
        <v>21</v>
      </c>
      <c r="C201" s="36"/>
      <c r="D201" s="79"/>
      <c r="E201" s="69"/>
      <c r="F201" s="80"/>
    </row>
    <row r="202" spans="1:6" ht="12" customHeight="1">
      <c r="A202" s="25"/>
      <c r="B202" s="11"/>
      <c r="C202" s="36"/>
      <c r="D202" s="79"/>
      <c r="E202" s="69"/>
      <c r="F202" s="80"/>
    </row>
    <row r="203" spans="1:6" ht="12" customHeight="1">
      <c r="A203" s="25">
        <v>1</v>
      </c>
      <c r="B203" s="31" t="s">
        <v>47</v>
      </c>
      <c r="C203" s="37" t="s">
        <v>19</v>
      </c>
      <c r="D203" s="72">
        <v>8</v>
      </c>
      <c r="E203" s="68">
        <v>8</v>
      </c>
      <c r="F203" s="80"/>
    </row>
    <row r="204" spans="1:6" ht="12" customHeight="1">
      <c r="A204" s="25">
        <v>2</v>
      </c>
      <c r="B204" s="11" t="s">
        <v>134</v>
      </c>
      <c r="C204" s="36" t="s">
        <v>4</v>
      </c>
      <c r="D204" s="79">
        <v>3</v>
      </c>
      <c r="E204" s="69">
        <v>3</v>
      </c>
      <c r="F204" s="80"/>
    </row>
    <row r="205" spans="1:6" ht="12" customHeight="1">
      <c r="A205" s="25">
        <v>3</v>
      </c>
      <c r="B205" s="31" t="s">
        <v>63</v>
      </c>
      <c r="C205" s="37" t="s">
        <v>4</v>
      </c>
      <c r="D205" s="72">
        <v>1</v>
      </c>
      <c r="E205" s="68">
        <v>1</v>
      </c>
      <c r="F205" s="80"/>
    </row>
    <row r="206" spans="1:6" ht="12" customHeight="1">
      <c r="A206" s="25">
        <v>4</v>
      </c>
      <c r="B206" s="31" t="s">
        <v>135</v>
      </c>
      <c r="C206" s="37" t="s">
        <v>4</v>
      </c>
      <c r="D206" s="72">
        <v>1</v>
      </c>
      <c r="E206" s="68">
        <v>1</v>
      </c>
      <c r="F206" s="80"/>
    </row>
    <row r="207" spans="1:6" ht="12" customHeight="1">
      <c r="A207" s="25">
        <v>5</v>
      </c>
      <c r="B207" s="31"/>
      <c r="C207" s="37"/>
      <c r="D207" s="72"/>
      <c r="E207" s="68"/>
      <c r="F207" s="80"/>
    </row>
    <row r="208" spans="1:6" ht="12" customHeight="1">
      <c r="A208" s="25"/>
      <c r="B208" s="31"/>
      <c r="C208" s="37"/>
      <c r="D208" s="72"/>
      <c r="E208" s="68"/>
      <c r="F208" s="80"/>
    </row>
    <row r="209" spans="1:6" ht="12" customHeight="1">
      <c r="A209" s="16">
        <v>3</v>
      </c>
      <c r="B209" s="18" t="s">
        <v>28</v>
      </c>
      <c r="C209" s="36"/>
      <c r="D209" s="79"/>
      <c r="E209" s="69"/>
      <c r="F209" s="80"/>
    </row>
    <row r="210" spans="1:6" ht="12" customHeight="1">
      <c r="A210" s="25"/>
      <c r="B210" s="11"/>
      <c r="C210" s="36"/>
      <c r="D210" s="79"/>
      <c r="E210" s="69"/>
      <c r="F210" s="80"/>
    </row>
    <row r="211" spans="1:6" ht="12" customHeight="1">
      <c r="A211" s="25">
        <v>1</v>
      </c>
      <c r="B211" s="31" t="s">
        <v>47</v>
      </c>
      <c r="C211" s="37" t="s">
        <v>19</v>
      </c>
      <c r="D211" s="72">
        <v>6</v>
      </c>
      <c r="E211" s="68">
        <v>6</v>
      </c>
      <c r="F211" s="80"/>
    </row>
    <row r="212" spans="1:6" ht="12" customHeight="1">
      <c r="A212" s="25">
        <v>2</v>
      </c>
      <c r="B212" s="11" t="s">
        <v>134</v>
      </c>
      <c r="C212" s="36" t="s">
        <v>4</v>
      </c>
      <c r="D212" s="79">
        <v>2</v>
      </c>
      <c r="E212" s="69">
        <v>2</v>
      </c>
      <c r="F212" s="80"/>
    </row>
    <row r="213" spans="1:6" ht="12" customHeight="1">
      <c r="A213" s="25">
        <v>3</v>
      </c>
      <c r="B213" s="31" t="s">
        <v>63</v>
      </c>
      <c r="C213" s="37" t="s">
        <v>4</v>
      </c>
      <c r="D213" s="72">
        <v>2</v>
      </c>
      <c r="E213" s="68">
        <v>2</v>
      </c>
      <c r="F213" s="80"/>
    </row>
    <row r="214" spans="1:6" ht="12" customHeight="1">
      <c r="A214" s="25">
        <v>4</v>
      </c>
      <c r="B214" s="31" t="s">
        <v>136</v>
      </c>
      <c r="C214" s="37" t="s">
        <v>4</v>
      </c>
      <c r="D214" s="72">
        <v>1</v>
      </c>
      <c r="E214" s="68">
        <v>1</v>
      </c>
      <c r="F214" s="80"/>
    </row>
    <row r="215" spans="1:6" ht="12" customHeight="1">
      <c r="A215" s="25">
        <v>5</v>
      </c>
      <c r="B215" s="31"/>
      <c r="C215" s="37"/>
      <c r="D215" s="72"/>
      <c r="E215" s="68"/>
      <c r="F215" s="80"/>
    </row>
    <row r="216" spans="1:6" ht="12" customHeight="1">
      <c r="A216" s="25"/>
      <c r="B216" s="31"/>
      <c r="C216" s="37"/>
      <c r="D216" s="72"/>
      <c r="E216" s="68"/>
      <c r="F216" s="80"/>
    </row>
    <row r="217" spans="1:6" ht="12" customHeight="1">
      <c r="A217" s="16">
        <v>4</v>
      </c>
      <c r="B217" s="18" t="s">
        <v>35</v>
      </c>
      <c r="C217" s="36"/>
      <c r="D217" s="79"/>
      <c r="E217" s="69"/>
      <c r="F217" s="80"/>
    </row>
    <row r="218" spans="1:6" ht="12" customHeight="1">
      <c r="A218" s="27"/>
      <c r="B218" s="11"/>
      <c r="C218" s="36"/>
      <c r="D218" s="79"/>
      <c r="E218" s="69"/>
      <c r="F218" s="80"/>
    </row>
    <row r="219" spans="1:6" ht="12" customHeight="1">
      <c r="A219" s="25">
        <v>1</v>
      </c>
      <c r="B219" s="31" t="s">
        <v>31</v>
      </c>
      <c r="C219" s="37" t="s">
        <v>19</v>
      </c>
      <c r="D219" s="72">
        <v>1</v>
      </c>
      <c r="E219" s="68">
        <v>1</v>
      </c>
      <c r="F219" s="80"/>
    </row>
    <row r="220" spans="1:6" ht="12" customHeight="1">
      <c r="A220" s="25">
        <v>2</v>
      </c>
      <c r="B220" s="31" t="s">
        <v>137</v>
      </c>
      <c r="C220" s="37" t="s">
        <v>19</v>
      </c>
      <c r="D220" s="72">
        <v>12</v>
      </c>
      <c r="E220" s="68">
        <v>12</v>
      </c>
      <c r="F220" s="80"/>
    </row>
    <row r="221" spans="1:6" ht="12" customHeight="1">
      <c r="A221" s="25">
        <v>3</v>
      </c>
      <c r="B221" s="31" t="s">
        <v>32</v>
      </c>
      <c r="C221" s="37" t="s">
        <v>19</v>
      </c>
      <c r="D221" s="72">
        <v>20</v>
      </c>
      <c r="E221" s="68">
        <v>20</v>
      </c>
      <c r="F221" s="80"/>
    </row>
    <row r="222" spans="1:6" ht="12" customHeight="1">
      <c r="A222" s="25">
        <v>4</v>
      </c>
      <c r="B222" s="31" t="s">
        <v>138</v>
      </c>
      <c r="C222" s="37" t="s">
        <v>19</v>
      </c>
      <c r="D222" s="72">
        <v>1</v>
      </c>
      <c r="E222" s="68">
        <v>1</v>
      </c>
      <c r="F222" s="80"/>
    </row>
    <row r="223" spans="1:6" ht="12" customHeight="1">
      <c r="A223" s="25">
        <v>5</v>
      </c>
      <c r="B223" s="31" t="s">
        <v>33</v>
      </c>
      <c r="C223" s="37" t="s">
        <v>19</v>
      </c>
      <c r="D223" s="72">
        <v>1</v>
      </c>
      <c r="E223" s="68">
        <v>1</v>
      </c>
      <c r="F223" s="80"/>
    </row>
    <row r="224" spans="1:6" ht="12" customHeight="1">
      <c r="A224" s="25">
        <v>6</v>
      </c>
      <c r="B224" s="31"/>
      <c r="C224" s="37"/>
      <c r="D224" s="72"/>
      <c r="E224" s="68"/>
      <c r="F224" s="80"/>
    </row>
    <row r="225" spans="1:6" ht="12" customHeight="1">
      <c r="A225" s="25">
        <v>7</v>
      </c>
      <c r="B225" s="11" t="s">
        <v>139</v>
      </c>
      <c r="C225" s="36" t="s">
        <v>4</v>
      </c>
      <c r="D225" s="79">
        <v>1</v>
      </c>
      <c r="E225" s="69">
        <v>1</v>
      </c>
      <c r="F225" s="80"/>
    </row>
    <row r="226" spans="1:6" ht="12" customHeight="1">
      <c r="A226" s="25">
        <v>8</v>
      </c>
      <c r="B226" s="11" t="s">
        <v>112</v>
      </c>
      <c r="C226" s="36" t="s">
        <v>4</v>
      </c>
      <c r="D226" s="79">
        <v>2</v>
      </c>
      <c r="E226" s="69">
        <v>2</v>
      </c>
      <c r="F226" s="80"/>
    </row>
    <row r="227" spans="1:6" ht="12" customHeight="1">
      <c r="A227" s="25">
        <v>9</v>
      </c>
      <c r="B227" s="11"/>
      <c r="C227" s="36"/>
      <c r="D227" s="79"/>
      <c r="E227" s="69"/>
      <c r="F227" s="80"/>
    </row>
    <row r="228" spans="1:6" ht="12" customHeight="1">
      <c r="A228" s="25">
        <v>10</v>
      </c>
      <c r="B228" s="31" t="s">
        <v>122</v>
      </c>
      <c r="C228" s="37" t="s">
        <v>4</v>
      </c>
      <c r="D228" s="72">
        <v>2</v>
      </c>
      <c r="E228" s="68">
        <v>2</v>
      </c>
      <c r="F228" s="80"/>
    </row>
    <row r="229" spans="1:6" ht="12" customHeight="1">
      <c r="A229" s="25">
        <v>11</v>
      </c>
      <c r="B229" s="31" t="s">
        <v>124</v>
      </c>
      <c r="C229" s="37" t="s">
        <v>4</v>
      </c>
      <c r="D229" s="72">
        <v>2</v>
      </c>
      <c r="E229" s="68">
        <v>2</v>
      </c>
      <c r="F229" s="80"/>
    </row>
    <row r="230" spans="1:6" ht="12" customHeight="1">
      <c r="A230" s="25">
        <v>12</v>
      </c>
      <c r="B230" s="11" t="s">
        <v>131</v>
      </c>
      <c r="C230" s="36" t="s">
        <v>4</v>
      </c>
      <c r="D230" s="79">
        <v>1</v>
      </c>
      <c r="E230" s="69">
        <v>1</v>
      </c>
      <c r="F230" s="80"/>
    </row>
    <row r="231" spans="1:6" ht="12" customHeight="1">
      <c r="A231" s="25">
        <v>13</v>
      </c>
      <c r="B231" s="11" t="s">
        <v>119</v>
      </c>
      <c r="C231" s="36" t="s">
        <v>4</v>
      </c>
      <c r="D231" s="79">
        <v>2</v>
      </c>
      <c r="E231" s="69">
        <v>2</v>
      </c>
      <c r="F231" s="80"/>
    </row>
    <row r="232" spans="1:6" ht="12" customHeight="1">
      <c r="A232" s="25">
        <v>14</v>
      </c>
      <c r="B232" s="11" t="s">
        <v>140</v>
      </c>
      <c r="C232" s="36" t="s">
        <v>4</v>
      </c>
      <c r="D232" s="79">
        <v>1</v>
      </c>
      <c r="E232" s="69">
        <v>1</v>
      </c>
      <c r="F232" s="80"/>
    </row>
    <row r="233" spans="1:6" ht="12" customHeight="1">
      <c r="A233" s="25">
        <v>15</v>
      </c>
      <c r="B233" s="11" t="s">
        <v>118</v>
      </c>
      <c r="C233" s="36" t="s">
        <v>4</v>
      </c>
      <c r="D233" s="79">
        <v>1</v>
      </c>
      <c r="E233" s="69">
        <v>1</v>
      </c>
      <c r="F233" s="80"/>
    </row>
    <row r="234" spans="1:6" ht="12" customHeight="1">
      <c r="A234" s="25">
        <v>16</v>
      </c>
      <c r="B234" s="11" t="s">
        <v>141</v>
      </c>
      <c r="C234" s="36" t="s">
        <v>4</v>
      </c>
      <c r="D234" s="79">
        <v>2</v>
      </c>
      <c r="E234" s="69">
        <v>2</v>
      </c>
      <c r="F234" s="80"/>
    </row>
    <row r="235" spans="1:6" ht="12" customHeight="1">
      <c r="A235" s="25">
        <v>17</v>
      </c>
      <c r="B235" s="11"/>
      <c r="C235" s="11"/>
      <c r="D235" s="79"/>
      <c r="E235" s="69"/>
      <c r="F235" s="80"/>
    </row>
    <row r="236" spans="1:6" ht="12" customHeight="1">
      <c r="A236" s="25">
        <v>18</v>
      </c>
      <c r="B236" s="31" t="s">
        <v>38</v>
      </c>
      <c r="C236" s="37" t="s">
        <v>4</v>
      </c>
      <c r="D236" s="72">
        <v>6</v>
      </c>
      <c r="E236" s="68">
        <v>6</v>
      </c>
      <c r="F236" s="80"/>
    </row>
    <row r="237" spans="1:6" ht="12" customHeight="1">
      <c r="A237" s="25">
        <v>19</v>
      </c>
      <c r="B237" s="31" t="s">
        <v>142</v>
      </c>
      <c r="C237" s="37" t="s">
        <v>4</v>
      </c>
      <c r="D237" s="72">
        <v>1</v>
      </c>
      <c r="E237" s="68">
        <v>1</v>
      </c>
      <c r="F237" s="80"/>
    </row>
    <row r="238" spans="1:6" ht="12" customHeight="1">
      <c r="A238" s="25">
        <v>20</v>
      </c>
      <c r="B238" s="31" t="s">
        <v>143</v>
      </c>
      <c r="C238" s="37" t="s">
        <v>4</v>
      </c>
      <c r="D238" s="72">
        <v>1</v>
      </c>
      <c r="E238" s="68">
        <v>1</v>
      </c>
      <c r="F238" s="80"/>
    </row>
    <row r="239" spans="1:6" ht="12" customHeight="1">
      <c r="A239" s="25">
        <v>20</v>
      </c>
      <c r="B239" s="11"/>
      <c r="C239" s="11"/>
      <c r="D239" s="79"/>
      <c r="E239" s="69"/>
      <c r="F239" s="80"/>
    </row>
    <row r="240" spans="1:6" ht="12" customHeight="1">
      <c r="A240" s="14"/>
      <c r="B240" s="15"/>
      <c r="C240" s="39"/>
      <c r="D240" s="73"/>
      <c r="E240" s="85"/>
      <c r="F240" s="80"/>
    </row>
    <row r="241" spans="1:6" ht="12" customHeight="1">
      <c r="A241" s="16">
        <v>5</v>
      </c>
      <c r="B241" s="18" t="s">
        <v>39</v>
      </c>
      <c r="C241" s="36"/>
      <c r="D241" s="79"/>
      <c r="E241" s="69"/>
      <c r="F241" s="80"/>
    </row>
    <row r="242" spans="1:6" ht="12" customHeight="1">
      <c r="A242" s="25"/>
      <c r="B242" s="11"/>
      <c r="C242" s="36"/>
      <c r="D242" s="79"/>
      <c r="E242" s="69"/>
      <c r="F242" s="80"/>
    </row>
    <row r="243" spans="1:6" ht="12" customHeight="1">
      <c r="A243" s="25">
        <v>1</v>
      </c>
      <c r="B243" s="31" t="s">
        <v>137</v>
      </c>
      <c r="C243" s="37" t="s">
        <v>19</v>
      </c>
      <c r="D243" s="72">
        <v>20</v>
      </c>
      <c r="E243" s="68">
        <v>20</v>
      </c>
      <c r="F243" s="80"/>
    </row>
    <row r="244" spans="1:6" ht="12" customHeight="1">
      <c r="A244" s="25">
        <v>2</v>
      </c>
      <c r="B244" s="31" t="s">
        <v>32</v>
      </c>
      <c r="C244" s="37" t="s">
        <v>19</v>
      </c>
      <c r="D244" s="72">
        <v>21</v>
      </c>
      <c r="E244" s="68">
        <v>21</v>
      </c>
      <c r="F244" s="80"/>
    </row>
    <row r="245" spans="1:6" ht="12" customHeight="1">
      <c r="A245" s="25">
        <v>3</v>
      </c>
      <c r="B245" s="31" t="s">
        <v>138</v>
      </c>
      <c r="C245" s="37" t="s">
        <v>19</v>
      </c>
      <c r="D245" s="72">
        <v>1</v>
      </c>
      <c r="E245" s="68">
        <v>1</v>
      </c>
      <c r="F245" s="80"/>
    </row>
    <row r="246" spans="1:6" ht="12" customHeight="1">
      <c r="A246" s="25">
        <v>4</v>
      </c>
      <c r="B246" s="31"/>
      <c r="C246" s="37"/>
      <c r="D246" s="72"/>
      <c r="E246" s="68"/>
      <c r="F246" s="80"/>
    </row>
    <row r="247" spans="1:6" ht="12" customHeight="1">
      <c r="A247" s="25">
        <v>5</v>
      </c>
      <c r="B247" s="11" t="s">
        <v>115</v>
      </c>
      <c r="C247" s="36" t="s">
        <v>4</v>
      </c>
      <c r="D247" s="79">
        <v>7</v>
      </c>
      <c r="E247" s="69">
        <v>7</v>
      </c>
      <c r="F247" s="80"/>
    </row>
    <row r="248" spans="1:6" ht="12" customHeight="1">
      <c r="A248" s="25">
        <v>6</v>
      </c>
      <c r="B248" s="11" t="s">
        <v>112</v>
      </c>
      <c r="C248" s="36" t="s">
        <v>4</v>
      </c>
      <c r="D248" s="79">
        <v>2</v>
      </c>
      <c r="E248" s="69">
        <v>2</v>
      </c>
      <c r="F248" s="80"/>
    </row>
    <row r="249" spans="1:6" ht="12" customHeight="1">
      <c r="A249" s="25">
        <v>7</v>
      </c>
      <c r="B249" s="11"/>
      <c r="C249" s="11"/>
      <c r="D249" s="79"/>
      <c r="E249" s="69"/>
      <c r="F249" s="80"/>
    </row>
    <row r="250" spans="1:6" ht="12" customHeight="1">
      <c r="A250" s="25">
        <v>8</v>
      </c>
      <c r="B250" s="31" t="s">
        <v>122</v>
      </c>
      <c r="C250" s="37" t="s">
        <v>4</v>
      </c>
      <c r="D250" s="72">
        <v>1</v>
      </c>
      <c r="E250" s="68">
        <v>1</v>
      </c>
      <c r="F250" s="80"/>
    </row>
    <row r="251" spans="1:6" ht="12" customHeight="1">
      <c r="A251" s="25">
        <v>9</v>
      </c>
      <c r="B251" s="31" t="s">
        <v>124</v>
      </c>
      <c r="C251" s="37" t="s">
        <v>4</v>
      </c>
      <c r="D251" s="72">
        <v>2</v>
      </c>
      <c r="E251" s="68">
        <v>2</v>
      </c>
      <c r="F251" s="80"/>
    </row>
    <row r="252" spans="1:6" ht="12" customHeight="1">
      <c r="A252" s="25">
        <v>10</v>
      </c>
      <c r="B252" s="11" t="s">
        <v>144</v>
      </c>
      <c r="C252" s="36" t="s">
        <v>4</v>
      </c>
      <c r="D252" s="79">
        <v>1</v>
      </c>
      <c r="E252" s="69">
        <v>1</v>
      </c>
      <c r="F252" s="80"/>
    </row>
    <row r="253" spans="1:6" ht="12" customHeight="1">
      <c r="A253" s="25">
        <v>11</v>
      </c>
      <c r="B253" s="11" t="s">
        <v>119</v>
      </c>
      <c r="C253" s="36" t="s">
        <v>4</v>
      </c>
      <c r="D253" s="79">
        <v>3</v>
      </c>
      <c r="E253" s="69">
        <v>3</v>
      </c>
      <c r="F253" s="80"/>
    </row>
    <row r="254" spans="1:6" ht="12" customHeight="1">
      <c r="A254" s="25">
        <v>12</v>
      </c>
      <c r="B254" s="11" t="s">
        <v>140</v>
      </c>
      <c r="C254" s="36" t="s">
        <v>4</v>
      </c>
      <c r="D254" s="79">
        <v>1</v>
      </c>
      <c r="E254" s="69">
        <v>1</v>
      </c>
      <c r="F254" s="80"/>
    </row>
    <row r="255" spans="1:6" ht="12" customHeight="1">
      <c r="A255" s="25">
        <v>13</v>
      </c>
      <c r="B255" s="11" t="s">
        <v>141</v>
      </c>
      <c r="C255" s="36" t="s">
        <v>4</v>
      </c>
      <c r="D255" s="79">
        <v>2</v>
      </c>
      <c r="E255" s="69">
        <v>2</v>
      </c>
      <c r="F255" s="80"/>
    </row>
    <row r="256" spans="1:6" ht="12" customHeight="1">
      <c r="A256" s="25">
        <v>14</v>
      </c>
      <c r="B256" s="26"/>
      <c r="C256" s="26"/>
      <c r="D256" s="86"/>
      <c r="E256" s="90"/>
      <c r="F256" s="80"/>
    </row>
    <row r="257" spans="1:6" ht="12" customHeight="1">
      <c r="A257" s="25">
        <v>15</v>
      </c>
      <c r="B257" s="31" t="s">
        <v>27</v>
      </c>
      <c r="C257" s="37" t="s">
        <v>4</v>
      </c>
      <c r="D257" s="72">
        <v>7</v>
      </c>
      <c r="E257" s="68">
        <v>7</v>
      </c>
      <c r="F257" s="80"/>
    </row>
    <row r="258" spans="1:6" ht="12" customHeight="1">
      <c r="A258" s="25">
        <v>16</v>
      </c>
      <c r="B258" s="31" t="s">
        <v>145</v>
      </c>
      <c r="C258" s="37" t="s">
        <v>4</v>
      </c>
      <c r="D258" s="72">
        <v>1</v>
      </c>
      <c r="E258" s="68">
        <v>1</v>
      </c>
      <c r="F258" s="80"/>
    </row>
    <row r="259" spans="1:6" ht="12" customHeight="1">
      <c r="A259" s="25">
        <v>17</v>
      </c>
      <c r="B259" s="18"/>
      <c r="C259" s="36"/>
      <c r="D259" s="79"/>
      <c r="E259" s="69"/>
      <c r="F259" s="80"/>
    </row>
    <row r="260" spans="1:6" ht="12" customHeight="1">
      <c r="A260" s="25">
        <v>18</v>
      </c>
      <c r="B260" s="12"/>
      <c r="C260" s="40"/>
      <c r="D260" s="76"/>
      <c r="E260" s="77"/>
      <c r="F260" s="80"/>
    </row>
    <row r="261" spans="1:6" ht="12" customHeight="1">
      <c r="A261" s="64"/>
      <c r="B261" s="65"/>
      <c r="C261" s="66"/>
      <c r="D261" s="91"/>
      <c r="E261" s="77"/>
      <c r="F261" s="80"/>
    </row>
    <row r="262" spans="1:6" ht="12" customHeight="1">
      <c r="A262" s="23">
        <v>5</v>
      </c>
      <c r="B262" s="15" t="s">
        <v>8</v>
      </c>
      <c r="C262" s="36" t="s">
        <v>16</v>
      </c>
      <c r="D262" s="79">
        <v>1</v>
      </c>
      <c r="E262" s="68">
        <v>0.5</v>
      </c>
      <c r="F262" s="80">
        <f>SUM(D262-E262)</f>
        <v>0.5</v>
      </c>
    </row>
    <row r="263" spans="1:6" ht="12" customHeight="1">
      <c r="A263" s="23"/>
      <c r="B263" s="11" t="s">
        <v>49</v>
      </c>
      <c r="C263" s="36"/>
      <c r="D263" s="79"/>
      <c r="E263" s="77"/>
      <c r="F263" s="80"/>
    </row>
    <row r="264" spans="1:6" ht="12" customHeight="1">
      <c r="A264" s="41"/>
      <c r="B264" s="29"/>
      <c r="C264" s="30"/>
      <c r="D264" s="79"/>
      <c r="E264" s="77"/>
      <c r="F264" s="80"/>
    </row>
    <row r="265" spans="1:6" ht="12" customHeight="1">
      <c r="A265" s="23">
        <v>6</v>
      </c>
      <c r="B265" s="15" t="s">
        <v>7</v>
      </c>
      <c r="C265" s="36" t="s">
        <v>16</v>
      </c>
      <c r="D265" s="79">
        <v>1</v>
      </c>
      <c r="E265" s="68">
        <v>0.5</v>
      </c>
      <c r="F265" s="80">
        <f>SUM(D265-E265)</f>
        <v>0.5</v>
      </c>
    </row>
    <row r="266" spans="1:6" ht="12" customHeight="1">
      <c r="A266" s="28"/>
      <c r="B266" s="11" t="s">
        <v>17</v>
      </c>
      <c r="C266" s="40"/>
      <c r="D266" s="76"/>
      <c r="E266" s="77"/>
      <c r="F266" s="80"/>
    </row>
    <row r="267" spans="1:6" ht="12" customHeight="1">
      <c r="A267" s="16"/>
      <c r="B267" s="11" t="s">
        <v>18</v>
      </c>
      <c r="C267" s="40"/>
      <c r="D267" s="76"/>
      <c r="E267" s="77"/>
      <c r="F267" s="80"/>
    </row>
    <row r="268" spans="1:6" ht="12" customHeight="1">
      <c r="A268" s="16"/>
      <c r="B268" s="11"/>
      <c r="C268" s="40"/>
      <c r="D268" s="76"/>
      <c r="E268" s="77"/>
      <c r="F268" s="80"/>
    </row>
    <row r="269" spans="1:6" ht="12" customHeight="1">
      <c r="A269" s="23">
        <v>7</v>
      </c>
      <c r="B269" s="15" t="s">
        <v>9</v>
      </c>
      <c r="C269" s="36" t="s">
        <v>10</v>
      </c>
      <c r="D269" s="79">
        <v>8</v>
      </c>
      <c r="E269" s="68">
        <v>4</v>
      </c>
      <c r="F269" s="80">
        <f aca="true" t="shared" si="2" ref="F269:F275">SUM(D269-E269)</f>
        <v>4</v>
      </c>
    </row>
    <row r="270" spans="1:6" ht="12" customHeight="1">
      <c r="A270" s="16"/>
      <c r="B270" s="11" t="s">
        <v>50</v>
      </c>
      <c r="C270" s="36"/>
      <c r="D270" s="79"/>
      <c r="E270" s="77"/>
      <c r="F270" s="80"/>
    </row>
    <row r="271" spans="1:6" ht="12" customHeight="1">
      <c r="A271" s="25"/>
      <c r="B271" s="12"/>
      <c r="C271" s="40"/>
      <c r="D271" s="76"/>
      <c r="E271" s="77"/>
      <c r="F271" s="80"/>
    </row>
    <row r="272" spans="1:6" ht="12" customHeight="1">
      <c r="A272" s="23">
        <v>8</v>
      </c>
      <c r="B272" s="15" t="s">
        <v>51</v>
      </c>
      <c r="C272" s="36" t="s">
        <v>16</v>
      </c>
      <c r="D272" s="79">
        <v>1</v>
      </c>
      <c r="E272" s="68">
        <v>0.5</v>
      </c>
      <c r="F272" s="80">
        <f t="shared" si="2"/>
        <v>0.5</v>
      </c>
    </row>
    <row r="273" spans="1:6" ht="12" customHeight="1">
      <c r="A273" s="23"/>
      <c r="B273" s="11" t="s">
        <v>52</v>
      </c>
      <c r="C273" s="36"/>
      <c r="D273" s="79"/>
      <c r="E273" s="77"/>
      <c r="F273" s="80"/>
    </row>
    <row r="274" spans="1:6" ht="12" customHeight="1">
      <c r="A274" s="23"/>
      <c r="B274" s="11"/>
      <c r="C274" s="36"/>
      <c r="D274" s="79"/>
      <c r="E274" s="77"/>
      <c r="F274" s="80"/>
    </row>
    <row r="275" spans="1:6" ht="12" customHeight="1">
      <c r="A275" s="23">
        <v>9</v>
      </c>
      <c r="B275" s="15" t="s">
        <v>53</v>
      </c>
      <c r="C275" s="36" t="s">
        <v>16</v>
      </c>
      <c r="D275" s="79">
        <v>1</v>
      </c>
      <c r="E275" s="68">
        <v>0.5</v>
      </c>
      <c r="F275" s="80">
        <f t="shared" si="2"/>
        <v>0.5</v>
      </c>
    </row>
    <row r="276" spans="1:6" ht="12">
      <c r="A276" s="16"/>
      <c r="B276" s="11" t="s">
        <v>54</v>
      </c>
      <c r="C276" s="36"/>
      <c r="D276" s="79"/>
      <c r="E276" s="77"/>
      <c r="F276" s="80"/>
    </row>
    <row r="277" spans="1:6" ht="12" customHeight="1" thickBot="1">
      <c r="A277" s="35"/>
      <c r="B277" s="26"/>
      <c r="C277" s="26"/>
      <c r="D277" s="86"/>
      <c r="E277" s="92"/>
      <c r="F277" s="93"/>
    </row>
    <row r="288" ht="12" customHeight="1">
      <c r="B288" s="42" t="s">
        <v>36</v>
      </c>
    </row>
  </sheetData>
  <sheetProtection/>
  <printOptions/>
  <pageMargins left="0.3937007874015748" right="0.3937007874015748" top="0.7874015748031497" bottom="0.7874015748031497" header="0" footer="0"/>
  <pageSetup blackAndWhite="1" fitToHeight="200" fitToWidth="1" horizontalDpi="600" verticalDpi="600" orientation="portrait" paperSize="9" r:id="rId1"/>
  <ignoredErrors>
    <ignoredError sqref="E81:E110 E2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Vrtik</dc:creator>
  <cp:keywords/>
  <dc:description/>
  <cp:lastModifiedBy>AA</cp:lastModifiedBy>
  <cp:lastPrinted>2018-05-04T05:16:47Z</cp:lastPrinted>
  <dcterms:created xsi:type="dcterms:W3CDTF">2008-09-11T08:08:36Z</dcterms:created>
  <dcterms:modified xsi:type="dcterms:W3CDTF">2019-01-23T09:00:14Z</dcterms:modified>
  <cp:category/>
  <cp:version/>
  <cp:contentType/>
  <cp:contentStatus/>
</cp:coreProperties>
</file>