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8. Výkaz výmer" sheetId="1" r:id="rId1"/>
  </sheets>
  <definedNames>
    <definedName name="_xlnm.Print_Titles" localSheetId="0">'8. Výkaz výmer'!$10:$12</definedName>
  </definedNames>
  <calcPr fullCalcOnLoad="1"/>
</workbook>
</file>

<file path=xl/sharedStrings.xml><?xml version="1.0" encoding="utf-8"?>
<sst xmlns="http://schemas.openxmlformats.org/spreadsheetml/2006/main" count="181" uniqueCount="141">
  <si>
    <t>Stavba:   Śportový areál Záblatie</t>
  </si>
  <si>
    <t>Objekt:   zariadenie staveniska</t>
  </si>
  <si>
    <t>Objednávateľ:   Mesto Trenčín,Mierové námestie č.2,TN</t>
  </si>
  <si>
    <t xml:space="preserve">Zhotoviteľ:   </t>
  </si>
  <si>
    <t xml:space="preserve">Spracoval:   </t>
  </si>
  <si>
    <t>Miesto:  Trenčín- Záblatie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</si>
  <si>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</si>
  <si>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</si>
  <si>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</si>
  <si>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</si>
  <si>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</si>
  <si>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</si>
  <si>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</si>
  <si>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</si>
  <si>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</si>
  <si>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</si>
  <si>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</si>
  <si>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</si>
  <si>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</si>
  <si>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</si>
  <si>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</si>
  <si>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</si>
  <si>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</si>
  <si>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</si>
  <si>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1211010021</t>
  </si>
  <si>
    <t xml:space="preserve">Inžinierska činnosť   </t>
  </si>
  <si>
    <t>kpl</t>
  </si>
  <si>
    <t>121101111</t>
  </si>
  <si>
    <t xml:space="preserve">Odstránenie ornice s vodor. premiestn. na hromady, so zložením na vzdialenosť do 100 m a do 100m3   </t>
  </si>
  <si>
    <t>m3</t>
  </si>
  <si>
    <t>122201101</t>
  </si>
  <si>
    <t xml:space="preserve">Odkopávka a prekopávka nezapažená v hornine 3, do 100 m3   </t>
  </si>
  <si>
    <t>122201109</t>
  </si>
  <si>
    <t xml:space="preserve">Odkopávky a prekopávky nezapažené. Príplatok k cenám za lepivosť horniny 3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</si>
  <si>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</si>
  <si>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</si>
  <si>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</si>
  <si>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</si>
  <si>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162201101</t>
  </si>
  <si>
    <t xml:space="preserve">Vodorovné premiestnenie výkopku z horniny 1-4 do 20m-ornica   </t>
  </si>
  <si>
    <t>162501102</t>
  </si>
  <si>
    <t xml:space="preserve">Vodorovné premiestnenie výkopku  po spevnenej ceste z  horniny tr.1-4, do 100 m3 na vzdialenosť do 3000 m   </t>
  </si>
  <si>
    <t>162501105</t>
  </si>
  <si>
    <t xml:space="preserve">Vodorovné premiestnenie výkopku  po spevnenej ceste z  horniny tr.1-4, do 100 m3, príplatok k cene za každých ďalšich a začatých 1000 m   </t>
  </si>
  <si>
    <t>171201201</t>
  </si>
  <si>
    <t xml:space="preserve">Uloženie sypaniny na skládky do 100 m3-ornica   </t>
  </si>
  <si>
    <t>1712012011</t>
  </si>
  <si>
    <t xml:space="preserve">Uloženie sypaniny na skládky do 100 m3   </t>
  </si>
  <si>
    <t>171209002</t>
  </si>
  <si>
    <t xml:space="preserve">Poplatok za skladovanie - zemina a kamenivo (17 05) ostatné   </t>
  </si>
  <si>
    <t>t</t>
  </si>
  <si>
    <t>174101001</t>
  </si>
  <si>
    <t xml:space="preserve">Zásyp sypaninou so zhutnením jám, šachiet, rýh, zárezov alebo okolo objektov do 100 m3   </t>
  </si>
  <si>
    <t>175101101</t>
  </si>
  <si>
    <t xml:space="preserve">Obsyp potrubia sypaninou z vhodných hornín 1 až 4 bez prehodenia sypaniny   </t>
  </si>
  <si>
    <t>5833113700</t>
  </si>
  <si>
    <t xml:space="preserve">Dodávka štrku na obsyp   </t>
  </si>
  <si>
    <t>181101102</t>
  </si>
  <si>
    <t xml:space="preserve">Úprava pláne v zárezoch v hornine 1-4 so zhutnením   </t>
  </si>
  <si>
    <t>m2</t>
  </si>
  <si>
    <t xml:space="preserve">Zakladanie   </t>
  </si>
  <si>
    <t>215901101</t>
  </si>
  <si>
    <t xml:space="preserve">Zhutnenie podložia z rastlej horniny 1 až 4 pod násypy, z hornina súdržných do 92 % PS a nesúdržných   </t>
  </si>
  <si>
    <t>271571111</t>
  </si>
  <si>
    <t xml:space="preserve">Vankúše zhutnené pod základy zo štrkopiesku   </t>
  </si>
  <si>
    <t>273313711</t>
  </si>
  <si>
    <t xml:space="preserve">Betón základových dosiek, prostý tr. C 25/30   </t>
  </si>
  <si>
    <t>273351215</t>
  </si>
  <si>
    <t xml:space="preserve">Debnenie stien základových dosiek, zhotovenie-dielce   </t>
  </si>
  <si>
    <t>273351216</t>
  </si>
  <si>
    <t xml:space="preserve">Debnenie stien základových dosiek, odstránenie-dielce   </t>
  </si>
  <si>
    <t>273362021</t>
  </si>
  <si>
    <t xml:space="preserve">Výstuž základových dosiek zo zvár. sietí KARI   </t>
  </si>
  <si>
    <t xml:space="preserve">Zvislé a kompletné konštrukcie   </t>
  </si>
  <si>
    <t>382127861</t>
  </si>
  <si>
    <t xml:space="preserve">M+D prefabrikovaná garáž ,5575 x 3330 mm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</si>
  <si>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</si>
  <si>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</si>
  <si>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</si>
  <si>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Rúrové vedenie   </t>
  </si>
  <si>
    <t>871161121</t>
  </si>
  <si>
    <t xml:space="preserve">Montáž potrubia z tlakových rúrok polyetylénových vonkajšieho priemeru 32 mm   </t>
  </si>
  <si>
    <t>m</t>
  </si>
  <si>
    <t>2860017820</t>
  </si>
  <si>
    <t xml:space="preserve">HDPE rúra PE100 rúra 32x1,9/100m PN10 (SDR17)-pre tlakový rozvod pitnej vody PIPELIFE   </t>
  </si>
  <si>
    <t>892233111</t>
  </si>
  <si>
    <t xml:space="preserve">Preplach a dezinfekcia vodovodného potrubia DN od 40 do 70   </t>
  </si>
  <si>
    <t>892241111</t>
  </si>
  <si>
    <t xml:space="preserve">Ostatné práce na rúrovom vedení, tlakové skúšky vodovodného potrubia DN do 80   </t>
  </si>
  <si>
    <t>892372111</t>
  </si>
  <si>
    <t xml:space="preserve">Zabezpečenie koncov vodovodného potrubia pri tlakových skúškach DN do 300 mm   </t>
  </si>
  <si>
    <t>ks</t>
  </si>
  <si>
    <t>899721111</t>
  </si>
  <si>
    <t xml:space="preserve">Vyhľadávací vodič na potrubí PVC DN do 150 mm   </t>
  </si>
  <si>
    <t>899721121</t>
  </si>
  <si>
    <t xml:space="preserve">Signalizačný vodič na potrubí PVC DN do 150 mm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</si>
  <si>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</si>
  <si>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</si>
  <si>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</si>
  <si>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</si>
  <si>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>PSV</t>
  </si>
  <si>
    <t xml:space="preserve">Práce a dodávky PSV   </t>
  </si>
  <si>
    <t>767</t>
  </si>
  <si>
    <t xml:space="preserve">Konštrukcie doplnkové kovové   </t>
  </si>
  <si>
    <t>767658917</t>
  </si>
  <si>
    <t xml:space="preserve">M+D garážová brána 2500 x 2100 mm   </t>
  </si>
  <si>
    <t>998767201</t>
  </si>
  <si>
    <t xml:space="preserve">Presun hmôt pre kovové stavebné doplnkové konštrukcie v objektoch výšky do 6 m   </t>
  </si>
  <si>
    <t>%</t>
  </si>
  <si>
    <t>783</t>
  </si>
  <si>
    <t xml:space="preserve">Dokončovacie práce - nátery   </t>
  </si>
  <si>
    <t>783222100</t>
  </si>
  <si>
    <t xml:space="preserve">Nátery kov.stav.doplnk.konštr. syntetické farby šedej na vzduchu schnúce dvojnásobné - 70µm   </t>
  </si>
  <si>
    <t>783226100</t>
  </si>
  <si>
    <t xml:space="preserve">Nátery kov.stav.doplnk.konštr. syntetické na vzduchu schnúce základný - 35µm   </t>
  </si>
  <si>
    <t>M</t>
  </si>
  <si>
    <t xml:space="preserve">Práce a dodávky M   </t>
  </si>
  <si>
    <t>21-M</t>
  </si>
  <si>
    <t xml:space="preserve">Elektromontáže   </t>
  </si>
  <si>
    <t>210800122</t>
  </si>
  <si>
    <t xml:space="preserve">Kábel medený uložený voľne CYKY 450/750 V 5x6   </t>
  </si>
  <si>
    <t>3410350100</t>
  </si>
  <si>
    <t xml:space="preserve">CYKY 5x6 Kábel pre pevné uloženie, medený STN   </t>
  </si>
  <si>
    <t>210800123</t>
  </si>
  <si>
    <t xml:space="preserve">M+D garážový rozvádzač RG1   </t>
  </si>
  <si>
    <t>2108001231</t>
  </si>
  <si>
    <t xml:space="preserve">HZS - revízie,prepoje,skúšky   </t>
  </si>
  <si>
    <t>hod</t>
  </si>
  <si>
    <t>46-M</t>
  </si>
  <si>
    <t xml:space="preserve">Zemné práce pri extr.mont.prácach   </t>
  </si>
  <si>
    <t>460200143</t>
  </si>
  <si>
    <t xml:space="preserve">Hĺbenie káblovej ryhy ručne 35 cm širokej a 60 cm hlbokej, v zemine triedy 3   </t>
  </si>
  <si>
    <t>460420022</t>
  </si>
  <si>
    <t xml:space="preserve">Zriadenie, rekonšt. káblového lôžka z piesku bez zakrytia, v ryhe šír. do 65 cm, hrúbky vrstvy 10 cm   </t>
  </si>
  <si>
    <t>5831214500</t>
  </si>
  <si>
    <t xml:space="preserve">Drvina vápencová zmes 0 - 4   </t>
  </si>
  <si>
    <t>460560143</t>
  </si>
  <si>
    <t xml:space="preserve">Ručný zásyp nezap. káblovej ryhy bez zhutn. zeminy, 35 cm širokej, 60 cm hlbokej v zemine tr. 3   </t>
  </si>
  <si>
    <t xml:space="preserve">Celkom   </t>
  </si>
  <si>
    <t xml:space="preserve">Dátum:   </t>
  </si>
  <si>
    <t>Výkaz výmer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</si>
</sst>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39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zoomScale="90" zoomScaleNormal="90" zoomScalePageLayoutView="0" workbookViewId="0" topLeftCell="A1">
      <selection activeCell="O10" sqref="O10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27.75" customHeight="1">
      <c r="A1" s="38" t="s">
        <v>140</v>
      </c>
      <c r="B1" s="39"/>
      <c r="C1" s="39"/>
      <c r="D1" s="39"/>
      <c r="E1" s="39"/>
      <c r="F1" s="39"/>
      <c r="G1" s="39"/>
    </row>
    <row r="2" spans="1:7" s="6" customFormat="1" ht="12.75" customHeight="1">
      <c r="A2" s="7" t="s">
        <v>0</v>
      </c>
      <c r="B2" s="8"/>
      <c r="C2" s="8"/>
      <c r="D2" s="8"/>
      <c r="E2" s="8"/>
      <c r="F2" s="8"/>
      <c r="G2" s="8"/>
    </row>
    <row r="3" spans="1:7" s="6" customFormat="1" ht="12.75" customHeight="1">
      <c r="A3" s="7" t="s">
        <v>1</v>
      </c>
      <c r="B3" s="8"/>
      <c r="C3" s="8"/>
      <c r="D3" s="8"/>
      <c r="E3" s="8"/>
      <c r="F3" s="8"/>
      <c r="G3" s="8"/>
    </row>
    <row r="4" spans="1:7" s="6" customFormat="1" ht="13.5" customHeight="1">
      <c r="A4" s="9"/>
      <c r="B4" s="7"/>
      <c r="C4" s="9"/>
      <c r="D4" s="10"/>
      <c r="E4" s="10"/>
      <c r="F4" s="10"/>
      <c r="G4" s="10"/>
    </row>
    <row r="5" spans="1:7" s="6" customFormat="1" ht="6.75" customHeight="1">
      <c r="A5" s="11"/>
      <c r="B5" s="12"/>
      <c r="C5" s="12"/>
      <c r="D5" s="12"/>
      <c r="E5" s="13"/>
      <c r="F5" s="14"/>
      <c r="G5" s="14"/>
    </row>
    <row r="6" spans="1:7" s="6" customFormat="1" ht="12.75" customHeight="1">
      <c r="A6" s="8" t="s">
        <v>2</v>
      </c>
      <c r="B6" s="8"/>
      <c r="C6" s="8"/>
      <c r="D6" s="8"/>
      <c r="E6" s="8"/>
      <c r="F6" s="8"/>
      <c r="G6" s="8"/>
    </row>
    <row r="7" spans="1:7" s="6" customFormat="1" ht="13.5" customHeight="1">
      <c r="A7" s="8" t="s">
        <v>3</v>
      </c>
      <c r="B7" s="8"/>
      <c r="C7" s="8"/>
      <c r="D7" s="8"/>
      <c r="E7" s="8" t="s">
        <v>4</v>
      </c>
      <c r="F7" s="8"/>
      <c r="G7" s="8"/>
    </row>
    <row r="8" spans="1:7" s="6" customFormat="1" ht="13.5" customHeight="1">
      <c r="A8" s="40" t="s">
        <v>5</v>
      </c>
      <c r="B8" s="41"/>
      <c r="C8" s="41"/>
      <c r="D8" s="15"/>
      <c r="E8" s="8" t="s">
        <v>139</v>
      </c>
      <c r="F8" s="16"/>
      <c r="G8" s="16"/>
    </row>
    <row r="9" spans="1:7" s="6" customFormat="1" ht="6.75" customHeight="1">
      <c r="A9" s="11"/>
      <c r="B9" s="11"/>
      <c r="C9" s="11"/>
      <c r="D9" s="11"/>
      <c r="E9" s="11"/>
      <c r="F9" s="11"/>
      <c r="G9" s="11"/>
    </row>
    <row r="10" spans="1:7" s="6" customFormat="1" ht="28.5" customHeight="1">
      <c r="A10" s="17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</row>
    <row r="11" spans="1:7" s="6" customFormat="1" ht="12.75" customHeight="1" hidden="1">
      <c r="A11" s="17" t="s">
        <v>13</v>
      </c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7" t="s">
        <v>19</v>
      </c>
    </row>
    <row r="12" spans="1:7" s="6" customFormat="1" ht="3" customHeight="1">
      <c r="A12" s="11"/>
      <c r="B12" s="11"/>
      <c r="C12" s="11"/>
      <c r="D12" s="11"/>
      <c r="E12" s="11"/>
      <c r="F12" s="11"/>
      <c r="G12" s="11"/>
    </row>
    <row r="13" spans="1:7" s="6" customFormat="1" ht="30.75" customHeight="1">
      <c r="A13" s="18"/>
      <c r="B13" s="19" t="s">
        <v>21</v>
      </c>
      <c r="C13" s="19" t="s">
        <v>22</v>
      </c>
      <c r="D13" s="19"/>
      <c r="E13" s="20"/>
      <c r="F13" s="21"/>
      <c r="G13" s="21">
        <f>G14+G31+G38+G40+G42+G50</f>
        <v>0</v>
      </c>
    </row>
    <row r="14" spans="1:7" s="6" customFormat="1" ht="28.5" customHeight="1">
      <c r="A14" s="22"/>
      <c r="B14" s="23" t="s">
        <v>13</v>
      </c>
      <c r="C14" s="23" t="s">
        <v>23</v>
      </c>
      <c r="D14" s="23"/>
      <c r="E14" s="24"/>
      <c r="F14" s="25"/>
      <c r="G14" s="25">
        <f>SUM(G15:G30)</f>
        <v>0</v>
      </c>
    </row>
    <row r="15" spans="1:7" s="6" customFormat="1" ht="13.5" customHeight="1">
      <c r="A15" s="26">
        <v>1</v>
      </c>
      <c r="B15" s="27" t="s">
        <v>24</v>
      </c>
      <c r="C15" s="27" t="s">
        <v>25</v>
      </c>
      <c r="D15" s="27" t="s">
        <v>26</v>
      </c>
      <c r="E15" s="28">
        <v>1</v>
      </c>
      <c r="F15" s="29">
        <v>0</v>
      </c>
      <c r="G15" s="29">
        <f>E15*F15</f>
        <v>0</v>
      </c>
    </row>
    <row r="16" spans="1:7" s="6" customFormat="1" ht="24" customHeight="1">
      <c r="A16" s="26">
        <v>2</v>
      </c>
      <c r="B16" s="27" t="s">
        <v>27</v>
      </c>
      <c r="C16" s="27" t="s">
        <v>28</v>
      </c>
      <c r="D16" s="27" t="s">
        <v>29</v>
      </c>
      <c r="E16" s="28">
        <v>59.04</v>
      </c>
      <c r="F16" s="29">
        <v>0</v>
      </c>
      <c r="G16" s="29">
        <f aca="true" t="shared" si="0" ref="G16:G28">E16*F16</f>
        <v>0</v>
      </c>
    </row>
    <row r="17" spans="1:7" s="6" customFormat="1" ht="24" customHeight="1">
      <c r="A17" s="26">
        <v>3</v>
      </c>
      <c r="B17" s="27" t="s">
        <v>30</v>
      </c>
      <c r="C17" s="27" t="s">
        <v>31</v>
      </c>
      <c r="D17" s="27" t="s">
        <v>29</v>
      </c>
      <c r="E17" s="28">
        <v>118.08</v>
      </c>
      <c r="F17" s="29">
        <v>0</v>
      </c>
      <c r="G17" s="29">
        <f t="shared" si="0"/>
        <v>0</v>
      </c>
    </row>
    <row r="18" spans="1:7" s="6" customFormat="1" ht="24" customHeight="1">
      <c r="A18" s="26">
        <v>4</v>
      </c>
      <c r="B18" s="27" t="s">
        <v>32</v>
      </c>
      <c r="C18" s="27" t="s">
        <v>33</v>
      </c>
      <c r="D18" s="27" t="s">
        <v>29</v>
      </c>
      <c r="E18" s="28">
        <v>35.424</v>
      </c>
      <c r="F18" s="29">
        <v>0</v>
      </c>
      <c r="G18" s="29">
        <f t="shared" si="0"/>
        <v>0</v>
      </c>
    </row>
    <row r="19" spans="1:7" s="6" customFormat="1" ht="13.5" customHeight="1">
      <c r="A19" s="26">
        <v>5</v>
      </c>
      <c r="B19" s="27" t="s">
        <v>34</v>
      </c>
      <c r="C19" s="27" t="s">
        <v>35</v>
      </c>
      <c r="D19" s="27" t="s">
        <v>29</v>
      </c>
      <c r="E19" s="28">
        <v>61.2</v>
      </c>
      <c r="F19" s="29">
        <v>0</v>
      </c>
      <c r="G19" s="29">
        <f t="shared" si="0"/>
        <v>0</v>
      </c>
    </row>
    <row r="20" spans="1:7" s="6" customFormat="1" ht="24" customHeight="1">
      <c r="A20" s="26">
        <v>6</v>
      </c>
      <c r="B20" s="27" t="s">
        <v>36</v>
      </c>
      <c r="C20" s="27" t="s">
        <v>37</v>
      </c>
      <c r="D20" s="27" t="s">
        <v>29</v>
      </c>
      <c r="E20" s="28">
        <v>18.36</v>
      </c>
      <c r="F20" s="29">
        <v>0</v>
      </c>
      <c r="G20" s="29">
        <f t="shared" si="0"/>
        <v>0</v>
      </c>
    </row>
    <row r="21" spans="1:7" s="6" customFormat="1" ht="24" customHeight="1">
      <c r="A21" s="26">
        <v>7</v>
      </c>
      <c r="B21" s="27" t="s">
        <v>38</v>
      </c>
      <c r="C21" s="27" t="s">
        <v>39</v>
      </c>
      <c r="D21" s="27" t="s">
        <v>29</v>
      </c>
      <c r="E21" s="28">
        <v>59.04</v>
      </c>
      <c r="F21" s="29">
        <v>0</v>
      </c>
      <c r="G21" s="29">
        <f t="shared" si="0"/>
        <v>0</v>
      </c>
    </row>
    <row r="22" spans="1:7" s="6" customFormat="1" ht="24" customHeight="1">
      <c r="A22" s="26">
        <v>8</v>
      </c>
      <c r="B22" s="27" t="s">
        <v>40</v>
      </c>
      <c r="C22" s="27" t="s">
        <v>41</v>
      </c>
      <c r="D22" s="27" t="s">
        <v>29</v>
      </c>
      <c r="E22" s="28">
        <v>141.03</v>
      </c>
      <c r="F22" s="29">
        <v>0</v>
      </c>
      <c r="G22" s="29">
        <f t="shared" si="0"/>
        <v>0</v>
      </c>
    </row>
    <row r="23" spans="1:7" s="6" customFormat="1" ht="34.5" customHeight="1">
      <c r="A23" s="26">
        <v>9</v>
      </c>
      <c r="B23" s="27" t="s">
        <v>42</v>
      </c>
      <c r="C23" s="27" t="s">
        <v>43</v>
      </c>
      <c r="D23" s="27" t="s">
        <v>29</v>
      </c>
      <c r="E23" s="28">
        <v>2397.51</v>
      </c>
      <c r="F23" s="29">
        <v>0</v>
      </c>
      <c r="G23" s="29">
        <f t="shared" si="0"/>
        <v>0</v>
      </c>
    </row>
    <row r="24" spans="1:7" s="6" customFormat="1" ht="13.5" customHeight="1">
      <c r="A24" s="26">
        <v>10</v>
      </c>
      <c r="B24" s="27" t="s">
        <v>44</v>
      </c>
      <c r="C24" s="27" t="s">
        <v>45</v>
      </c>
      <c r="D24" s="27" t="s">
        <v>29</v>
      </c>
      <c r="E24" s="28">
        <v>59.04</v>
      </c>
      <c r="F24" s="29">
        <v>0</v>
      </c>
      <c r="G24" s="29">
        <f t="shared" si="0"/>
        <v>0</v>
      </c>
    </row>
    <row r="25" spans="1:7" s="6" customFormat="1" ht="13.5" customHeight="1">
      <c r="A25" s="26">
        <v>11</v>
      </c>
      <c r="B25" s="27" t="s">
        <v>46</v>
      </c>
      <c r="C25" s="27" t="s">
        <v>47</v>
      </c>
      <c r="D25" s="27" t="s">
        <v>29</v>
      </c>
      <c r="E25" s="28">
        <v>141.03</v>
      </c>
      <c r="F25" s="29">
        <v>0</v>
      </c>
      <c r="G25" s="29">
        <f t="shared" si="0"/>
        <v>0</v>
      </c>
    </row>
    <row r="26" spans="1:7" s="6" customFormat="1" ht="24" customHeight="1">
      <c r="A26" s="26">
        <v>12</v>
      </c>
      <c r="B26" s="27" t="s">
        <v>48</v>
      </c>
      <c r="C26" s="27" t="s">
        <v>49</v>
      </c>
      <c r="D26" s="27" t="s">
        <v>50</v>
      </c>
      <c r="E26" s="28">
        <v>225.52</v>
      </c>
      <c r="F26" s="29">
        <v>0</v>
      </c>
      <c r="G26" s="29">
        <f t="shared" si="0"/>
        <v>0</v>
      </c>
    </row>
    <row r="27" spans="1:7" s="6" customFormat="1" ht="24" customHeight="1">
      <c r="A27" s="26">
        <v>13</v>
      </c>
      <c r="B27" s="27" t="s">
        <v>51</v>
      </c>
      <c r="C27" s="27" t="s">
        <v>52</v>
      </c>
      <c r="D27" s="27" t="s">
        <v>29</v>
      </c>
      <c r="E27" s="28">
        <v>38.25</v>
      </c>
      <c r="F27" s="29">
        <v>0</v>
      </c>
      <c r="G27" s="29">
        <f t="shared" si="0"/>
        <v>0</v>
      </c>
    </row>
    <row r="28" spans="1:7" s="6" customFormat="1" ht="24" customHeight="1">
      <c r="A28" s="26">
        <v>14</v>
      </c>
      <c r="B28" s="27" t="s">
        <v>53</v>
      </c>
      <c r="C28" s="27" t="s">
        <v>54</v>
      </c>
      <c r="D28" s="27" t="s">
        <v>29</v>
      </c>
      <c r="E28" s="28">
        <v>17.85</v>
      </c>
      <c r="F28" s="29">
        <v>0</v>
      </c>
      <c r="G28" s="29">
        <f t="shared" si="0"/>
        <v>0</v>
      </c>
    </row>
    <row r="29" spans="1:7" s="6" customFormat="1" ht="13.5" customHeight="1">
      <c r="A29" s="30">
        <v>15</v>
      </c>
      <c r="B29" s="31" t="s">
        <v>55</v>
      </c>
      <c r="C29" s="31" t="s">
        <v>56</v>
      </c>
      <c r="D29" s="31" t="s">
        <v>50</v>
      </c>
      <c r="E29" s="32">
        <v>32.79</v>
      </c>
      <c r="F29" s="33">
        <v>0</v>
      </c>
      <c r="G29" s="33">
        <f>E29*F29</f>
        <v>0</v>
      </c>
    </row>
    <row r="30" spans="1:7" s="6" customFormat="1" ht="13.5" customHeight="1">
      <c r="A30" s="26">
        <v>16</v>
      </c>
      <c r="B30" s="27" t="s">
        <v>57</v>
      </c>
      <c r="C30" s="27" t="s">
        <v>58</v>
      </c>
      <c r="D30" s="27" t="s">
        <v>59</v>
      </c>
      <c r="E30" s="28">
        <v>478.6</v>
      </c>
      <c r="F30" s="29">
        <v>0</v>
      </c>
      <c r="G30" s="29">
        <f>E30*F30</f>
        <v>0</v>
      </c>
    </row>
    <row r="31" spans="1:7" s="6" customFormat="1" ht="28.5" customHeight="1">
      <c r="A31" s="22"/>
      <c r="B31" s="23" t="s">
        <v>14</v>
      </c>
      <c r="C31" s="23" t="s">
        <v>60</v>
      </c>
      <c r="D31" s="23"/>
      <c r="E31" s="24"/>
      <c r="F31" s="25"/>
      <c r="G31" s="25">
        <f>SUM(G32:G37)</f>
        <v>0</v>
      </c>
    </row>
    <row r="32" spans="1:7" s="6" customFormat="1" ht="24" customHeight="1">
      <c r="A32" s="26">
        <v>17</v>
      </c>
      <c r="B32" s="27" t="s">
        <v>61</v>
      </c>
      <c r="C32" s="27" t="s">
        <v>62</v>
      </c>
      <c r="D32" s="27" t="s">
        <v>59</v>
      </c>
      <c r="E32" s="28">
        <v>478.6</v>
      </c>
      <c r="F32" s="29">
        <v>0</v>
      </c>
      <c r="G32" s="29">
        <f aca="true" t="shared" si="1" ref="G32:G37">E32*F32</f>
        <v>0</v>
      </c>
    </row>
    <row r="33" spans="1:7" s="6" customFormat="1" ht="13.5" customHeight="1">
      <c r="A33" s="26">
        <v>18</v>
      </c>
      <c r="B33" s="27" t="s">
        <v>63</v>
      </c>
      <c r="C33" s="27" t="s">
        <v>64</v>
      </c>
      <c r="D33" s="27" t="s">
        <v>29</v>
      </c>
      <c r="E33" s="28">
        <v>104.693</v>
      </c>
      <c r="F33" s="29">
        <v>0</v>
      </c>
      <c r="G33" s="29">
        <f t="shared" si="1"/>
        <v>0</v>
      </c>
    </row>
    <row r="34" spans="1:7" s="6" customFormat="1" ht="13.5" customHeight="1">
      <c r="A34" s="26">
        <v>19</v>
      </c>
      <c r="B34" s="27" t="s">
        <v>65</v>
      </c>
      <c r="C34" s="27" t="s">
        <v>66</v>
      </c>
      <c r="D34" s="27" t="s">
        <v>29</v>
      </c>
      <c r="E34" s="28">
        <v>76.14</v>
      </c>
      <c r="F34" s="29">
        <v>0</v>
      </c>
      <c r="G34" s="29">
        <f t="shared" si="1"/>
        <v>0</v>
      </c>
    </row>
    <row r="35" spans="1:7" s="6" customFormat="1" ht="13.5" customHeight="1">
      <c r="A35" s="26">
        <v>20</v>
      </c>
      <c r="B35" s="27" t="s">
        <v>67</v>
      </c>
      <c r="C35" s="27" t="s">
        <v>68</v>
      </c>
      <c r="D35" s="27" t="s">
        <v>59</v>
      </c>
      <c r="E35" s="28">
        <v>22</v>
      </c>
      <c r="F35" s="29">
        <v>0</v>
      </c>
      <c r="G35" s="29">
        <f t="shared" si="1"/>
        <v>0</v>
      </c>
    </row>
    <row r="36" spans="1:7" s="6" customFormat="1" ht="13.5" customHeight="1">
      <c r="A36" s="26">
        <v>21</v>
      </c>
      <c r="B36" s="27" t="s">
        <v>69</v>
      </c>
      <c r="C36" s="27" t="s">
        <v>70</v>
      </c>
      <c r="D36" s="27" t="s">
        <v>59</v>
      </c>
      <c r="E36" s="28">
        <v>22</v>
      </c>
      <c r="F36" s="29">
        <v>0</v>
      </c>
      <c r="G36" s="29">
        <f t="shared" si="1"/>
        <v>0</v>
      </c>
    </row>
    <row r="37" spans="1:7" s="6" customFormat="1" ht="13.5" customHeight="1">
      <c r="A37" s="26">
        <v>22</v>
      </c>
      <c r="B37" s="27" t="s">
        <v>71</v>
      </c>
      <c r="C37" s="27" t="s">
        <v>72</v>
      </c>
      <c r="D37" s="27" t="s">
        <v>50</v>
      </c>
      <c r="E37" s="28">
        <v>4.568</v>
      </c>
      <c r="F37" s="29">
        <v>0</v>
      </c>
      <c r="G37" s="29">
        <f t="shared" si="1"/>
        <v>0</v>
      </c>
    </row>
    <row r="38" spans="1:7" s="6" customFormat="1" ht="28.5" customHeight="1">
      <c r="A38" s="22"/>
      <c r="B38" s="23" t="s">
        <v>15</v>
      </c>
      <c r="C38" s="23" t="s">
        <v>73</v>
      </c>
      <c r="D38" s="23"/>
      <c r="E38" s="24"/>
      <c r="F38" s="25"/>
      <c r="G38" s="25">
        <f>SUM(G39)</f>
        <v>0</v>
      </c>
    </row>
    <row r="39" spans="1:7" s="6" customFormat="1" ht="13.5" customHeight="1">
      <c r="A39" s="26">
        <v>23</v>
      </c>
      <c r="B39" s="27" t="s">
        <v>74</v>
      </c>
      <c r="C39" s="27" t="s">
        <v>75</v>
      </c>
      <c r="D39" s="27" t="s">
        <v>26</v>
      </c>
      <c r="E39" s="28">
        <v>6</v>
      </c>
      <c r="F39" s="29">
        <v>0</v>
      </c>
      <c r="G39" s="29">
        <f>E39*F39</f>
        <v>0</v>
      </c>
    </row>
    <row r="40" spans="1:7" s="6" customFormat="1" ht="28.5" customHeight="1">
      <c r="A40" s="22"/>
      <c r="B40" s="23" t="s">
        <v>16</v>
      </c>
      <c r="C40" s="23" t="s">
        <v>76</v>
      </c>
      <c r="D40" s="23"/>
      <c r="E40" s="24"/>
      <c r="F40" s="25"/>
      <c r="G40" s="25">
        <f>SUM(G41)</f>
        <v>0</v>
      </c>
    </row>
    <row r="41" spans="1:7" s="6" customFormat="1" ht="24" customHeight="1">
      <c r="A41" s="26">
        <v>24</v>
      </c>
      <c r="B41" s="27" t="s">
        <v>77</v>
      </c>
      <c r="C41" s="27" t="s">
        <v>78</v>
      </c>
      <c r="D41" s="27" t="s">
        <v>29</v>
      </c>
      <c r="E41" s="28">
        <v>5.1</v>
      </c>
      <c r="F41" s="29">
        <v>0</v>
      </c>
      <c r="G41" s="29">
        <f>E41*F41</f>
        <v>0</v>
      </c>
    </row>
    <row r="42" spans="1:7" s="6" customFormat="1" ht="28.5" customHeight="1">
      <c r="A42" s="22"/>
      <c r="B42" s="23" t="s">
        <v>20</v>
      </c>
      <c r="C42" s="23" t="s">
        <v>79</v>
      </c>
      <c r="D42" s="23"/>
      <c r="E42" s="24"/>
      <c r="F42" s="25"/>
      <c r="G42" s="25">
        <f>SUM(G43:G49)</f>
        <v>0</v>
      </c>
    </row>
    <row r="43" spans="1:7" s="6" customFormat="1" ht="24" customHeight="1">
      <c r="A43" s="26">
        <v>25</v>
      </c>
      <c r="B43" s="27" t="s">
        <v>80</v>
      </c>
      <c r="C43" s="27" t="s">
        <v>81</v>
      </c>
      <c r="D43" s="27" t="s">
        <v>82</v>
      </c>
      <c r="E43" s="28">
        <v>85</v>
      </c>
      <c r="F43" s="29">
        <v>0</v>
      </c>
      <c r="G43" s="29">
        <f>E43*F43</f>
        <v>0</v>
      </c>
    </row>
    <row r="44" spans="1:7" s="6" customFormat="1" ht="24" customHeight="1">
      <c r="A44" s="30">
        <v>26</v>
      </c>
      <c r="B44" s="31" t="s">
        <v>83</v>
      </c>
      <c r="C44" s="31" t="s">
        <v>84</v>
      </c>
      <c r="D44" s="31" t="s">
        <v>82</v>
      </c>
      <c r="E44" s="32">
        <v>92.905</v>
      </c>
      <c r="F44" s="33">
        <v>0</v>
      </c>
      <c r="G44" s="33">
        <f>E44*F44</f>
        <v>0</v>
      </c>
    </row>
    <row r="45" spans="1:7" s="6" customFormat="1" ht="24" customHeight="1">
      <c r="A45" s="26">
        <v>27</v>
      </c>
      <c r="B45" s="27" t="s">
        <v>85</v>
      </c>
      <c r="C45" s="27" t="s">
        <v>86</v>
      </c>
      <c r="D45" s="27" t="s">
        <v>82</v>
      </c>
      <c r="E45" s="28">
        <v>85</v>
      </c>
      <c r="F45" s="29">
        <v>0</v>
      </c>
      <c r="G45" s="29">
        <f>E45*F45</f>
        <v>0</v>
      </c>
    </row>
    <row r="46" spans="1:7" s="6" customFormat="1" ht="24" customHeight="1">
      <c r="A46" s="26">
        <v>28</v>
      </c>
      <c r="B46" s="27" t="s">
        <v>87</v>
      </c>
      <c r="C46" s="27" t="s">
        <v>88</v>
      </c>
      <c r="D46" s="27" t="s">
        <v>82</v>
      </c>
      <c r="E46" s="28">
        <v>85</v>
      </c>
      <c r="F46" s="29">
        <v>0</v>
      </c>
      <c r="G46" s="29">
        <f>E46*F46</f>
        <v>0</v>
      </c>
    </row>
    <row r="47" spans="1:7" s="6" customFormat="1" ht="24" customHeight="1">
      <c r="A47" s="26">
        <v>29</v>
      </c>
      <c r="B47" s="27" t="s">
        <v>89</v>
      </c>
      <c r="C47" s="27" t="s">
        <v>90</v>
      </c>
      <c r="D47" s="27" t="s">
        <v>91</v>
      </c>
      <c r="E47" s="28">
        <v>1</v>
      </c>
      <c r="F47" s="29">
        <v>0</v>
      </c>
      <c r="G47" s="29">
        <f>E47*F47</f>
        <v>0</v>
      </c>
    </row>
    <row r="48" spans="1:7" s="6" customFormat="1" ht="13.5" customHeight="1">
      <c r="A48" s="26">
        <v>30</v>
      </c>
      <c r="B48" s="27" t="s">
        <v>92</v>
      </c>
      <c r="C48" s="27" t="s">
        <v>93</v>
      </c>
      <c r="D48" s="27" t="s">
        <v>82</v>
      </c>
      <c r="E48" s="28">
        <v>85</v>
      </c>
      <c r="F48" s="29">
        <v>0</v>
      </c>
      <c r="G48" s="29">
        <f>E48*F48</f>
        <v>0</v>
      </c>
    </row>
    <row r="49" spans="1:7" s="6" customFormat="1" ht="13.5" customHeight="1">
      <c r="A49" s="26">
        <v>31</v>
      </c>
      <c r="B49" s="27" t="s">
        <v>94</v>
      </c>
      <c r="C49" s="27" t="s">
        <v>95</v>
      </c>
      <c r="D49" s="27" t="s">
        <v>82</v>
      </c>
      <c r="E49" s="28">
        <v>85</v>
      </c>
      <c r="F49" s="29">
        <v>0</v>
      </c>
      <c r="G49" s="29">
        <f>E49*F49</f>
        <v>0</v>
      </c>
    </row>
    <row r="50" spans="1:7" s="6" customFormat="1" ht="28.5" customHeight="1">
      <c r="A50" s="22"/>
      <c r="B50" s="23" t="s">
        <v>96</v>
      </c>
      <c r="C50" s="23" t="s">
        <v>97</v>
      </c>
      <c r="D50" s="23"/>
      <c r="E50" s="24"/>
      <c r="F50" s="25"/>
      <c r="G50" s="25">
        <f>SUM(G51)</f>
        <v>0</v>
      </c>
    </row>
    <row r="51" spans="1:7" s="6" customFormat="1" ht="24" customHeight="1">
      <c r="A51" s="26">
        <v>32</v>
      </c>
      <c r="B51" s="27" t="s">
        <v>98</v>
      </c>
      <c r="C51" s="27" t="s">
        <v>99</v>
      </c>
      <c r="D51" s="27" t="s">
        <v>50</v>
      </c>
      <c r="E51" s="28">
        <v>448.265</v>
      </c>
      <c r="F51" s="29">
        <v>0</v>
      </c>
      <c r="G51" s="29">
        <f>E51*F51</f>
        <v>0</v>
      </c>
    </row>
    <row r="52" spans="1:7" s="6" customFormat="1" ht="30.75" customHeight="1">
      <c r="A52" s="18"/>
      <c r="B52" s="19" t="s">
        <v>100</v>
      </c>
      <c r="C52" s="19" t="s">
        <v>101</v>
      </c>
      <c r="D52" s="19"/>
      <c r="E52" s="20"/>
      <c r="F52" s="21"/>
      <c r="G52" s="21">
        <f>G53+G56</f>
        <v>0</v>
      </c>
    </row>
    <row r="53" spans="1:7" s="6" customFormat="1" ht="28.5" customHeight="1">
      <c r="A53" s="22"/>
      <c r="B53" s="23" t="s">
        <v>102</v>
      </c>
      <c r="C53" s="23" t="s">
        <v>103</v>
      </c>
      <c r="D53" s="23"/>
      <c r="E53" s="24"/>
      <c r="F53" s="25"/>
      <c r="G53" s="25">
        <f>SUM(G54:G55)</f>
        <v>0</v>
      </c>
    </row>
    <row r="54" spans="1:7" s="6" customFormat="1" ht="13.5" customHeight="1">
      <c r="A54" s="26">
        <v>33</v>
      </c>
      <c r="B54" s="27" t="s">
        <v>104</v>
      </c>
      <c r="C54" s="27" t="s">
        <v>105</v>
      </c>
      <c r="D54" s="27" t="s">
        <v>91</v>
      </c>
      <c r="E54" s="28">
        <v>6</v>
      </c>
      <c r="F54" s="29">
        <v>0</v>
      </c>
      <c r="G54" s="29">
        <f>E54*F54</f>
        <v>0</v>
      </c>
    </row>
    <row r="55" spans="1:7" s="6" customFormat="1" ht="24" customHeight="1">
      <c r="A55" s="26">
        <v>34</v>
      </c>
      <c r="B55" s="27" t="s">
        <v>106</v>
      </c>
      <c r="C55" s="27" t="s">
        <v>107</v>
      </c>
      <c r="D55" s="27" t="s">
        <v>108</v>
      </c>
      <c r="E55" s="28">
        <v>63</v>
      </c>
      <c r="F55" s="29">
        <v>0</v>
      </c>
      <c r="G55" s="29">
        <f>E55*F55</f>
        <v>0</v>
      </c>
    </row>
    <row r="56" spans="1:7" s="6" customFormat="1" ht="28.5" customHeight="1">
      <c r="A56" s="22"/>
      <c r="B56" s="23" t="s">
        <v>109</v>
      </c>
      <c r="C56" s="23" t="s">
        <v>110</v>
      </c>
      <c r="D56" s="23"/>
      <c r="E56" s="24"/>
      <c r="F56" s="25"/>
      <c r="G56" s="25">
        <f>SUM(G57:G58)</f>
        <v>0</v>
      </c>
    </row>
    <row r="57" spans="1:7" s="6" customFormat="1" ht="24" customHeight="1">
      <c r="A57" s="26">
        <v>35</v>
      </c>
      <c r="B57" s="27" t="s">
        <v>111</v>
      </c>
      <c r="C57" s="27" t="s">
        <v>112</v>
      </c>
      <c r="D57" s="27" t="s">
        <v>59</v>
      </c>
      <c r="E57" s="28">
        <v>63</v>
      </c>
      <c r="F57" s="29">
        <v>0</v>
      </c>
      <c r="G57" s="29">
        <f>E57*F57</f>
        <v>0</v>
      </c>
    </row>
    <row r="58" spans="1:7" s="6" customFormat="1" ht="24" customHeight="1">
      <c r="A58" s="26">
        <v>36</v>
      </c>
      <c r="B58" s="27" t="s">
        <v>113</v>
      </c>
      <c r="C58" s="27" t="s">
        <v>114</v>
      </c>
      <c r="D58" s="27" t="s">
        <v>59</v>
      </c>
      <c r="E58" s="28">
        <v>63</v>
      </c>
      <c r="F58" s="29">
        <v>0</v>
      </c>
      <c r="G58" s="29">
        <f>E58*F58</f>
        <v>0</v>
      </c>
    </row>
    <row r="59" spans="1:7" s="6" customFormat="1" ht="30.75" customHeight="1">
      <c r="A59" s="18"/>
      <c r="B59" s="19" t="s">
        <v>115</v>
      </c>
      <c r="C59" s="19" t="s">
        <v>116</v>
      </c>
      <c r="D59" s="19"/>
      <c r="E59" s="20"/>
      <c r="F59" s="21"/>
      <c r="G59" s="21">
        <f>G60+G65</f>
        <v>0</v>
      </c>
    </row>
    <row r="60" spans="1:7" s="6" customFormat="1" ht="28.5" customHeight="1">
      <c r="A60" s="22"/>
      <c r="B60" s="23" t="s">
        <v>117</v>
      </c>
      <c r="C60" s="23" t="s">
        <v>118</v>
      </c>
      <c r="D60" s="23"/>
      <c r="E60" s="24"/>
      <c r="F60" s="25"/>
      <c r="G60" s="25">
        <f>SUM(G61:G64)</f>
        <v>0</v>
      </c>
    </row>
    <row r="61" spans="1:7" s="6" customFormat="1" ht="13.5" customHeight="1">
      <c r="A61" s="26">
        <v>37</v>
      </c>
      <c r="B61" s="27" t="s">
        <v>119</v>
      </c>
      <c r="C61" s="27" t="s">
        <v>120</v>
      </c>
      <c r="D61" s="27" t="s">
        <v>82</v>
      </c>
      <c r="E61" s="28">
        <v>63</v>
      </c>
      <c r="F61" s="29">
        <v>0</v>
      </c>
      <c r="G61" s="29">
        <f>E61*F61</f>
        <v>0</v>
      </c>
    </row>
    <row r="62" spans="1:7" s="6" customFormat="1" ht="13.5" customHeight="1">
      <c r="A62" s="30">
        <v>38</v>
      </c>
      <c r="B62" s="31" t="s">
        <v>121</v>
      </c>
      <c r="C62" s="31" t="s">
        <v>122</v>
      </c>
      <c r="D62" s="31" t="s">
        <v>82</v>
      </c>
      <c r="E62" s="32">
        <v>63</v>
      </c>
      <c r="F62" s="33">
        <v>0</v>
      </c>
      <c r="G62" s="33">
        <f>E62*F62</f>
        <v>0</v>
      </c>
    </row>
    <row r="63" spans="1:7" s="6" customFormat="1" ht="13.5" customHeight="1">
      <c r="A63" s="26">
        <v>39</v>
      </c>
      <c r="B63" s="27" t="s">
        <v>123</v>
      </c>
      <c r="C63" s="27" t="s">
        <v>124</v>
      </c>
      <c r="D63" s="27" t="s">
        <v>91</v>
      </c>
      <c r="E63" s="28">
        <v>1</v>
      </c>
      <c r="F63" s="29">
        <v>0</v>
      </c>
      <c r="G63" s="29">
        <f>E63*F63</f>
        <v>0</v>
      </c>
    </row>
    <row r="64" spans="1:7" s="6" customFormat="1" ht="13.5" customHeight="1">
      <c r="A64" s="26">
        <v>40</v>
      </c>
      <c r="B64" s="27" t="s">
        <v>125</v>
      </c>
      <c r="C64" s="27" t="s">
        <v>126</v>
      </c>
      <c r="D64" s="27" t="s">
        <v>127</v>
      </c>
      <c r="E64" s="28">
        <v>20</v>
      </c>
      <c r="F64" s="29">
        <v>0</v>
      </c>
      <c r="G64" s="29">
        <f>E64*F64</f>
        <v>0</v>
      </c>
    </row>
    <row r="65" spans="1:7" s="6" customFormat="1" ht="28.5" customHeight="1">
      <c r="A65" s="22"/>
      <c r="B65" s="23" t="s">
        <v>128</v>
      </c>
      <c r="C65" s="23" t="s">
        <v>129</v>
      </c>
      <c r="D65" s="23"/>
      <c r="E65" s="24"/>
      <c r="F65" s="25"/>
      <c r="G65" s="25">
        <f>SUM(G66:G69)</f>
        <v>0</v>
      </c>
    </row>
    <row r="66" spans="1:7" s="6" customFormat="1" ht="24" customHeight="1">
      <c r="A66" s="26">
        <v>41</v>
      </c>
      <c r="B66" s="27" t="s">
        <v>130</v>
      </c>
      <c r="C66" s="27" t="s">
        <v>131</v>
      </c>
      <c r="D66" s="27" t="s">
        <v>82</v>
      </c>
      <c r="E66" s="28">
        <v>63</v>
      </c>
      <c r="F66" s="29">
        <v>0</v>
      </c>
      <c r="G66" s="29">
        <f>E66*F66</f>
        <v>0</v>
      </c>
    </row>
    <row r="67" spans="1:7" s="6" customFormat="1" ht="24" customHeight="1">
      <c r="A67" s="26">
        <v>42</v>
      </c>
      <c r="B67" s="27" t="s">
        <v>132</v>
      </c>
      <c r="C67" s="27" t="s">
        <v>133</v>
      </c>
      <c r="D67" s="27" t="s">
        <v>82</v>
      </c>
      <c r="E67" s="28">
        <v>63</v>
      </c>
      <c r="F67" s="29">
        <v>0</v>
      </c>
      <c r="G67" s="29">
        <f>E67*F67</f>
        <v>0</v>
      </c>
    </row>
    <row r="68" spans="1:7" s="6" customFormat="1" ht="13.5" customHeight="1">
      <c r="A68" s="30">
        <v>43</v>
      </c>
      <c r="B68" s="31" t="s">
        <v>134</v>
      </c>
      <c r="C68" s="31" t="s">
        <v>135</v>
      </c>
      <c r="D68" s="31" t="s">
        <v>50</v>
      </c>
      <c r="E68" s="32">
        <v>6.552</v>
      </c>
      <c r="F68" s="33">
        <v>0</v>
      </c>
      <c r="G68" s="33">
        <f>E68*F68</f>
        <v>0</v>
      </c>
    </row>
    <row r="69" spans="1:7" s="6" customFormat="1" ht="24" customHeight="1">
      <c r="A69" s="26">
        <v>44</v>
      </c>
      <c r="B69" s="27" t="s">
        <v>136</v>
      </c>
      <c r="C69" s="27" t="s">
        <v>137</v>
      </c>
      <c r="D69" s="27" t="s">
        <v>82</v>
      </c>
      <c r="E69" s="28">
        <v>63</v>
      </c>
      <c r="F69" s="29">
        <v>0</v>
      </c>
      <c r="G69" s="29">
        <f>E69*F69</f>
        <v>0</v>
      </c>
    </row>
    <row r="70" spans="1:7" s="6" customFormat="1" ht="30.75" customHeight="1">
      <c r="A70" s="34"/>
      <c r="B70" s="35"/>
      <c r="C70" s="35" t="s">
        <v>138</v>
      </c>
      <c r="D70" s="35"/>
      <c r="E70" s="36"/>
      <c r="F70" s="37"/>
      <c r="G70" s="37">
        <f>G59+G52+G13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Tomat Peter, Ing.</dc:creator>
  <cp:keywords/>
  <dc:description/>
  <cp:lastModifiedBy>Tomat Peter, Ing.</cp:lastModifiedBy>
  <dcterms:created xsi:type="dcterms:W3CDTF">2022-06-07T12:26:41Z</dcterms:created>
  <dcterms:modified xsi:type="dcterms:W3CDTF">2022-06-07T12:37:24Z</dcterms:modified>
  <cp:category/>
  <cp:version/>
  <cp:contentType/>
  <cp:contentStatus/>
</cp:coreProperties>
</file>