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zdeno\Desktop\Veselé\Bez Rakovíc\rozpočet do žiadosti\Rozpočet z výkazom výmer\Výkaz Výmer\"/>
    </mc:Choice>
  </mc:AlternateContent>
  <xr:revisionPtr revIDLastSave="0" documentId="13_ncr:1_{D9A5844A-5923-4309-955F-A32D7F09AA88}" xr6:coauthVersionLast="47" xr6:coauthVersionMax="47" xr10:uidLastSave="{00000000-0000-0000-0000-000000000000}"/>
  <bookViews>
    <workbookView xWindow="11928" yWindow="36" windowWidth="15828" windowHeight="16452" xr2:uid="{00000000-000D-0000-FFFF-FFFF00000000}"/>
  </bookViews>
  <sheets>
    <sheet name="BOROVCE, RAKOVICE, VESELÉ, DUB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39" i="1" l="1"/>
  <c r="K39" i="1" s="1"/>
  <c r="J37" i="1" l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0" i="1" l="1"/>
  <c r="K20" i="1" l="1"/>
  <c r="K58" i="1" s="1"/>
  <c r="J58" i="1"/>
</calcChain>
</file>

<file path=xl/sharedStrings.xml><?xml version="1.0" encoding="utf-8"?>
<sst xmlns="http://schemas.openxmlformats.org/spreadsheetml/2006/main" count="61" uniqueCount="60">
  <si>
    <t>REKAPITULÁCIA ROZPOČTU</t>
  </si>
  <si>
    <t>Stavba:</t>
  </si>
  <si>
    <t>Objekt:</t>
  </si>
  <si>
    <t>Miesto:</t>
  </si>
  <si>
    <t>Dátum:</t>
  </si>
  <si>
    <t>Objednávateľ:</t>
  </si>
  <si>
    <t>Projektant:</t>
  </si>
  <si>
    <t>Zhotoviteľ:</t>
  </si>
  <si>
    <t>Spracovateľ:</t>
  </si>
  <si>
    <t>Kód dielu - Popis</t>
  </si>
  <si>
    <t>1413301 - SO 01 - Kanalizácia Borovce</t>
  </si>
  <si>
    <t>1413302 - SO 02 - Kanalizačné odbočenia</t>
  </si>
  <si>
    <t>1413303 - SO 03 - Prípojky NN k čerpacím staniciam</t>
  </si>
  <si>
    <t>1413307 - SO 07 - Kanalizácia Veselé</t>
  </si>
  <si>
    <t>1413308 - SO 08 - Kanalizačné odbočenia</t>
  </si>
  <si>
    <t>1413309 - SO 09 - Prípojky NN k čerpacím staniciam</t>
  </si>
  <si>
    <t>1413312 - SO 12 - Kanalizácia Dubovany</t>
  </si>
  <si>
    <t>1413313 - SO 13 - Kanalizačné odbočenia</t>
  </si>
  <si>
    <t>1413314 - SO 14 - Prípojky NN k čerpacím staniciem</t>
  </si>
  <si>
    <t>14133011 - PS 01.1 - Strojná technológia ČS Borovce</t>
  </si>
  <si>
    <t>14133013 - PS 03.1 - Strojná technológia ČS Veselé</t>
  </si>
  <si>
    <t>14133014 - PS 04.1 - Strojná technológia ČS Dubovany</t>
  </si>
  <si>
    <t>14133015 - PS 01.2 - ČS elektroinštalácie Borovce</t>
  </si>
  <si>
    <t>14133017 - PS 03.2 - ČS elektroinštalácia Veselé</t>
  </si>
  <si>
    <t>14133018 - PS 04.2 - ČS elektroinštalácia Dubovany</t>
  </si>
  <si>
    <t>000 - Investičné náklady neobsiahnuté v cenách</t>
  </si>
  <si>
    <t>BOROVCE, RAKOVICE, VESELÉ, DUBOVANY - Dobudovanie verejnej kanalizácie, Veselé - rekonštrukcia a dostavba obecnej ČOV</t>
  </si>
  <si>
    <t>SO 10.1</t>
  </si>
  <si>
    <t>SO 10.2</t>
  </si>
  <si>
    <t>SO 10.3</t>
  </si>
  <si>
    <t>SO 10.4</t>
  </si>
  <si>
    <t>SO 10.5</t>
  </si>
  <si>
    <t>SO 10.6</t>
  </si>
  <si>
    <t>SO 10.7</t>
  </si>
  <si>
    <t>SO 10.8</t>
  </si>
  <si>
    <t>SO 10.9</t>
  </si>
  <si>
    <t>SO 10.10</t>
  </si>
  <si>
    <t>SO 10.10.1</t>
  </si>
  <si>
    <t>SO 10.11</t>
  </si>
  <si>
    <t>SO 10.12</t>
  </si>
  <si>
    <t>PS 05.1</t>
  </si>
  <si>
    <t>Príprava územia</t>
  </si>
  <si>
    <t>Merný objekt odpadových vôd</t>
  </si>
  <si>
    <t>Objekt hrablíc</t>
  </si>
  <si>
    <t>Prevádzková budova - úprava</t>
  </si>
  <si>
    <t>Monoblok - úprava</t>
  </si>
  <si>
    <t>Nitrifikačné nádrže</t>
  </si>
  <si>
    <t>Denitrifikačné nádrže a kalová ČS</t>
  </si>
  <si>
    <t>Výstupná čerpacia stanica a merný objekt</t>
  </si>
  <si>
    <t xml:space="preserve">Prepojovacie potrubia </t>
  </si>
  <si>
    <t>Spevnené plochy</t>
  </si>
  <si>
    <t>Spevnené plochy - konečné úpravy areálu</t>
  </si>
  <si>
    <t>Oplotenie</t>
  </si>
  <si>
    <t xml:space="preserve">Vonkajšie osvetlenie, elektroinštalácia </t>
  </si>
  <si>
    <t>Strojnotechnologická časť ČOV Veselé</t>
  </si>
  <si>
    <t>Náklady z rozpočtov ČOV</t>
  </si>
  <si>
    <t>Náklady z rozpočtu stoky</t>
  </si>
  <si>
    <t>Spolu :   BOROVCE, RAKOVICE, VESELÉ, DUBOVANY - Dobudovanie verejnej kanalizácie, Veselé - rekonštrukcia a dostavba obecnej ČOV</t>
  </si>
  <si>
    <t>Cena celkom [EUR] z DPH</t>
  </si>
  <si>
    <t>Cena celkom [EUR]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</si>
</sst>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2"/>
      <color theme="4" tint="-0.499984740745262"/>
      <name val="Arial CE"/>
      <family val="2"/>
    </font>
    <font>
      <b/>
      <sz val="11"/>
      <name val="Arial CE"/>
    </font>
    <font>
      <sz val="11"/>
      <name val="Arial CE"/>
      <family val="2"/>
      <charset val="238"/>
    </font>
    <font>
      <b/>
      <sz val="12"/>
      <color rgb="FFC00000"/>
      <name val="Arial CE"/>
      <family val="2"/>
      <charset val="238"/>
    </font>
    <font>
      <sz val="12"/>
      <color theme="4" tint="-0.499984740745262"/>
      <name val="Arial CE"/>
      <family val="2"/>
      <charset val="238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Arial CE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/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/>
    <xf numFmtId="0" fontId="0" fillId="0" borderId="0" xfId="0" applyBorder="1" applyAlignment="1">
      <alignment wrapText="1"/>
    </xf>
    <xf numFmtId="164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11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0" fillId="0" borderId="6" xfId="0" applyBorder="1"/>
    <xf numFmtId="0" fontId="2" fillId="0" borderId="0" xfId="0" applyFont="1" applyBorder="1" applyAlignment="1">
      <alignment horizontal="left" vertical="center"/>
    </xf>
    <xf numFmtId="0" fontId="0" fillId="0" borderId="7" xfId="0" applyBorder="1"/>
    <xf numFmtId="0" fontId="3" fillId="0" borderId="0" xfId="0" applyFont="1" applyBorder="1" applyAlignment="1">
      <alignment horizontal="left" vertical="center"/>
    </xf>
    <xf numFmtId="0" fontId="1" fillId="0" borderId="7" xfId="0" applyFont="1" applyBorder="1" applyAlignment="1"/>
    <xf numFmtId="0" fontId="0" fillId="0" borderId="7" xfId="0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4" fontId="11" fillId="0" borderId="7" xfId="0" applyNumberFormat="1" applyFont="1" applyBorder="1"/>
    <xf numFmtId="0" fontId="7" fillId="0" borderId="0" xfId="0" applyFont="1" applyBorder="1" applyAlignment="1">
      <alignment vertical="center"/>
    </xf>
    <xf numFmtId="4" fontId="12" fillId="0" borderId="7" xfId="0" applyNumberFormat="1" applyFont="1" applyBorder="1"/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8" xfId="0" applyBorder="1"/>
    <xf numFmtId="0" fontId="14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/>
    </xf>
    <xf numFmtId="4" fontId="12" fillId="0" borderId="9" xfId="0" applyNumberFormat="1" applyFont="1" applyBorder="1" applyAlignment="1">
      <alignment vertical="center"/>
    </xf>
    <xf numFmtId="4" fontId="12" fillId="0" borderId="10" xfId="0" applyNumberFormat="1" applyFont="1" applyBorder="1"/>
    <xf numFmtId="0" fontId="14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4" fontId="12" fillId="0" borderId="12" xfId="0" applyNumberFormat="1" applyFont="1" applyBorder="1"/>
    <xf numFmtId="0" fontId="14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4" fontId="12" fillId="0" borderId="13" xfId="0" applyNumberFormat="1" applyFont="1" applyBorder="1" applyAlignment="1">
      <alignment vertical="center"/>
    </xf>
    <xf numFmtId="4" fontId="12" fillId="0" borderId="14" xfId="0" applyNumberFormat="1" applyFont="1" applyBorder="1"/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0" fontId="14" fillId="0" borderId="1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4" fillId="0" borderId="1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Kanaliz&#225;cia%20Borovce,%20Vesel&#233;,%20Dubovan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&#268;OV%20Vesel&#233;_Rozpo&#269;e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Kanalizácia Borovce,  "/>
    </sheetNames>
    <sheetDataSet>
      <sheetData sheetId="0"/>
      <sheetData sheetId="1">
        <row r="97">
          <cell r="J97">
            <v>0</v>
          </cell>
        </row>
        <row r="113">
          <cell r="J113">
            <v>0</v>
          </cell>
        </row>
        <row r="119">
          <cell r="J119">
            <v>0</v>
          </cell>
        </row>
        <row r="124">
          <cell r="J124">
            <v>0</v>
          </cell>
        </row>
        <row r="139">
          <cell r="J139">
            <v>0</v>
          </cell>
        </row>
        <row r="146">
          <cell r="J146">
            <v>0</v>
          </cell>
        </row>
        <row r="154">
          <cell r="J154">
            <v>0</v>
          </cell>
        </row>
        <row r="172">
          <cell r="J172">
            <v>0</v>
          </cell>
        </row>
        <row r="179">
          <cell r="J179">
            <v>0</v>
          </cell>
        </row>
        <row r="187">
          <cell r="J187">
            <v>0</v>
          </cell>
        </row>
        <row r="195">
          <cell r="J195">
            <v>0</v>
          </cell>
        </row>
        <row r="203">
          <cell r="J203">
            <v>0</v>
          </cell>
        </row>
        <row r="211">
          <cell r="J211">
            <v>0</v>
          </cell>
        </row>
        <row r="214">
          <cell r="J214">
            <v>0</v>
          </cell>
        </row>
        <row r="217">
          <cell r="J217">
            <v>0</v>
          </cell>
        </row>
        <row r="220">
          <cell r="J22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SO 10.1 - Príprava územia"/>
      <sheetName val="SO 10.2 - Merný objekt od..."/>
      <sheetName val="SO 10.3 - Objekt hrablíc"/>
      <sheetName val="SO 10.4 - Prevádzková bud..."/>
      <sheetName val="SO 10.5 - Monoblok - úprava"/>
      <sheetName val="SO 10.6 - Nitrifikačné ná..."/>
      <sheetName val="SO 10.7 - Denitrifikačné ..."/>
      <sheetName val="SO 10.8 - Výstupná čerpac..."/>
      <sheetName val="SO 10.9 - Prepojovacie po..."/>
      <sheetName val="SO 10.10 - Spevnené plochy"/>
      <sheetName val="SO 10.10.1 - Spevnené plo..."/>
      <sheetName val="SO 10.11 - Oplotenie"/>
      <sheetName val="PS 05.1 - Strojnotechnolo..."/>
      <sheetName val="Elektročasť-PS 05.2., SO 10.12."/>
    </sheetNames>
    <sheetDataSet>
      <sheetData sheetId="0"/>
      <sheetData sheetId="1">
        <row r="96">
          <cell r="J96">
            <v>0</v>
          </cell>
        </row>
      </sheetData>
      <sheetData sheetId="2">
        <row r="96">
          <cell r="J96">
            <v>0</v>
          </cell>
        </row>
      </sheetData>
      <sheetData sheetId="3">
        <row r="125">
          <cell r="J125">
            <v>0</v>
          </cell>
        </row>
      </sheetData>
      <sheetData sheetId="4">
        <row r="96">
          <cell r="J96">
            <v>0</v>
          </cell>
        </row>
      </sheetData>
      <sheetData sheetId="5">
        <row r="124">
          <cell r="J124">
            <v>0</v>
          </cell>
        </row>
      </sheetData>
      <sheetData sheetId="6">
        <row r="126">
          <cell r="J126">
            <v>0</v>
          </cell>
        </row>
      </sheetData>
      <sheetData sheetId="7">
        <row r="126">
          <cell r="J126">
            <v>0</v>
          </cell>
        </row>
      </sheetData>
      <sheetData sheetId="8">
        <row r="126">
          <cell r="J126">
            <v>0</v>
          </cell>
        </row>
      </sheetData>
      <sheetData sheetId="9">
        <row r="122">
          <cell r="J122">
            <v>0</v>
          </cell>
        </row>
      </sheetData>
      <sheetData sheetId="10">
        <row r="122">
          <cell r="J122">
            <v>0</v>
          </cell>
        </row>
      </sheetData>
      <sheetData sheetId="11">
        <row r="119">
          <cell r="J119">
            <v>0</v>
          </cell>
        </row>
      </sheetData>
      <sheetData sheetId="12">
        <row r="122">
          <cell r="J122">
            <v>0</v>
          </cell>
        </row>
      </sheetData>
      <sheetData sheetId="13">
        <row r="118">
          <cell r="J118">
            <v>0</v>
          </cell>
        </row>
      </sheetData>
      <sheetData sheetId="14">
        <row r="118">
          <cell r="J1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I63"/>
  <sheetViews>
    <sheetView tabSelected="1" topLeftCell="A34" workbookViewId="0">
      <selection activeCell="O25" sqref="O25"/>
    </sheetView>
  </sheetViews>
  <sheetFormatPr defaultRowHeight="14.4" x14ac:dyDescent="0.3"/>
  <cols>
    <col min="1" max="1" width="3.21875" customWidth="1"/>
    <col min="2" max="2" width="1.33203125" customWidth="1"/>
    <col min="3" max="3" width="1.44140625" customWidth="1"/>
    <col min="4" max="4" width="4.6640625" customWidth="1"/>
    <col min="5" max="5" width="12.44140625" customWidth="1"/>
    <col min="6" max="6" width="40.6640625" customWidth="1"/>
    <col min="7" max="7" width="7.5546875" customWidth="1"/>
    <col min="8" max="8" width="10" customWidth="1"/>
    <col min="9" max="9" width="15.88671875" customWidth="1"/>
    <col min="10" max="10" width="16.77734375" customWidth="1"/>
    <col min="11" max="11" width="16.6640625" customWidth="1"/>
  </cols>
  <sheetData>
    <row r="4" spans="2:35" x14ac:dyDescent="0.3">
      <c r="B4" s="1"/>
      <c r="C4" s="2"/>
      <c r="D4" s="2"/>
      <c r="E4" s="2"/>
      <c r="F4" s="2"/>
      <c r="G4" s="2"/>
      <c r="H4" s="2"/>
      <c r="I4" s="2"/>
      <c r="J4" s="2"/>
      <c r="K4" s="19"/>
    </row>
    <row r="5" spans="2:35" ht="17.399999999999999" x14ac:dyDescent="0.3">
      <c r="B5" s="3"/>
      <c r="C5" s="20" t="s">
        <v>0</v>
      </c>
      <c r="D5" s="11"/>
      <c r="E5" s="11"/>
      <c r="F5" s="11"/>
      <c r="G5" s="11"/>
      <c r="H5" s="11"/>
      <c r="I5" s="11"/>
      <c r="J5" s="11"/>
      <c r="K5" s="21"/>
    </row>
    <row r="6" spans="2:35" x14ac:dyDescent="0.3">
      <c r="B6" s="3"/>
      <c r="C6" s="11"/>
      <c r="D6" s="11"/>
      <c r="E6" s="11"/>
      <c r="F6" s="11"/>
      <c r="G6" s="11"/>
      <c r="H6" s="11"/>
      <c r="I6" s="11"/>
      <c r="J6" s="11"/>
      <c r="K6" s="21"/>
    </row>
    <row r="7" spans="2:35" x14ac:dyDescent="0.3">
      <c r="B7" s="3"/>
      <c r="C7" s="22" t="s">
        <v>1</v>
      </c>
      <c r="D7" s="11"/>
      <c r="E7" s="11"/>
      <c r="F7" s="11"/>
      <c r="G7" s="11"/>
      <c r="H7" s="11"/>
      <c r="I7" s="11"/>
      <c r="J7" s="11"/>
      <c r="K7" s="21"/>
    </row>
    <row r="8" spans="2:35" ht="30" customHeight="1" x14ac:dyDescent="0.3">
      <c r="B8" s="3"/>
      <c r="C8" s="11"/>
      <c r="D8" s="11"/>
      <c r="E8" s="60" t="s">
        <v>26</v>
      </c>
      <c r="F8" s="60"/>
      <c r="G8" s="60"/>
      <c r="H8" s="60"/>
      <c r="I8" s="60"/>
      <c r="J8" s="12"/>
      <c r="K8" s="2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2:35" x14ac:dyDescent="0.3">
      <c r="B9" s="3"/>
      <c r="C9" s="22" t="s">
        <v>2</v>
      </c>
      <c r="D9" s="11"/>
      <c r="E9" s="11"/>
      <c r="F9" s="11"/>
      <c r="G9" s="11"/>
      <c r="H9" s="11"/>
      <c r="I9" s="11"/>
      <c r="J9" s="11"/>
      <c r="K9" s="21"/>
    </row>
    <row r="10" spans="2:35" ht="36.6" customHeight="1" x14ac:dyDescent="0.3">
      <c r="B10" s="3"/>
      <c r="C10" s="11"/>
      <c r="D10" s="11"/>
      <c r="E10" s="62" t="s">
        <v>26</v>
      </c>
      <c r="F10" s="62"/>
      <c r="G10" s="62"/>
      <c r="H10" s="62"/>
      <c r="I10" s="62"/>
      <c r="J10" s="13"/>
      <c r="K10" s="24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2:35" x14ac:dyDescent="0.3">
      <c r="B11" s="3"/>
      <c r="C11" s="11"/>
      <c r="D11" s="11"/>
      <c r="E11" s="11"/>
      <c r="F11" s="11"/>
      <c r="G11" s="11"/>
      <c r="H11" s="11"/>
      <c r="I11" s="11"/>
      <c r="J11" s="11"/>
      <c r="K11" s="21"/>
    </row>
    <row r="12" spans="2:35" x14ac:dyDescent="0.3">
      <c r="B12" s="3"/>
      <c r="C12" s="22" t="s">
        <v>3</v>
      </c>
      <c r="D12" s="11"/>
      <c r="E12" s="11"/>
      <c r="F12" s="25"/>
      <c r="G12" s="11"/>
      <c r="H12" s="11"/>
      <c r="I12" s="22" t="s">
        <v>4</v>
      </c>
      <c r="J12" s="14"/>
      <c r="K12" s="21"/>
    </row>
    <row r="13" spans="2:35" x14ac:dyDescent="0.3">
      <c r="B13" s="3"/>
      <c r="C13" s="11"/>
      <c r="D13" s="11"/>
      <c r="E13" s="11"/>
      <c r="F13" s="11"/>
      <c r="G13" s="11"/>
      <c r="H13" s="11"/>
      <c r="I13" s="11"/>
      <c r="J13" s="11"/>
      <c r="K13" s="21"/>
    </row>
    <row r="14" spans="2:35" x14ac:dyDescent="0.3">
      <c r="B14" s="3"/>
      <c r="C14" s="22" t="s">
        <v>5</v>
      </c>
      <c r="D14" s="11"/>
      <c r="E14" s="11"/>
      <c r="F14" s="25"/>
      <c r="G14" s="11"/>
      <c r="H14" s="11"/>
      <c r="I14" s="22" t="s">
        <v>6</v>
      </c>
      <c r="J14" s="15"/>
      <c r="K14" s="21"/>
    </row>
    <row r="15" spans="2:35" x14ac:dyDescent="0.3">
      <c r="B15" s="3"/>
      <c r="C15" s="22" t="s">
        <v>7</v>
      </c>
      <c r="D15" s="11"/>
      <c r="E15" s="11"/>
      <c r="F15" s="25"/>
      <c r="G15" s="11"/>
      <c r="H15" s="11"/>
      <c r="I15" s="22" t="s">
        <v>8</v>
      </c>
      <c r="J15" s="15"/>
      <c r="K15" s="21"/>
    </row>
    <row r="16" spans="2:35" x14ac:dyDescent="0.3">
      <c r="B16" s="3"/>
      <c r="C16" s="11"/>
      <c r="D16" s="11"/>
      <c r="E16" s="11"/>
      <c r="F16" s="11"/>
      <c r="G16" s="11"/>
      <c r="H16" s="11"/>
      <c r="I16" s="11"/>
      <c r="J16" s="11"/>
      <c r="K16" s="21"/>
    </row>
    <row r="17" spans="2:11" ht="28.8" customHeight="1" x14ac:dyDescent="0.3">
      <c r="B17" s="3"/>
      <c r="C17" s="26" t="s">
        <v>9</v>
      </c>
      <c r="D17" s="27"/>
      <c r="E17" s="27"/>
      <c r="F17" s="27"/>
      <c r="G17" s="27"/>
      <c r="H17" s="27"/>
      <c r="I17" s="27"/>
      <c r="J17" s="16" t="s">
        <v>59</v>
      </c>
      <c r="K17" s="28" t="s">
        <v>58</v>
      </c>
    </row>
    <row r="18" spans="2:11" x14ac:dyDescent="0.3">
      <c r="B18" s="3"/>
      <c r="C18" s="11"/>
      <c r="D18" s="11"/>
      <c r="E18" s="11"/>
      <c r="F18" s="11"/>
      <c r="G18" s="11"/>
      <c r="H18" s="11"/>
      <c r="I18" s="11"/>
      <c r="J18" s="11"/>
      <c r="K18" s="21"/>
    </row>
    <row r="19" spans="2:11" x14ac:dyDescent="0.3">
      <c r="B19" s="3"/>
      <c r="C19" s="11"/>
      <c r="D19" s="11"/>
      <c r="E19" s="11"/>
      <c r="F19" s="11"/>
      <c r="G19" s="11"/>
      <c r="H19" s="11"/>
      <c r="I19" s="11"/>
      <c r="J19" s="11"/>
      <c r="K19" s="21"/>
    </row>
    <row r="20" spans="2:11" ht="15.6" x14ac:dyDescent="0.3">
      <c r="B20" s="3"/>
      <c r="C20" s="10" t="s">
        <v>56</v>
      </c>
      <c r="D20" s="29"/>
      <c r="E20" s="29"/>
      <c r="F20" s="29"/>
      <c r="G20" s="29"/>
      <c r="H20" s="29"/>
      <c r="I20" s="29"/>
      <c r="J20" s="17">
        <f>J22+J23+J24+J25+J26+J27+J28+J29+J30+J31+J32+J33+J34+J35+J36+J37</f>
        <v>0</v>
      </c>
      <c r="K20" s="30">
        <f>ROUND(J20*1.2,2)</f>
        <v>0</v>
      </c>
    </row>
    <row r="21" spans="2:11" ht="15.6" x14ac:dyDescent="0.3">
      <c r="B21" s="3"/>
      <c r="C21" s="10"/>
      <c r="D21" s="29"/>
      <c r="E21" s="29"/>
      <c r="F21" s="29"/>
      <c r="G21" s="29"/>
      <c r="H21" s="29"/>
      <c r="I21" s="29"/>
      <c r="J21" s="17"/>
      <c r="K21" s="30"/>
    </row>
    <row r="22" spans="2:11" ht="17.399999999999999" customHeight="1" x14ac:dyDescent="0.3">
      <c r="B22" s="4"/>
      <c r="C22" s="31"/>
      <c r="D22" s="48" t="s">
        <v>10</v>
      </c>
      <c r="E22" s="49"/>
      <c r="F22" s="49"/>
      <c r="G22" s="49"/>
      <c r="H22" s="49"/>
      <c r="I22" s="49"/>
      <c r="J22" s="38">
        <f>'[1]Kanalizácia Borovce,  '!$J$97</f>
        <v>0</v>
      </c>
      <c r="K22" s="39">
        <f t="shared" ref="K22:K53" si="0">ROUND(J22*1.2,2)</f>
        <v>0</v>
      </c>
    </row>
    <row r="23" spans="2:11" ht="17.399999999999999" customHeight="1" x14ac:dyDescent="0.3">
      <c r="B23" s="4"/>
      <c r="C23" s="31"/>
      <c r="D23" s="50" t="s">
        <v>11</v>
      </c>
      <c r="E23" s="51"/>
      <c r="F23" s="51"/>
      <c r="G23" s="51"/>
      <c r="H23" s="51"/>
      <c r="I23" s="51"/>
      <c r="J23" s="42">
        <f>'[1]Kanalizácia Borovce,  '!$J$113</f>
        <v>0</v>
      </c>
      <c r="K23" s="43">
        <f t="shared" si="0"/>
        <v>0</v>
      </c>
    </row>
    <row r="24" spans="2:11" ht="17.399999999999999" customHeight="1" x14ac:dyDescent="0.3">
      <c r="B24" s="4"/>
      <c r="C24" s="31"/>
      <c r="D24" s="50" t="s">
        <v>12</v>
      </c>
      <c r="E24" s="51"/>
      <c r="F24" s="51"/>
      <c r="G24" s="51"/>
      <c r="H24" s="51"/>
      <c r="I24" s="51"/>
      <c r="J24" s="42">
        <f>'[1]Kanalizácia Borovce,  '!$J$119</f>
        <v>0</v>
      </c>
      <c r="K24" s="43">
        <f t="shared" si="0"/>
        <v>0</v>
      </c>
    </row>
    <row r="25" spans="2:11" ht="17.399999999999999" customHeight="1" x14ac:dyDescent="0.3">
      <c r="B25" s="4"/>
      <c r="C25" s="31"/>
      <c r="D25" s="50" t="s">
        <v>13</v>
      </c>
      <c r="E25" s="51"/>
      <c r="F25" s="51"/>
      <c r="G25" s="51"/>
      <c r="H25" s="51"/>
      <c r="I25" s="51"/>
      <c r="J25" s="42">
        <f>'[1]Kanalizácia Borovce,  '!$J$124</f>
        <v>0</v>
      </c>
      <c r="K25" s="43">
        <f t="shared" si="0"/>
        <v>0</v>
      </c>
    </row>
    <row r="26" spans="2:11" ht="17.399999999999999" customHeight="1" x14ac:dyDescent="0.3">
      <c r="B26" s="4"/>
      <c r="C26" s="31"/>
      <c r="D26" s="50" t="s">
        <v>14</v>
      </c>
      <c r="E26" s="51"/>
      <c r="F26" s="51"/>
      <c r="G26" s="51"/>
      <c r="H26" s="51"/>
      <c r="I26" s="51"/>
      <c r="J26" s="42">
        <f>'[1]Kanalizácia Borovce,  '!$J$139</f>
        <v>0</v>
      </c>
      <c r="K26" s="43">
        <f t="shared" si="0"/>
        <v>0</v>
      </c>
    </row>
    <row r="27" spans="2:11" ht="17.399999999999999" customHeight="1" x14ac:dyDescent="0.3">
      <c r="B27" s="4"/>
      <c r="C27" s="31"/>
      <c r="D27" s="50" t="s">
        <v>15</v>
      </c>
      <c r="E27" s="51"/>
      <c r="F27" s="51"/>
      <c r="G27" s="51"/>
      <c r="H27" s="51"/>
      <c r="I27" s="51"/>
      <c r="J27" s="42">
        <f>'[1]Kanalizácia Borovce,  '!$J$146</f>
        <v>0</v>
      </c>
      <c r="K27" s="43">
        <f t="shared" si="0"/>
        <v>0</v>
      </c>
    </row>
    <row r="28" spans="2:11" ht="17.399999999999999" customHeight="1" x14ac:dyDescent="0.3">
      <c r="B28" s="4"/>
      <c r="C28" s="31"/>
      <c r="D28" s="50" t="s">
        <v>16</v>
      </c>
      <c r="E28" s="51"/>
      <c r="F28" s="51"/>
      <c r="G28" s="51"/>
      <c r="H28" s="51"/>
      <c r="I28" s="51"/>
      <c r="J28" s="42">
        <f>'[1]Kanalizácia Borovce,  '!$J$154</f>
        <v>0</v>
      </c>
      <c r="K28" s="43">
        <f t="shared" si="0"/>
        <v>0</v>
      </c>
    </row>
    <row r="29" spans="2:11" ht="17.399999999999999" customHeight="1" x14ac:dyDescent="0.3">
      <c r="B29" s="4"/>
      <c r="C29" s="31"/>
      <c r="D29" s="50" t="s">
        <v>17</v>
      </c>
      <c r="E29" s="51"/>
      <c r="F29" s="51"/>
      <c r="G29" s="51"/>
      <c r="H29" s="51"/>
      <c r="I29" s="51"/>
      <c r="J29" s="42">
        <f>'[1]Kanalizácia Borovce,  '!$J$172</f>
        <v>0</v>
      </c>
      <c r="K29" s="43">
        <f t="shared" si="0"/>
        <v>0</v>
      </c>
    </row>
    <row r="30" spans="2:11" ht="17.399999999999999" customHeight="1" x14ac:dyDescent="0.3">
      <c r="B30" s="4"/>
      <c r="C30" s="31"/>
      <c r="D30" s="50" t="s">
        <v>18</v>
      </c>
      <c r="E30" s="51"/>
      <c r="F30" s="51"/>
      <c r="G30" s="51"/>
      <c r="H30" s="51"/>
      <c r="I30" s="51"/>
      <c r="J30" s="42">
        <f>'[1]Kanalizácia Borovce,  '!$J$179</f>
        <v>0</v>
      </c>
      <c r="K30" s="43">
        <f t="shared" si="0"/>
        <v>0</v>
      </c>
    </row>
    <row r="31" spans="2:11" ht="17.399999999999999" customHeight="1" x14ac:dyDescent="0.3">
      <c r="B31" s="4"/>
      <c r="C31" s="31"/>
      <c r="D31" s="50" t="s">
        <v>19</v>
      </c>
      <c r="E31" s="51"/>
      <c r="F31" s="51"/>
      <c r="G31" s="51"/>
      <c r="H31" s="51"/>
      <c r="I31" s="51"/>
      <c r="J31" s="42">
        <f>'[1]Kanalizácia Borovce,  '!$J$187</f>
        <v>0</v>
      </c>
      <c r="K31" s="43">
        <f t="shared" si="0"/>
        <v>0</v>
      </c>
    </row>
    <row r="32" spans="2:11" ht="17.399999999999999" customHeight="1" x14ac:dyDescent="0.3">
      <c r="B32" s="4"/>
      <c r="C32" s="31"/>
      <c r="D32" s="50" t="s">
        <v>20</v>
      </c>
      <c r="E32" s="51"/>
      <c r="F32" s="51"/>
      <c r="G32" s="51"/>
      <c r="H32" s="51"/>
      <c r="I32" s="51"/>
      <c r="J32" s="42">
        <f>'[1]Kanalizácia Borovce,  '!$J$195</f>
        <v>0</v>
      </c>
      <c r="K32" s="43">
        <f t="shared" si="0"/>
        <v>0</v>
      </c>
    </row>
    <row r="33" spans="2:11" ht="17.399999999999999" customHeight="1" x14ac:dyDescent="0.3">
      <c r="B33" s="4"/>
      <c r="C33" s="31"/>
      <c r="D33" s="50" t="s">
        <v>21</v>
      </c>
      <c r="E33" s="51"/>
      <c r="F33" s="51"/>
      <c r="G33" s="51"/>
      <c r="H33" s="51"/>
      <c r="I33" s="51"/>
      <c r="J33" s="42">
        <f>'[1]Kanalizácia Borovce,  '!$J$203</f>
        <v>0</v>
      </c>
      <c r="K33" s="43">
        <f t="shared" si="0"/>
        <v>0</v>
      </c>
    </row>
    <row r="34" spans="2:11" ht="17.399999999999999" customHeight="1" x14ac:dyDescent="0.3">
      <c r="B34" s="4"/>
      <c r="C34" s="31"/>
      <c r="D34" s="50" t="s">
        <v>22</v>
      </c>
      <c r="E34" s="51"/>
      <c r="F34" s="51"/>
      <c r="G34" s="51"/>
      <c r="H34" s="51"/>
      <c r="I34" s="51"/>
      <c r="J34" s="42">
        <f>'[1]Kanalizácia Borovce,  '!$J$211</f>
        <v>0</v>
      </c>
      <c r="K34" s="43">
        <f t="shared" si="0"/>
        <v>0</v>
      </c>
    </row>
    <row r="35" spans="2:11" ht="17.399999999999999" customHeight="1" x14ac:dyDescent="0.3">
      <c r="B35" s="4"/>
      <c r="C35" s="31"/>
      <c r="D35" s="50" t="s">
        <v>23</v>
      </c>
      <c r="E35" s="51"/>
      <c r="F35" s="51"/>
      <c r="G35" s="51"/>
      <c r="H35" s="51"/>
      <c r="I35" s="51"/>
      <c r="J35" s="42">
        <f>'[1]Kanalizácia Borovce,  '!$J$214</f>
        <v>0</v>
      </c>
      <c r="K35" s="43">
        <f t="shared" si="0"/>
        <v>0</v>
      </c>
    </row>
    <row r="36" spans="2:11" ht="17.399999999999999" customHeight="1" x14ac:dyDescent="0.3">
      <c r="B36" s="4"/>
      <c r="C36" s="31"/>
      <c r="D36" s="50" t="s">
        <v>24</v>
      </c>
      <c r="E36" s="51"/>
      <c r="F36" s="51"/>
      <c r="G36" s="51"/>
      <c r="H36" s="51"/>
      <c r="I36" s="51"/>
      <c r="J36" s="42">
        <f>'[1]Kanalizácia Borovce,  '!$J$217</f>
        <v>0</v>
      </c>
      <c r="K36" s="43">
        <f t="shared" si="0"/>
        <v>0</v>
      </c>
    </row>
    <row r="37" spans="2:11" ht="17.399999999999999" customHeight="1" x14ac:dyDescent="0.3">
      <c r="B37" s="3"/>
      <c r="C37" s="11"/>
      <c r="D37" s="61" t="s">
        <v>25</v>
      </c>
      <c r="E37" s="61"/>
      <c r="F37" s="61"/>
      <c r="G37" s="52"/>
      <c r="H37" s="52"/>
      <c r="I37" s="52"/>
      <c r="J37" s="53">
        <f>'[1]Kanalizácia Borovce,  '!$J$220</f>
        <v>0</v>
      </c>
      <c r="K37" s="47">
        <f t="shared" si="0"/>
        <v>0</v>
      </c>
    </row>
    <row r="38" spans="2:11" ht="17.399999999999999" customHeight="1" x14ac:dyDescent="0.3">
      <c r="B38" s="3"/>
      <c r="C38" s="11"/>
      <c r="D38" s="9"/>
      <c r="E38" s="9"/>
      <c r="F38" s="9"/>
      <c r="G38" s="33"/>
      <c r="H38" s="33"/>
      <c r="I38" s="33"/>
      <c r="J38" s="18"/>
      <c r="K38" s="32"/>
    </row>
    <row r="39" spans="2:11" ht="15.6" x14ac:dyDescent="0.3">
      <c r="B39" s="3"/>
      <c r="C39" s="34" t="s">
        <v>55</v>
      </c>
      <c r="D39" s="10"/>
      <c r="E39" s="10"/>
      <c r="F39" s="10"/>
      <c r="G39" s="29"/>
      <c r="H39" s="29"/>
      <c r="I39" s="29"/>
      <c r="J39" s="17">
        <f>SUM(J41:J54)</f>
        <v>0</v>
      </c>
      <c r="K39" s="30">
        <f t="shared" si="0"/>
        <v>0</v>
      </c>
    </row>
    <row r="40" spans="2:11" ht="15.6" x14ac:dyDescent="0.3">
      <c r="B40" s="3"/>
      <c r="C40" s="34"/>
      <c r="D40" s="10"/>
      <c r="E40" s="10"/>
      <c r="F40" s="10"/>
      <c r="G40" s="29"/>
      <c r="H40" s="29"/>
      <c r="I40" s="29"/>
      <c r="J40" s="17"/>
      <c r="K40" s="30"/>
    </row>
    <row r="41" spans="2:11" ht="18.600000000000001" customHeight="1" x14ac:dyDescent="0.3">
      <c r="B41" s="3"/>
      <c r="C41" s="11"/>
      <c r="D41" s="63" t="s">
        <v>27</v>
      </c>
      <c r="E41" s="63"/>
      <c r="F41" s="36" t="s">
        <v>41</v>
      </c>
      <c r="G41" s="36"/>
      <c r="H41" s="36"/>
      <c r="I41" s="37"/>
      <c r="J41" s="38">
        <f>'[2]SO 10.1 - Príprava územia'!$J$96</f>
        <v>0</v>
      </c>
      <c r="K41" s="39">
        <f t="shared" si="0"/>
        <v>0</v>
      </c>
    </row>
    <row r="42" spans="2:11" ht="18.600000000000001" customHeight="1" x14ac:dyDescent="0.3">
      <c r="B42" s="3"/>
      <c r="C42" s="11"/>
      <c r="D42" s="59" t="s">
        <v>28</v>
      </c>
      <c r="E42" s="59"/>
      <c r="F42" s="40" t="s">
        <v>42</v>
      </c>
      <c r="G42" s="40"/>
      <c r="H42" s="40"/>
      <c r="I42" s="41"/>
      <c r="J42" s="42">
        <f>'[2]SO 10.2 - Merný objekt od...'!$J$96</f>
        <v>0</v>
      </c>
      <c r="K42" s="43">
        <f t="shared" si="0"/>
        <v>0</v>
      </c>
    </row>
    <row r="43" spans="2:11" ht="18.600000000000001" customHeight="1" x14ac:dyDescent="0.3">
      <c r="B43" s="3"/>
      <c r="C43" s="11"/>
      <c r="D43" s="59" t="s">
        <v>29</v>
      </c>
      <c r="E43" s="59"/>
      <c r="F43" s="40" t="s">
        <v>43</v>
      </c>
      <c r="G43" s="40"/>
      <c r="H43" s="40"/>
      <c r="I43" s="41"/>
      <c r="J43" s="42">
        <f>'[2]SO 10.3 - Objekt hrablíc'!$J$125</f>
        <v>0</v>
      </c>
      <c r="K43" s="43">
        <f t="shared" si="0"/>
        <v>0</v>
      </c>
    </row>
    <row r="44" spans="2:11" ht="18.600000000000001" customHeight="1" x14ac:dyDescent="0.3">
      <c r="B44" s="3"/>
      <c r="C44" s="11"/>
      <c r="D44" s="59" t="s">
        <v>30</v>
      </c>
      <c r="E44" s="59"/>
      <c r="F44" s="40" t="s">
        <v>44</v>
      </c>
      <c r="G44" s="40"/>
      <c r="H44" s="40"/>
      <c r="I44" s="41"/>
      <c r="J44" s="42">
        <f>'[2]SO 10.4 - Prevádzková bud...'!$J$96</f>
        <v>0</v>
      </c>
      <c r="K44" s="43">
        <f t="shared" si="0"/>
        <v>0</v>
      </c>
    </row>
    <row r="45" spans="2:11" ht="18.600000000000001" customHeight="1" x14ac:dyDescent="0.3">
      <c r="B45" s="3"/>
      <c r="C45" s="11"/>
      <c r="D45" s="59" t="s">
        <v>31</v>
      </c>
      <c r="E45" s="59"/>
      <c r="F45" s="40" t="s">
        <v>45</v>
      </c>
      <c r="G45" s="40"/>
      <c r="H45" s="40"/>
      <c r="I45" s="41"/>
      <c r="J45" s="42">
        <f>'[2]SO 10.5 - Monoblok - úprava'!$J$124</f>
        <v>0</v>
      </c>
      <c r="K45" s="43">
        <f t="shared" si="0"/>
        <v>0</v>
      </c>
    </row>
    <row r="46" spans="2:11" ht="18.600000000000001" customHeight="1" x14ac:dyDescent="0.3">
      <c r="B46" s="3"/>
      <c r="C46" s="11"/>
      <c r="D46" s="59" t="s">
        <v>32</v>
      </c>
      <c r="E46" s="59"/>
      <c r="F46" s="40" t="s">
        <v>46</v>
      </c>
      <c r="G46" s="40"/>
      <c r="H46" s="40"/>
      <c r="I46" s="41"/>
      <c r="J46" s="42">
        <f>'[2]SO 10.6 - Nitrifikačné ná...'!$J$126</f>
        <v>0</v>
      </c>
      <c r="K46" s="43">
        <f t="shared" si="0"/>
        <v>0</v>
      </c>
    </row>
    <row r="47" spans="2:11" ht="18.600000000000001" customHeight="1" x14ac:dyDescent="0.3">
      <c r="B47" s="3"/>
      <c r="C47" s="11"/>
      <c r="D47" s="59" t="s">
        <v>33</v>
      </c>
      <c r="E47" s="59"/>
      <c r="F47" s="40" t="s">
        <v>47</v>
      </c>
      <c r="G47" s="40"/>
      <c r="H47" s="40"/>
      <c r="I47" s="41"/>
      <c r="J47" s="42">
        <f>'[2]SO 10.7 - Denitrifikačné ...'!$J$126</f>
        <v>0</v>
      </c>
      <c r="K47" s="43">
        <f t="shared" si="0"/>
        <v>0</v>
      </c>
    </row>
    <row r="48" spans="2:11" ht="24" customHeight="1" x14ac:dyDescent="0.3">
      <c r="B48" s="3"/>
      <c r="C48" s="11"/>
      <c r="D48" s="59" t="s">
        <v>34</v>
      </c>
      <c r="E48" s="59"/>
      <c r="F48" s="40" t="s">
        <v>48</v>
      </c>
      <c r="G48" s="40"/>
      <c r="H48" s="40"/>
      <c r="I48" s="41"/>
      <c r="J48" s="42">
        <f>'[2]SO 10.8 - Výstupná čerpac...'!$J$126</f>
        <v>0</v>
      </c>
      <c r="K48" s="43">
        <f t="shared" si="0"/>
        <v>0</v>
      </c>
    </row>
    <row r="49" spans="2:11" ht="18" customHeight="1" x14ac:dyDescent="0.3">
      <c r="B49" s="3"/>
      <c r="C49" s="11"/>
      <c r="D49" s="59" t="s">
        <v>35</v>
      </c>
      <c r="E49" s="59"/>
      <c r="F49" s="40" t="s">
        <v>49</v>
      </c>
      <c r="G49" s="40"/>
      <c r="H49" s="40"/>
      <c r="I49" s="41"/>
      <c r="J49" s="42">
        <f>'[2]SO 10.9 - Prepojovacie po...'!$J$122</f>
        <v>0</v>
      </c>
      <c r="K49" s="43">
        <f t="shared" si="0"/>
        <v>0</v>
      </c>
    </row>
    <row r="50" spans="2:11" ht="18" customHeight="1" x14ac:dyDescent="0.3">
      <c r="B50" s="3"/>
      <c r="C50" s="11"/>
      <c r="D50" s="59" t="s">
        <v>36</v>
      </c>
      <c r="E50" s="59"/>
      <c r="F50" s="40" t="s">
        <v>50</v>
      </c>
      <c r="G50" s="40"/>
      <c r="H50" s="40"/>
      <c r="I50" s="41"/>
      <c r="J50" s="42">
        <f>'[2]SO 10.10 - Spevnené plochy'!$J$122</f>
        <v>0</v>
      </c>
      <c r="K50" s="43">
        <f t="shared" si="0"/>
        <v>0</v>
      </c>
    </row>
    <row r="51" spans="2:11" ht="25.8" customHeight="1" x14ac:dyDescent="0.3">
      <c r="B51" s="3"/>
      <c r="C51" s="11"/>
      <c r="D51" s="59" t="s">
        <v>37</v>
      </c>
      <c r="E51" s="59"/>
      <c r="F51" s="40" t="s">
        <v>51</v>
      </c>
      <c r="G51" s="40"/>
      <c r="H51" s="40"/>
      <c r="I51" s="41"/>
      <c r="J51" s="42">
        <f>'[2]SO 10.10.1 - Spevnené plo...'!$J$119</f>
        <v>0</v>
      </c>
      <c r="K51" s="43">
        <f t="shared" si="0"/>
        <v>0</v>
      </c>
    </row>
    <row r="52" spans="2:11" ht="19.2" customHeight="1" x14ac:dyDescent="0.3">
      <c r="B52" s="3"/>
      <c r="C52" s="11"/>
      <c r="D52" s="59" t="s">
        <v>38</v>
      </c>
      <c r="E52" s="59"/>
      <c r="F52" s="40" t="s">
        <v>52</v>
      </c>
      <c r="G52" s="40"/>
      <c r="H52" s="40"/>
      <c r="I52" s="41"/>
      <c r="J52" s="42">
        <f>'[2]SO 10.11 - Oplotenie'!$J$122</f>
        <v>0</v>
      </c>
      <c r="K52" s="43">
        <f t="shared" si="0"/>
        <v>0</v>
      </c>
    </row>
    <row r="53" spans="2:11" ht="19.2" customHeight="1" x14ac:dyDescent="0.3">
      <c r="B53" s="3"/>
      <c r="C53" s="11"/>
      <c r="D53" s="59" t="s">
        <v>39</v>
      </c>
      <c r="E53" s="59"/>
      <c r="F53" s="40" t="s">
        <v>53</v>
      </c>
      <c r="G53" s="40"/>
      <c r="H53" s="40"/>
      <c r="I53" s="41"/>
      <c r="J53" s="42">
        <f>'[2]Elektročasť-PS 05.2., SO 10.12.'!$J$118</f>
        <v>0</v>
      </c>
      <c r="K53" s="43">
        <f t="shared" si="0"/>
        <v>0</v>
      </c>
    </row>
    <row r="54" spans="2:11" ht="19.2" customHeight="1" x14ac:dyDescent="0.3">
      <c r="B54" s="3"/>
      <c r="C54" s="11"/>
      <c r="D54" s="54" t="s">
        <v>40</v>
      </c>
      <c r="E54" s="54"/>
      <c r="F54" s="44" t="s">
        <v>54</v>
      </c>
      <c r="G54" s="44"/>
      <c r="H54" s="44"/>
      <c r="I54" s="45"/>
      <c r="J54" s="46">
        <f>'[2]PS 05.1 - Strojnotechnolo...'!$J$118</f>
        <v>0</v>
      </c>
      <c r="K54" s="47">
        <f>ROUND(J54*1.2,2)</f>
        <v>0</v>
      </c>
    </row>
    <row r="55" spans="2:11" ht="15" x14ac:dyDescent="0.3">
      <c r="B55" s="3"/>
      <c r="C55" s="11"/>
      <c r="D55" s="9"/>
      <c r="E55" s="9"/>
      <c r="F55" s="9"/>
      <c r="G55" s="11"/>
      <c r="H55" s="11"/>
      <c r="I55" s="11"/>
      <c r="J55" s="18"/>
      <c r="K55" s="21"/>
    </row>
    <row r="56" spans="2:11" ht="15" x14ac:dyDescent="0.3">
      <c r="B56" s="3"/>
      <c r="C56" s="11"/>
      <c r="D56" s="9"/>
      <c r="E56" s="9"/>
      <c r="F56" s="9"/>
      <c r="G56" s="11"/>
      <c r="H56" s="11"/>
      <c r="I56" s="11"/>
      <c r="J56" s="18"/>
      <c r="K56" s="21"/>
    </row>
    <row r="57" spans="2:11" ht="15" x14ac:dyDescent="0.3">
      <c r="B57" s="3"/>
      <c r="C57" s="11"/>
      <c r="D57" s="9"/>
      <c r="E57" s="9"/>
      <c r="F57" s="9"/>
      <c r="G57" s="11"/>
      <c r="H57" s="11"/>
      <c r="I57" s="11"/>
      <c r="J57" s="18"/>
      <c r="K57" s="21"/>
    </row>
    <row r="58" spans="2:11" ht="15" customHeight="1" x14ac:dyDescent="0.3">
      <c r="B58" s="3"/>
      <c r="C58" s="11"/>
      <c r="D58" s="55" t="s">
        <v>57</v>
      </c>
      <c r="E58" s="55"/>
      <c r="F58" s="55"/>
      <c r="G58" s="55"/>
      <c r="H58" s="55"/>
      <c r="I58" s="55"/>
      <c r="J58" s="56">
        <f>J20+J39</f>
        <v>0</v>
      </c>
      <c r="K58" s="57">
        <f>K20+K39</f>
        <v>0</v>
      </c>
    </row>
    <row r="59" spans="2:11" ht="15" customHeight="1" x14ac:dyDescent="0.3">
      <c r="B59" s="3"/>
      <c r="C59" s="11"/>
      <c r="D59" s="55"/>
      <c r="E59" s="55"/>
      <c r="F59" s="55"/>
      <c r="G59" s="55"/>
      <c r="H59" s="55"/>
      <c r="I59" s="55"/>
      <c r="J59" s="56"/>
      <c r="K59" s="58"/>
    </row>
    <row r="60" spans="2:11" ht="15" x14ac:dyDescent="0.3">
      <c r="B60" s="3"/>
      <c r="C60" s="11"/>
      <c r="D60" s="9"/>
      <c r="E60" s="9"/>
      <c r="F60" s="9"/>
      <c r="G60" s="11"/>
      <c r="H60" s="11"/>
      <c r="I60" s="11"/>
      <c r="J60" s="18"/>
      <c r="K60" s="21"/>
    </row>
    <row r="61" spans="2:11" x14ac:dyDescent="0.3">
      <c r="B61" s="3"/>
      <c r="C61" s="11"/>
      <c r="D61" s="11"/>
      <c r="E61" s="11"/>
      <c r="F61" s="11"/>
      <c r="G61" s="11"/>
      <c r="H61" s="11"/>
      <c r="I61" s="11"/>
      <c r="J61" s="11"/>
      <c r="K61" s="21"/>
    </row>
    <row r="62" spans="2:11" x14ac:dyDescent="0.3">
      <c r="B62" s="3"/>
      <c r="C62" s="11"/>
      <c r="D62" s="11"/>
      <c r="E62" s="11"/>
      <c r="F62" s="11"/>
      <c r="G62" s="11"/>
      <c r="H62" s="11"/>
      <c r="I62" s="11"/>
      <c r="J62" s="11"/>
      <c r="K62" s="21"/>
    </row>
    <row r="63" spans="2:11" x14ac:dyDescent="0.3">
      <c r="B63" s="5"/>
      <c r="C63" s="6"/>
      <c r="D63" s="6"/>
      <c r="E63" s="6"/>
      <c r="F63" s="6"/>
      <c r="G63" s="6"/>
      <c r="H63" s="6"/>
      <c r="I63" s="6"/>
      <c r="J63" s="6"/>
      <c r="K63" s="35"/>
    </row>
  </sheetData>
  <mergeCells count="20">
    <mergeCell ref="D46:E46"/>
    <mergeCell ref="D47:E47"/>
    <mergeCell ref="E8:I8"/>
    <mergeCell ref="D37:F37"/>
    <mergeCell ref="E10:I10"/>
    <mergeCell ref="D41:E41"/>
    <mergeCell ref="D42:E42"/>
    <mergeCell ref="D43:E43"/>
    <mergeCell ref="D44:E44"/>
    <mergeCell ref="D45:E45"/>
    <mergeCell ref="D54:E54"/>
    <mergeCell ref="D58:I59"/>
    <mergeCell ref="J58:J59"/>
    <mergeCell ref="K58:K59"/>
    <mergeCell ref="D48:E48"/>
    <mergeCell ref="D49:E49"/>
    <mergeCell ref="D50:E50"/>
    <mergeCell ref="D51:E51"/>
    <mergeCell ref="D52:E52"/>
    <mergeCell ref="D53:E53"/>
  </mergeCells>
  <pageMargins left="0.43307086614173229" right="0.23622047244094491" top="0.35433070866141736" bottom="0.35433070866141736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BOROVCE, RAKOVICE, VESELÉ, DUBO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zdeno</dc:creator>
  <cp:lastModifiedBy>zdeno</cp:lastModifiedBy>
  <cp:lastPrinted>2021-10-19T05:22:42Z</cp:lastPrinted>
  <dcterms:created xsi:type="dcterms:W3CDTF">2015-06-05T18:19:34Z</dcterms:created>
  <dcterms:modified xsi:type="dcterms:W3CDTF">2021-10-26T10:49:07Z</dcterms:modified>
</cp:coreProperties>
</file>