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.Durik\Desktop\VOS 2023\DODAVATELIA\Marcincin 46 Vyžnik\"/>
    </mc:Choice>
  </mc:AlternateContent>
  <bookViews>
    <workbookView xWindow="0" yWindow="0" windowWidth="28800" windowHeight="12300"/>
  </bookViews>
  <sheets>
    <sheet name="VC 46 Vyžni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H10" i="1"/>
  <c r="G10" i="1"/>
  <c r="H9" i="1"/>
  <c r="G9" i="1"/>
  <c r="H8" i="1"/>
  <c r="G8" i="1"/>
  <c r="H12" i="1" l="1"/>
  <c r="D19" i="1" s="1"/>
  <c r="E19" i="1"/>
  <c r="G19" i="1" s="1"/>
</calcChain>
</file>

<file path=xl/sharedStrings.xml><?xml version="1.0" encoding="utf-8"?>
<sst xmlns="http://schemas.openxmlformats.org/spreadsheetml/2006/main" count="51" uniqueCount="47">
  <si>
    <t>Príloha č. 6</t>
  </si>
  <si>
    <t>Tabuľka plnenia kritérií - cenová ponuka</t>
  </si>
  <si>
    <t>Názov predmetu zákazky:Lesnícke služby v ťažbovom procese na organizačnej zložke OZ Vihorlat  na obdobie 2023 - 2026  časť „46“ – VC46 Vyžnik</t>
  </si>
  <si>
    <t xml:space="preserve">Jediné kritérium na hodnotenie ponúk je sumárna ponuka za zákazku </t>
  </si>
  <si>
    <t>por.číslo</t>
  </si>
  <si>
    <t>Druh ťažby</t>
  </si>
  <si>
    <t>Predpokladaný objem ťažby dreva v m3 na roky 2023-2026</t>
  </si>
  <si>
    <t>Predpokladaný náklad na 1 m3 lesníckych činností pre roky 2023-2026</t>
  </si>
  <si>
    <t>Cenová ponuka na m3 v € bez DPH</t>
  </si>
  <si>
    <t>Index I</t>
  </si>
  <si>
    <t>Cena za lesnícku  činnosť v  ťažbovom procese v € bez DPH:</t>
  </si>
  <si>
    <t>Výchovná úmyselná ťažba do 50 rokov ( VÚ - 50r.)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</si>
  <si>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</si>
  <si>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t>Výchovná úmyselná ťažba nad 50 rokov ( VÚ + 50r.)</t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</si>
  <si>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</si>
  <si>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t>Obnovná úmyselná ťažba ( OÚ)</t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</si>
  <si>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</si>
  <si>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t>Náhodná vykonaná ťažba (NV)</t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</si>
  <si>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</si>
  <si>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Celková cena za celý predmet zákazky</t>
  </si>
  <si>
    <t>Obchodné meno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</si>
  <si>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</si>
  <si>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</si>
  <si>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</si>
  <si>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</si>
  <si>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</si>
  <si>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</si>
  <si>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Spolu</t>
  </si>
  <si>
    <t>Sídlo</t>
  </si>
  <si>
    <t>Meno</t>
  </si>
  <si>
    <t>IBAN</t>
  </si>
  <si>
    <t>IČO</t>
  </si>
  <si>
    <t>IČ DPH</t>
  </si>
  <si>
    <t>DIČ</t>
  </si>
  <si>
    <t>Kontaktná osoba</t>
  </si>
  <si>
    <t>Kontakt - č. telefónu</t>
  </si>
  <si>
    <t xml:space="preserve">             - e-mailová adresa</t>
  </si>
  <si>
    <t>Dátum</t>
  </si>
  <si>
    <t>Podpis</t>
  </si>
  <si>
    <t>Vladislav Marcinčin</t>
  </si>
  <si>
    <t>nie</t>
  </si>
  <si>
    <t>09412 Banské 205</t>
  </si>
  <si>
    <t>35 34 3176</t>
  </si>
  <si>
    <t>SK25 1100 0000 0029 4606 1938</t>
  </si>
  <si>
    <t>Vladislav Marcincin</t>
  </si>
  <si>
    <t>vladislav.marcincin@gmail.com</t>
  </si>
  <si>
    <t>0905 958 168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</si>
</sst>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center"/>
    </xf>
    <xf numFmtId="0" fontId="1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1" applyFont="1"/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1" applyFont="1"/>
    <xf numFmtId="3" fontId="9" fillId="0" borderId="1" xfId="1" applyNumberFormat="1" applyFont="1" applyBorder="1" applyAlignment="1">
      <alignment vertical="center"/>
    </xf>
    <xf numFmtId="2" fontId="9" fillId="0" borderId="1" xfId="1" applyNumberFormat="1" applyFont="1" applyBorder="1" applyAlignment="1">
      <alignment horizontal="center" vertical="center"/>
    </xf>
    <xf numFmtId="164" fontId="9" fillId="3" borderId="5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64" fontId="9" fillId="4" borderId="4" xfId="1" applyNumberFormat="1" applyFont="1" applyFill="1" applyBorder="1" applyAlignment="1">
      <alignment vertical="center"/>
    </xf>
    <xf numFmtId="165" fontId="9" fillId="4" borderId="1" xfId="1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65" fontId="7" fillId="4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9" fillId="0" borderId="7" xfId="0" applyFont="1" applyBorder="1" applyAlignment="1">
      <alignment wrapText="1"/>
    </xf>
    <xf numFmtId="0" fontId="1" fillId="0" borderId="0" xfId="1" applyFill="1"/>
    <xf numFmtId="0" fontId="9" fillId="0" borderId="1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Fill="1" applyBorder="1" applyAlignment="1">
      <alignment horizontal="right"/>
    </xf>
    <xf numFmtId="0" fontId="8" fillId="0" borderId="14" xfId="0" applyFont="1" applyBorder="1" applyAlignment="1">
      <alignment wrapText="1"/>
    </xf>
    <xf numFmtId="4" fontId="8" fillId="4" borderId="14" xfId="0" applyNumberFormat="1" applyFont="1" applyFill="1" applyBorder="1" applyAlignment="1">
      <alignment horizontal="right" wrapText="1"/>
    </xf>
    <xf numFmtId="4" fontId="8" fillId="4" borderId="14" xfId="0" applyNumberFormat="1" applyFont="1" applyFill="1" applyBorder="1" applyAlignment="1">
      <alignment horizontal="right"/>
    </xf>
    <xf numFmtId="4" fontId="8" fillId="4" borderId="15" xfId="0" applyNumberFormat="1" applyFont="1" applyFill="1" applyBorder="1" applyAlignment="1">
      <alignment horizontal="right"/>
    </xf>
    <xf numFmtId="4" fontId="8" fillId="4" borderId="16" xfId="0" applyNumberFormat="1" applyFont="1" applyFill="1" applyBorder="1" applyAlignment="1">
      <alignment horizontal="right"/>
    </xf>
    <xf numFmtId="0" fontId="8" fillId="0" borderId="0" xfId="0" applyFont="1"/>
    <xf numFmtId="0" fontId="9" fillId="0" borderId="1" xfId="1" applyFont="1" applyBorder="1" applyAlignment="1">
      <alignment horizontal="left"/>
    </xf>
    <xf numFmtId="0" fontId="9" fillId="0" borderId="1" xfId="0" applyFont="1" applyBorder="1" applyAlignment="1">
      <alignment wrapText="1"/>
    </xf>
    <xf numFmtId="0" fontId="13" fillId="0" borderId="0" xfId="0" applyFont="1" applyAlignment="1">
      <alignment vertical="center"/>
    </xf>
    <xf numFmtId="0" fontId="8" fillId="0" borderId="1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9" fillId="3" borderId="8" xfId="0" applyFont="1" applyFill="1" applyBorder="1" applyAlignment="1" applyProtection="1">
      <alignment horizontal="center" wrapText="1"/>
      <protection locked="0"/>
    </xf>
    <xf numFmtId="0" fontId="9" fillId="3" borderId="9" xfId="0" applyFont="1" applyFill="1" applyBorder="1" applyAlignment="1" applyProtection="1">
      <alignment horizontal="center" wrapText="1"/>
      <protection locked="0"/>
    </xf>
    <xf numFmtId="0" fontId="9" fillId="3" borderId="10" xfId="0" applyFont="1" applyFill="1" applyBorder="1" applyAlignment="1" applyProtection="1">
      <alignment horizontal="center" wrapText="1"/>
      <protection locked="0"/>
    </xf>
    <xf numFmtId="0" fontId="9" fillId="3" borderId="1" xfId="0" applyFont="1" applyFill="1" applyBorder="1" applyAlignment="1" applyProtection="1">
      <alignment horizontal="center" wrapText="1"/>
      <protection locked="0"/>
    </xf>
    <xf numFmtId="0" fontId="9" fillId="3" borderId="5" xfId="0" applyFont="1" applyFill="1" applyBorder="1" applyAlignment="1" applyProtection="1">
      <alignment horizontal="center" wrapText="1"/>
      <protection locked="0"/>
    </xf>
    <xf numFmtId="0" fontId="9" fillId="3" borderId="12" xfId="0" applyFont="1" applyFill="1" applyBorder="1" applyAlignment="1" applyProtection="1">
      <alignment horizontal="center" wrapText="1"/>
      <protection locked="0"/>
    </xf>
    <xf numFmtId="0" fontId="9" fillId="3" borderId="1" xfId="1" applyFont="1" applyFill="1" applyBorder="1" applyAlignment="1">
      <alignment horizontal="center"/>
    </xf>
    <xf numFmtId="3" fontId="9" fillId="3" borderId="1" xfId="1" applyNumberFormat="1" applyFont="1" applyFill="1" applyBorder="1" applyAlignment="1">
      <alignment horizontal="center"/>
    </xf>
    <xf numFmtId="49" fontId="9" fillId="3" borderId="1" xfId="1" applyNumberFormat="1" applyFont="1" applyFill="1" applyBorder="1" applyAlignment="1">
      <alignment horizontal="center"/>
    </xf>
    <xf numFmtId="0" fontId="14" fillId="3" borderId="1" xfId="2" applyFill="1" applyBorder="1" applyAlignment="1">
      <alignment horizontal="center"/>
    </xf>
    <xf numFmtId="14" fontId="9" fillId="3" borderId="1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ladislav.marcinc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19" zoomScaleNormal="100" workbookViewId="0">
      <selection activeCell="C27" sqref="C27:H27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1"/>
      <c r="B1" s="1"/>
      <c r="C1" s="1"/>
      <c r="D1" s="2"/>
      <c r="E1" s="1"/>
      <c r="F1" s="1"/>
      <c r="G1" s="1"/>
      <c r="H1" s="3" t="s">
        <v>0</v>
      </c>
    </row>
    <row r="2" spans="1:8" ht="15.75" x14ac:dyDescent="0.25">
      <c r="A2" s="4" t="s">
        <v>1</v>
      </c>
      <c r="B2" s="4"/>
      <c r="C2" s="4"/>
      <c r="D2" s="5"/>
      <c r="E2" s="6"/>
      <c r="F2" s="6"/>
      <c r="G2" s="4"/>
      <c r="H2" s="4"/>
    </row>
    <row r="3" spans="1:8" ht="15.75" x14ac:dyDescent="0.25">
      <c r="A3" s="4"/>
      <c r="B3" s="4"/>
      <c r="C3" s="4"/>
      <c r="D3" s="5"/>
      <c r="E3" s="4"/>
      <c r="F3" s="4"/>
      <c r="G3" s="4"/>
      <c r="H3" s="4"/>
    </row>
    <row r="4" spans="1:8" ht="15.75" x14ac:dyDescent="0.25">
      <c r="A4" s="7" t="s">
        <v>2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3</v>
      </c>
      <c r="B6" s="7"/>
      <c r="C6" s="7"/>
      <c r="D6" s="8"/>
      <c r="E6" s="7"/>
      <c r="F6" s="7"/>
      <c r="G6" s="7"/>
      <c r="H6" s="7"/>
    </row>
    <row r="7" spans="1:8" ht="78.75" x14ac:dyDescent="0.25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4" t="s">
        <v>9</v>
      </c>
      <c r="G7" s="45"/>
      <c r="H7" s="12" t="s">
        <v>10</v>
      </c>
    </row>
    <row r="8" spans="1:8" ht="18.75" x14ac:dyDescent="0.25">
      <c r="A8" s="14">
        <v>1</v>
      </c>
      <c r="B8" s="15" t="s">
        <v>11</v>
      </c>
      <c r="C8" s="16">
        <v>520</v>
      </c>
      <c r="D8" s="17">
        <v>49.56</v>
      </c>
      <c r="E8" s="18">
        <v>49.53</v>
      </c>
      <c r="F8" s="19" t="s">
        <v>12</v>
      </c>
      <c r="G8" s="20">
        <f t="shared" ref="G8:G11" si="0">IFERROR( ROUND(E8/D8,3)," ")</f>
        <v>0.999</v>
      </c>
      <c r="H8" s="21">
        <f>C8*E8</f>
        <v>25755.600000000002</v>
      </c>
    </row>
    <row r="9" spans="1:8" ht="18.75" x14ac:dyDescent="0.25">
      <c r="A9" s="14">
        <v>2</v>
      </c>
      <c r="B9" s="22" t="s">
        <v>13</v>
      </c>
      <c r="C9" s="16">
        <v>1560</v>
      </c>
      <c r="D9" s="17">
        <v>30.75</v>
      </c>
      <c r="E9" s="18">
        <v>30.73</v>
      </c>
      <c r="F9" s="19" t="s">
        <v>14</v>
      </c>
      <c r="G9" s="20">
        <f t="shared" si="0"/>
        <v>0.999</v>
      </c>
      <c r="H9" s="21">
        <f t="shared" ref="H9:H11" si="1">C9*E9</f>
        <v>47938.8</v>
      </c>
    </row>
    <row r="10" spans="1:8" ht="18.75" x14ac:dyDescent="0.25">
      <c r="A10" s="14">
        <v>3</v>
      </c>
      <c r="B10" s="22" t="s">
        <v>15</v>
      </c>
      <c r="C10" s="16">
        <v>26520</v>
      </c>
      <c r="D10" s="17">
        <v>21.05</v>
      </c>
      <c r="E10" s="18">
        <v>21.03</v>
      </c>
      <c r="F10" s="19" t="s">
        <v>16</v>
      </c>
      <c r="G10" s="20">
        <f t="shared" si="0"/>
        <v>0.999</v>
      </c>
      <c r="H10" s="21">
        <f t="shared" si="1"/>
        <v>557715.6</v>
      </c>
    </row>
    <row r="11" spans="1:8" ht="18.75" x14ac:dyDescent="0.25">
      <c r="A11" s="14">
        <v>4</v>
      </c>
      <c r="B11" s="22" t="s">
        <v>17</v>
      </c>
      <c r="C11" s="16">
        <v>2600</v>
      </c>
      <c r="D11" s="17">
        <v>26.49</v>
      </c>
      <c r="E11" s="18">
        <v>26.47</v>
      </c>
      <c r="F11" s="19" t="s">
        <v>18</v>
      </c>
      <c r="G11" s="20">
        <f t="shared" si="0"/>
        <v>0.999</v>
      </c>
      <c r="H11" s="21">
        <f t="shared" si="1"/>
        <v>68822</v>
      </c>
    </row>
    <row r="12" spans="1:8" ht="15.75" x14ac:dyDescent="0.25">
      <c r="A12" s="46" t="s">
        <v>19</v>
      </c>
      <c r="B12" s="47"/>
      <c r="C12" s="47"/>
      <c r="D12" s="47"/>
      <c r="E12" s="47"/>
      <c r="F12" s="47"/>
      <c r="G12" s="48"/>
      <c r="H12" s="23">
        <f>SUM(H8:H11)</f>
        <v>700232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24"/>
      <c r="B14" s="25"/>
      <c r="C14" s="25"/>
      <c r="D14" s="25"/>
      <c r="E14" s="25"/>
      <c r="F14" s="25"/>
      <c r="G14" s="25"/>
      <c r="H14" s="25"/>
    </row>
    <row r="15" spans="1:8" ht="16.5" thickTop="1" x14ac:dyDescent="0.25">
      <c r="A15" s="1"/>
      <c r="B15" s="26" t="s">
        <v>20</v>
      </c>
      <c r="C15" s="51" t="s">
        <v>39</v>
      </c>
      <c r="D15" s="51"/>
      <c r="E15" s="51"/>
      <c r="F15" s="52"/>
      <c r="G15" s="53"/>
      <c r="H15" s="27"/>
    </row>
    <row r="16" spans="1:8" ht="15.75" x14ac:dyDescent="0.25">
      <c r="A16" s="1"/>
      <c r="B16" s="28" t="s">
        <v>21</v>
      </c>
      <c r="C16" s="54" t="s">
        <v>40</v>
      </c>
      <c r="D16" s="54"/>
      <c r="E16" s="54"/>
      <c r="F16" s="55"/>
      <c r="G16" s="56"/>
      <c r="H16" s="27"/>
    </row>
    <row r="17" spans="1:8" ht="15.75" x14ac:dyDescent="0.25">
      <c r="A17" s="1"/>
      <c r="B17" s="42"/>
      <c r="C17" s="43"/>
      <c r="D17" s="29" t="s">
        <v>22</v>
      </c>
      <c r="E17" s="29" t="s">
        <v>23</v>
      </c>
      <c r="F17" s="30"/>
      <c r="G17" s="31" t="s">
        <v>24</v>
      </c>
      <c r="H17" s="1"/>
    </row>
    <row r="18" spans="1:8" ht="15.75" x14ac:dyDescent="0.25">
      <c r="A18" s="1"/>
      <c r="B18" s="42"/>
      <c r="C18" s="43"/>
      <c r="D18" s="29" t="s">
        <v>25</v>
      </c>
      <c r="E18" s="29" t="s">
        <v>26</v>
      </c>
      <c r="F18" s="30"/>
      <c r="G18" s="31" t="s">
        <v>26</v>
      </c>
      <c r="H18" s="1"/>
    </row>
    <row r="19" spans="1:8" ht="16.5" thickBot="1" x14ac:dyDescent="0.3">
      <c r="A19" s="1"/>
      <c r="B19" s="32"/>
      <c r="C19" s="33" t="s">
        <v>27</v>
      </c>
      <c r="D19" s="34">
        <f>H12</f>
        <v>700232</v>
      </c>
      <c r="E19" s="35">
        <f>IF(OR(C16="áno",C16="ano"),D19*0.2,0)</f>
        <v>0</v>
      </c>
      <c r="F19" s="36"/>
      <c r="G19" s="37">
        <f>D19+E19</f>
        <v>700232</v>
      </c>
      <c r="H19" s="1"/>
    </row>
    <row r="20" spans="1:8" ht="16.5" thickTop="1" x14ac:dyDescent="0.25">
      <c r="A20" s="1"/>
      <c r="B20" s="38"/>
      <c r="C20" s="38"/>
      <c r="D20" s="38"/>
      <c r="E20" s="38"/>
      <c r="F20" s="38"/>
      <c r="G20" s="38"/>
      <c r="H20" s="1"/>
    </row>
    <row r="21" spans="1:8" ht="15.75" x14ac:dyDescent="0.25">
      <c r="A21" s="1"/>
      <c r="B21" s="39" t="s">
        <v>20</v>
      </c>
      <c r="C21" s="57" t="s">
        <v>39</v>
      </c>
      <c r="D21" s="57"/>
      <c r="E21" s="57"/>
      <c r="F21" s="57"/>
      <c r="G21" s="57"/>
      <c r="H21" s="57"/>
    </row>
    <row r="22" spans="1:8" ht="15.75" x14ac:dyDescent="0.25">
      <c r="A22" s="1"/>
      <c r="B22" s="40" t="s">
        <v>28</v>
      </c>
      <c r="C22" s="57" t="s">
        <v>41</v>
      </c>
      <c r="D22" s="57"/>
      <c r="E22" s="57"/>
      <c r="F22" s="57"/>
      <c r="G22" s="57"/>
      <c r="H22" s="57"/>
    </row>
    <row r="23" spans="1:8" ht="15.75" x14ac:dyDescent="0.25">
      <c r="A23" s="1"/>
      <c r="B23" s="39" t="s">
        <v>29</v>
      </c>
      <c r="C23" s="57" t="s">
        <v>39</v>
      </c>
      <c r="D23" s="57"/>
      <c r="E23" s="57"/>
      <c r="F23" s="57"/>
      <c r="G23" s="57"/>
      <c r="H23" s="57"/>
    </row>
    <row r="24" spans="1:8" ht="15.75" x14ac:dyDescent="0.25">
      <c r="A24" s="1"/>
      <c r="B24" s="22" t="s">
        <v>30</v>
      </c>
      <c r="C24" s="57" t="s">
        <v>43</v>
      </c>
      <c r="D24" s="57"/>
      <c r="E24" s="57"/>
      <c r="F24" s="57"/>
      <c r="G24" s="57"/>
      <c r="H24" s="57"/>
    </row>
    <row r="25" spans="1:8" ht="15.75" x14ac:dyDescent="0.25">
      <c r="A25" s="1"/>
      <c r="B25" s="22" t="s">
        <v>31</v>
      </c>
      <c r="C25" s="57" t="s">
        <v>42</v>
      </c>
      <c r="D25" s="57"/>
      <c r="E25" s="57"/>
      <c r="F25" s="57"/>
      <c r="G25" s="57"/>
      <c r="H25" s="57"/>
    </row>
    <row r="26" spans="1:8" ht="15.75" x14ac:dyDescent="0.25">
      <c r="A26" s="1"/>
      <c r="B26" s="22" t="s">
        <v>32</v>
      </c>
      <c r="C26" s="58"/>
      <c r="D26" s="57"/>
      <c r="E26" s="57"/>
      <c r="F26" s="57"/>
      <c r="G26" s="57"/>
      <c r="H26" s="57"/>
    </row>
    <row r="27" spans="1:8" ht="15.75" x14ac:dyDescent="0.25">
      <c r="A27" s="1"/>
      <c r="B27" s="22" t="s">
        <v>33</v>
      </c>
      <c r="C27" s="58">
        <v>1040436430</v>
      </c>
      <c r="D27" s="57"/>
      <c r="E27" s="57"/>
      <c r="F27" s="57"/>
      <c r="G27" s="57"/>
      <c r="H27" s="57"/>
    </row>
    <row r="28" spans="1:8" ht="15.75" x14ac:dyDescent="0.25">
      <c r="A28" s="1"/>
      <c r="B28" s="22" t="s">
        <v>34</v>
      </c>
      <c r="C28" s="57" t="s">
        <v>44</v>
      </c>
      <c r="D28" s="57"/>
      <c r="E28" s="57"/>
      <c r="F28" s="57"/>
      <c r="G28" s="57"/>
      <c r="H28" s="57"/>
    </row>
    <row r="29" spans="1:8" ht="15.75" x14ac:dyDescent="0.25">
      <c r="A29" s="1"/>
      <c r="B29" s="22" t="s">
        <v>35</v>
      </c>
      <c r="C29" s="59" t="s">
        <v>46</v>
      </c>
      <c r="D29" s="59"/>
      <c r="E29" s="59"/>
      <c r="F29" s="59"/>
      <c r="G29" s="59"/>
      <c r="H29" s="59"/>
    </row>
    <row r="30" spans="1:8" ht="15.75" x14ac:dyDescent="0.25">
      <c r="A30" s="1"/>
      <c r="B30" s="22" t="s">
        <v>36</v>
      </c>
      <c r="C30" s="60" t="s">
        <v>45</v>
      </c>
      <c r="D30" s="57"/>
      <c r="E30" s="57"/>
      <c r="F30" s="57"/>
      <c r="G30" s="57"/>
      <c r="H30" s="57"/>
    </row>
    <row r="31" spans="1:8" ht="15.75" x14ac:dyDescent="0.25">
      <c r="A31" s="1"/>
      <c r="B31" s="39" t="s">
        <v>37</v>
      </c>
      <c r="C31" s="61">
        <v>44841</v>
      </c>
      <c r="D31" s="57"/>
      <c r="E31" s="57"/>
      <c r="F31" s="57"/>
      <c r="G31" s="57"/>
      <c r="H31" s="57"/>
    </row>
    <row r="32" spans="1:8" ht="15.75" x14ac:dyDescent="0.25">
      <c r="A32" s="1"/>
      <c r="B32" s="39" t="s">
        <v>38</v>
      </c>
      <c r="C32" s="57"/>
      <c r="D32" s="57"/>
      <c r="E32" s="57"/>
      <c r="F32" s="57"/>
      <c r="G32" s="57"/>
      <c r="H32" s="57"/>
    </row>
    <row r="33" spans="1:8" x14ac:dyDescent="0.25">
      <c r="A33" s="1"/>
      <c r="H33" s="1"/>
    </row>
    <row r="34" spans="1:8" x14ac:dyDescent="0.25">
      <c r="A34" s="1"/>
      <c r="E34" s="41"/>
      <c r="F34" s="41"/>
      <c r="H34" s="1"/>
    </row>
    <row r="35" spans="1:8" x14ac:dyDescent="0.25">
      <c r="A35" s="1"/>
      <c r="H35" s="1"/>
    </row>
    <row r="36" spans="1:8" x14ac:dyDescent="0.25">
      <c r="A36" s="1"/>
      <c r="H36" s="1"/>
    </row>
    <row r="37" spans="1:8" x14ac:dyDescent="0.25">
      <c r="A37" s="1"/>
      <c r="H37" s="1"/>
    </row>
    <row r="38" spans="1:8" x14ac:dyDescent="0.25">
      <c r="A38" s="1"/>
      <c r="H38" s="1"/>
    </row>
    <row r="39" spans="1:8" x14ac:dyDescent="0.25">
      <c r="A39" s="1"/>
      <c r="H39" s="1"/>
    </row>
    <row r="40" spans="1:8" x14ac:dyDescent="0.25">
      <c r="A40" s="1"/>
      <c r="H40" s="1"/>
    </row>
    <row r="41" spans="1:8" x14ac:dyDescent="0.25">
      <c r="A41" s="1"/>
      <c r="H41" s="1"/>
    </row>
    <row r="42" spans="1:8" x14ac:dyDescent="0.25">
      <c r="A42" s="1"/>
      <c r="H42" s="1"/>
    </row>
    <row r="43" spans="1:8" x14ac:dyDescent="0.25">
      <c r="A43" s="1"/>
      <c r="H43" s="1"/>
    </row>
    <row r="44" spans="1:8" x14ac:dyDescent="0.25">
      <c r="A44" s="1"/>
      <c r="H44" s="1"/>
    </row>
    <row r="45" spans="1:8" x14ac:dyDescent="0.25">
      <c r="A45" s="1"/>
      <c r="H45" s="1"/>
    </row>
    <row r="46" spans="1:8" x14ac:dyDescent="0.25">
      <c r="A46" s="1"/>
      <c r="H46" s="1"/>
    </row>
    <row r="47" spans="1:8" x14ac:dyDescent="0.25">
      <c r="A47" s="1"/>
      <c r="B47" s="1"/>
      <c r="C47" s="1"/>
      <c r="D47" s="2"/>
      <c r="E47" s="1"/>
      <c r="F47" s="1"/>
      <c r="G47" s="1"/>
      <c r="H47" s="1"/>
    </row>
    <row r="48" spans="1:8" x14ac:dyDescent="0.25">
      <c r="A48" s="1"/>
      <c r="B48" s="1"/>
      <c r="C48" s="1"/>
      <c r="D48" s="2"/>
      <c r="E48" s="1"/>
      <c r="F48" s="1"/>
      <c r="G48" s="1"/>
      <c r="H48" s="1"/>
    </row>
    <row r="49" spans="1:8" x14ac:dyDescent="0.25">
      <c r="A49" s="1"/>
      <c r="B49" s="1"/>
      <c r="C49" s="1"/>
      <c r="D49" s="2"/>
      <c r="E49" s="1"/>
      <c r="F49" s="1"/>
      <c r="G49" s="1"/>
      <c r="H49" s="1"/>
    </row>
    <row r="50" spans="1:8" x14ac:dyDescent="0.25">
      <c r="A50" s="1"/>
      <c r="B50" s="1"/>
      <c r="C50" s="1"/>
      <c r="D50" s="2"/>
      <c r="E50" s="1"/>
      <c r="F50" s="1"/>
      <c r="G50" s="1"/>
      <c r="H50" s="1"/>
    </row>
    <row r="51" spans="1:8" x14ac:dyDescent="0.25">
      <c r="A51" s="1"/>
      <c r="B51" s="1"/>
      <c r="C51" s="1"/>
      <c r="D51" s="2"/>
      <c r="E51" s="1"/>
      <c r="F51" s="1"/>
      <c r="G51" s="1"/>
      <c r="H51" s="1"/>
    </row>
    <row r="52" spans="1:8" x14ac:dyDescent="0.25">
      <c r="A52" s="1"/>
      <c r="B52" s="1"/>
      <c r="C52" s="1"/>
      <c r="D52" s="2"/>
      <c r="E52" s="1"/>
      <c r="F52" s="1"/>
      <c r="G52" s="1"/>
      <c r="H52" s="1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hyperlinks>
    <hyperlink ref="C30" r:id="rId1"/>
  </hyperlinks>
  <pageMargins left="0.7" right="0.7" top="0.75" bottom="0.75" header="0.3" footer="0.3"/>
  <pageSetup paperSize="9" scale="6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VC 46 Vyžnik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Martin.Durik</dc:creator>
  <cp:lastModifiedBy>Martin.Durik</cp:lastModifiedBy>
  <cp:lastPrinted>2022-10-08T11:31:41Z</cp:lastPrinted>
  <dcterms:created xsi:type="dcterms:W3CDTF">2022-10-06T18:08:35Z</dcterms:created>
  <dcterms:modified xsi:type="dcterms:W3CDTF">2022-10-09T12:19:25Z</dcterms:modified>
</cp:coreProperties>
</file>