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3-2026\OZ Východ\Vyhodnotenie\Ponuky\Tomáš Vozár\Doplnenie\"/>
    </mc:Choice>
  </mc:AlternateContent>
  <bookViews>
    <workbookView xWindow="0" yWindow="0" windowWidth="28800" windowHeight="12300" firstSheet="13" activeTab="13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5" l="1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H12" i="6" s="1"/>
  <c r="D19" i="6" s="1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12" l="1"/>
  <c r="D19" i="12" s="1"/>
  <c r="H12" i="16"/>
  <c r="D19" i="16" s="1"/>
  <c r="H12" i="17"/>
  <c r="D19" i="17" s="1"/>
  <c r="H12" i="25"/>
  <c r="D19" i="25" s="1"/>
  <c r="H12" i="24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<sst xmlns="http://schemas.openxmlformats.org/spreadsheetml/2006/main" count="974" uniqueCount="69">
  <si>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</si>
  <si>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</si>
  <si>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</si>
  <si>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</si>
  <si>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</si>
  <si>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</si>
  <si>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</si>
  <si>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</si>
  <si>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</si>
  <si>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</si>
  <si>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</si>
  <si>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</si>
  <si>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</si>
  <si>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</si>
  <si>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</si>
  <si>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</si>
  <si>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</si>
  <si>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</si>
  <si>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</si>
  <si>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</si>
  <si>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</si>
  <si>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</si>
  <si>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</si>
  <si>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</si>
  <si>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</si>
  <si>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</si>
  <si>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</si>
  <si>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</si>
  <si>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</si>
  <si>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</si>
  <si>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</si>
  <si>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</si>
  <si>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</si>
  <si>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</si>
  <si>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</si>
  <si>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</si>
  <si>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</si>
  <si>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</si>
  <si>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</si>
  <si>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</si>
  <si>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</si>
  <si>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</si>
  <si>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</si>
  <si>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</si>
  <si>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</si>
  <si>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</si>
  <si>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</si>
  <si>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</si>
  <si>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</si>
  <si>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</si>
  <si>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</si>
  <si>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</si>
  <si>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</si>
  <si>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</si>
  <si>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</si>
  <si>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</si>
  <si>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</si>
  <si>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</si>
  <si>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</si>
  <si>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</si>
  <si>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</si>
  <si>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</si>
  <si>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Tomáš Vozár</t>
  </si>
  <si>
    <t>Švedlár 501,05334</t>
  </si>
  <si>
    <t xml:space="preserve">Tomáš Vozar </t>
  </si>
  <si>
    <t>SK 107 545 1388</t>
  </si>
  <si>
    <t>SK18 0900 0000 0050 2768 3115</t>
  </si>
  <si>
    <t xml:space="preserve">Tomáš Vozár </t>
  </si>
  <si>
    <t>tomasvozar30@gmail.com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</si>
</sst>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12" xfId="2" applyBorder="1" applyAlignment="1">
      <alignment horizontal="left" vertical="center"/>
    </xf>
    <xf numFmtId="0" fontId="14" fillId="0" borderId="16" xfId="2" applyBorder="1" applyAlignment="1">
      <alignment horizontal="left" vertical="center"/>
    </xf>
    <xf numFmtId="0" fontId="14" fillId="0" borderId="14" xfId="2" applyBorder="1" applyAlignment="1">
      <alignment horizontal="left" vertical="center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C:\Users\igor.nemec\Downloads\xl.xlsx" TargetMode="External"/><Relationship Id="rId1" Type="http://schemas.openxmlformats.org/officeDocument/2006/relationships/hyperlink" Target="mailto:tomasvozar30@gmail.com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37</v>
      </c>
    </row>
    <row r="2" spans="1:11" s="3" customFormat="1" ht="15.75" x14ac:dyDescent="0.25">
      <c r="A2" s="3" t="s">
        <v>13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11" ht="28.5" customHeight="1" x14ac:dyDescent="0.25">
      <c r="A8" s="15">
        <v>1</v>
      </c>
      <c r="B8" s="24" t="s">
        <v>25</v>
      </c>
      <c r="C8" s="27">
        <v>1250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26</v>
      </c>
      <c r="C9" s="27">
        <v>3150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24</v>
      </c>
      <c r="C10" s="27">
        <v>34500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11" x14ac:dyDescent="0.2">
      <c r="A13" s="49"/>
      <c r="B13" s="50"/>
      <c r="C13" s="50"/>
      <c r="D13" s="50"/>
      <c r="E13" s="50"/>
      <c r="F13" s="50"/>
      <c r="G13" s="50"/>
      <c r="H13" s="50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1"/>
      <c r="D15" s="51"/>
      <c r="E15" s="51"/>
      <c r="F15" s="52"/>
      <c r="G15" s="53"/>
    </row>
    <row r="16" spans="1:11" ht="20.25" customHeight="1" x14ac:dyDescent="0.25">
      <c r="B16" s="13" t="s">
        <v>11</v>
      </c>
      <c r="C16" s="54" t="s">
        <v>38</v>
      </c>
      <c r="D16" s="54"/>
      <c r="E16" s="54"/>
      <c r="F16" s="55"/>
      <c r="G16" s="56"/>
    </row>
    <row r="17" spans="2:8" ht="24" customHeight="1" x14ac:dyDescent="0.25">
      <c r="B17" s="58"/>
      <c r="C17" s="57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8"/>
      <c r="C18" s="57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8"/>
      <c r="D21" s="48"/>
      <c r="E21" s="48"/>
      <c r="F21" s="48"/>
      <c r="G21" s="48"/>
      <c r="H21" s="48"/>
    </row>
    <row r="22" spans="2:8" ht="22.5" customHeight="1" x14ac:dyDescent="0.25">
      <c r="B22" s="28" t="s">
        <v>3</v>
      </c>
      <c r="C22" s="48"/>
      <c r="D22" s="48"/>
      <c r="E22" s="48"/>
      <c r="F22" s="48"/>
      <c r="G22" s="48"/>
      <c r="H22" s="48"/>
    </row>
    <row r="23" spans="2:8" ht="22.5" customHeight="1" x14ac:dyDescent="0.25">
      <c r="B23" s="23" t="s">
        <v>9</v>
      </c>
      <c r="C23" s="48"/>
      <c r="D23" s="48"/>
      <c r="E23" s="48"/>
      <c r="F23" s="48"/>
      <c r="G23" s="48"/>
      <c r="H23" s="48"/>
    </row>
    <row r="24" spans="2:8" ht="22.5" customHeight="1" x14ac:dyDescent="0.25">
      <c r="B24" s="16" t="s">
        <v>17</v>
      </c>
      <c r="C24" s="48"/>
      <c r="D24" s="48"/>
      <c r="E24" s="48"/>
      <c r="F24" s="48"/>
      <c r="G24" s="48"/>
      <c r="H24" s="48"/>
    </row>
    <row r="25" spans="2:8" ht="22.5" customHeight="1" x14ac:dyDescent="0.25">
      <c r="B25" s="16" t="s">
        <v>18</v>
      </c>
      <c r="C25" s="48"/>
      <c r="D25" s="48"/>
      <c r="E25" s="48"/>
      <c r="F25" s="48"/>
      <c r="G25" s="48"/>
      <c r="H25" s="48"/>
    </row>
    <row r="26" spans="2:8" ht="22.5" customHeight="1" x14ac:dyDescent="0.25">
      <c r="B26" s="16" t="s">
        <v>19</v>
      </c>
      <c r="C26" s="48"/>
      <c r="D26" s="48"/>
      <c r="E26" s="48"/>
      <c r="F26" s="48"/>
      <c r="G26" s="48"/>
      <c r="H26" s="48"/>
    </row>
    <row r="27" spans="2:8" ht="22.5" customHeight="1" x14ac:dyDescent="0.25">
      <c r="B27" s="16" t="s">
        <v>20</v>
      </c>
      <c r="C27" s="48"/>
      <c r="D27" s="48"/>
      <c r="E27" s="48"/>
      <c r="F27" s="48"/>
      <c r="G27" s="48"/>
      <c r="H27" s="48"/>
    </row>
    <row r="28" spans="2:8" ht="22.5" customHeight="1" x14ac:dyDescent="0.25">
      <c r="B28" s="16" t="s">
        <v>15</v>
      </c>
      <c r="C28" s="48"/>
      <c r="D28" s="48"/>
      <c r="E28" s="48"/>
      <c r="F28" s="48"/>
      <c r="G28" s="48"/>
      <c r="H28" s="48"/>
    </row>
    <row r="29" spans="2:8" ht="22.5" customHeight="1" x14ac:dyDescent="0.25">
      <c r="B29" s="16" t="s">
        <v>16</v>
      </c>
      <c r="C29" s="48"/>
      <c r="D29" s="48"/>
      <c r="E29" s="48"/>
      <c r="F29" s="48"/>
      <c r="G29" s="48"/>
      <c r="H29" s="48"/>
    </row>
    <row r="30" spans="2:8" ht="22.5" customHeight="1" x14ac:dyDescent="0.25">
      <c r="B30" s="16" t="s">
        <v>21</v>
      </c>
      <c r="C30" s="48"/>
      <c r="D30" s="48"/>
      <c r="E30" s="48"/>
      <c r="F30" s="48"/>
      <c r="G30" s="48"/>
      <c r="H30" s="48"/>
    </row>
    <row r="31" spans="2:8" ht="22.5" customHeight="1" x14ac:dyDescent="0.25">
      <c r="B31" s="23" t="s">
        <v>8</v>
      </c>
      <c r="C31" s="48"/>
      <c r="D31" s="48"/>
      <c r="E31" s="48"/>
      <c r="F31" s="48"/>
      <c r="G31" s="48"/>
      <c r="H31" s="48"/>
    </row>
    <row r="32" spans="2:8" ht="22.5" customHeight="1" x14ac:dyDescent="0.25">
      <c r="B32" s="23" t="s">
        <v>10</v>
      </c>
      <c r="C32" s="48"/>
      <c r="D32" s="48"/>
      <c r="E32" s="48"/>
      <c r="F32" s="48"/>
      <c r="G32" s="48"/>
      <c r="H32" s="48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13" sqref="A13:H1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1550</v>
      </c>
      <c r="D8" s="26">
        <v>48.26</v>
      </c>
      <c r="E8" s="33">
        <v>48.2</v>
      </c>
      <c r="F8" s="34" t="s">
        <v>30</v>
      </c>
      <c r="G8" s="35">
        <f t="shared" ref="G8:G11" si="0">IFERROR( ROUND(E8/D8,3)," ")</f>
        <v>0.999</v>
      </c>
      <c r="H8" s="36">
        <f>C8*E8</f>
        <v>74710</v>
      </c>
    </row>
    <row r="9" spans="1:8" ht="18.75" x14ac:dyDescent="0.25">
      <c r="A9" s="15">
        <v>2</v>
      </c>
      <c r="B9" s="16" t="s">
        <v>26</v>
      </c>
      <c r="C9" s="27">
        <v>2150</v>
      </c>
      <c r="D9" s="26">
        <v>39.78</v>
      </c>
      <c r="E9" s="33">
        <v>39.700000000000003</v>
      </c>
      <c r="F9" s="34" t="s">
        <v>31</v>
      </c>
      <c r="G9" s="35">
        <f t="shared" si="0"/>
        <v>0.998</v>
      </c>
      <c r="H9" s="36">
        <f t="shared" ref="H9:H11" si="1">C9*E9</f>
        <v>85355</v>
      </c>
    </row>
    <row r="10" spans="1:8" ht="18.75" x14ac:dyDescent="0.25">
      <c r="A10" s="15">
        <v>3</v>
      </c>
      <c r="B10" s="16" t="s">
        <v>24</v>
      </c>
      <c r="C10" s="27">
        <v>43500</v>
      </c>
      <c r="D10" s="26">
        <v>30.74</v>
      </c>
      <c r="E10" s="33">
        <v>30.7</v>
      </c>
      <c r="F10" s="34" t="s">
        <v>32</v>
      </c>
      <c r="G10" s="35">
        <f t="shared" si="0"/>
        <v>0.999</v>
      </c>
      <c r="H10" s="36">
        <f t="shared" si="1"/>
        <v>1335450</v>
      </c>
    </row>
    <row r="11" spans="1:8" ht="18.75" x14ac:dyDescent="0.25">
      <c r="A11" s="15">
        <v>4</v>
      </c>
      <c r="B11" s="16" t="s">
        <v>34</v>
      </c>
      <c r="C11" s="27">
        <v>4400</v>
      </c>
      <c r="D11" s="26">
        <v>32.659999999999997</v>
      </c>
      <c r="E11" s="33">
        <v>32.6</v>
      </c>
      <c r="F11" s="34" t="s">
        <v>33</v>
      </c>
      <c r="G11" s="35">
        <f t="shared" si="0"/>
        <v>0.998</v>
      </c>
      <c r="H11" s="36">
        <f t="shared" si="1"/>
        <v>143440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1638955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1638955</v>
      </c>
      <c r="E19" s="39">
        <f>IF(OR(C16="áno",C16="ano"),D19*0.2,0)</f>
        <v>327791</v>
      </c>
      <c r="F19" s="40"/>
      <c r="G19" s="41">
        <f>D19+E19</f>
        <v>1966746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1550</v>
      </c>
      <c r="D8" s="26">
        <v>43.74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1950</v>
      </c>
      <c r="D9" s="26">
        <v>30.42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44600</v>
      </c>
      <c r="D10" s="26">
        <v>30.74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8200</v>
      </c>
      <c r="D11" s="26">
        <v>32.5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1400</v>
      </c>
      <c r="D8" s="26">
        <v>44.3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1400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62500</v>
      </c>
      <c r="D10" s="26">
        <v>24.14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2300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600</v>
      </c>
      <c r="D8" s="26">
        <v>44.3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3800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39500</v>
      </c>
      <c r="D10" s="26">
        <v>24.14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2800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A12" sqref="A12:G1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2550</v>
      </c>
      <c r="D8" s="26">
        <v>37.82</v>
      </c>
      <c r="E8" s="33">
        <v>37.619999999999997</v>
      </c>
      <c r="F8" s="34" t="s">
        <v>30</v>
      </c>
      <c r="G8" s="35">
        <f t="shared" ref="G8:G11" si="0">IFERROR( ROUND(E8/D8,3)," ")</f>
        <v>0.995</v>
      </c>
      <c r="H8" s="36">
        <f>C8*E8</f>
        <v>95931</v>
      </c>
    </row>
    <row r="9" spans="1:8" ht="18.75" x14ac:dyDescent="0.25">
      <c r="A9" s="15">
        <v>2</v>
      </c>
      <c r="B9" s="16" t="s">
        <v>26</v>
      </c>
      <c r="C9" s="27">
        <v>850</v>
      </c>
      <c r="D9" s="26">
        <v>27.2</v>
      </c>
      <c r="E9" s="33">
        <v>27</v>
      </c>
      <c r="F9" s="34" t="s">
        <v>31</v>
      </c>
      <c r="G9" s="35">
        <f t="shared" si="0"/>
        <v>0.99299999999999999</v>
      </c>
      <c r="H9" s="36">
        <f t="shared" ref="H9:H11" si="1">C9*E9</f>
        <v>22950</v>
      </c>
    </row>
    <row r="10" spans="1:8" ht="18.75" x14ac:dyDescent="0.25">
      <c r="A10" s="15">
        <v>3</v>
      </c>
      <c r="B10" s="16" t="s">
        <v>24</v>
      </c>
      <c r="C10" s="27">
        <v>45100</v>
      </c>
      <c r="D10" s="26">
        <v>22.76</v>
      </c>
      <c r="E10" s="33">
        <v>22.74</v>
      </c>
      <c r="F10" s="34" t="s">
        <v>32</v>
      </c>
      <c r="G10" s="35">
        <f t="shared" si="0"/>
        <v>0.999</v>
      </c>
      <c r="H10" s="36">
        <f t="shared" si="1"/>
        <v>1025573.9999999999</v>
      </c>
    </row>
    <row r="11" spans="1:8" ht="18.75" x14ac:dyDescent="0.25">
      <c r="A11" s="15">
        <v>4</v>
      </c>
      <c r="B11" s="16" t="s">
        <v>34</v>
      </c>
      <c r="C11" s="27">
        <v>1400</v>
      </c>
      <c r="D11" s="26">
        <v>22.1</v>
      </c>
      <c r="E11" s="33">
        <v>22</v>
      </c>
      <c r="F11" s="34" t="s">
        <v>33</v>
      </c>
      <c r="G11" s="35">
        <f t="shared" si="0"/>
        <v>0.995</v>
      </c>
      <c r="H11" s="36">
        <f t="shared" si="1"/>
        <v>30800</v>
      </c>
    </row>
    <row r="12" spans="1:8" ht="15.75" x14ac:dyDescent="0.25">
      <c r="A12" s="59" t="s">
        <v>28</v>
      </c>
      <c r="B12" s="60"/>
      <c r="C12" s="60"/>
      <c r="D12" s="60"/>
      <c r="E12" s="60"/>
      <c r="F12" s="60"/>
      <c r="G12" s="61"/>
      <c r="H12" s="37">
        <f>SUM(H8:H11)</f>
        <v>1175255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 t="s">
        <v>62</v>
      </c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1175255</v>
      </c>
      <c r="E19" s="39">
        <f>IF(OR(C16="áno",C16="ano"),D19*0.2,0)</f>
        <v>235051</v>
      </c>
      <c r="F19" s="40"/>
      <c r="G19" s="41">
        <f>D19+E19</f>
        <v>1410306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 t="s">
        <v>62</v>
      </c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 t="s">
        <v>63</v>
      </c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 t="s">
        <v>64</v>
      </c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 t="s">
        <v>66</v>
      </c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62">
        <v>41711122</v>
      </c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 t="s">
        <v>65</v>
      </c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62">
        <v>1075451388</v>
      </c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 t="s">
        <v>67</v>
      </c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62">
        <v>911989414</v>
      </c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63" t="s">
        <v>68</v>
      </c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64">
        <v>44841</v>
      </c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  <hyperlink ref="A12:G12" r:id="rId2" display="Celková cena za celý predmet zákazky"/>
  </hyperlinks>
  <pageMargins left="0.25" right="0.25" top="0.75" bottom="0.75" header="0.3" footer="0.3"/>
  <pageSetup paperSize="9" fitToHeight="0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E8" sqref="E8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2250</v>
      </c>
      <c r="D8" s="26">
        <v>37.82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6200</v>
      </c>
      <c r="D9" s="26">
        <v>27.2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18900</v>
      </c>
      <c r="D10" s="26">
        <v>22.76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450</v>
      </c>
      <c r="D11" s="26">
        <v>22.1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1620</v>
      </c>
      <c r="D8" s="26">
        <v>24.564999999999998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41855</v>
      </c>
      <c r="D10" s="26">
        <v>22.151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3000</v>
      </c>
      <c r="D11" s="26">
        <v>24.139999999999997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2820</v>
      </c>
      <c r="D8" s="26">
        <v>24.564999999999998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5350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59848</v>
      </c>
      <c r="D10" s="26">
        <v>22.151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4000</v>
      </c>
      <c r="D11" s="26">
        <v>24.139999999999997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4640</v>
      </c>
      <c r="D8" s="26">
        <v>24.564999999999998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8650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68769</v>
      </c>
      <c r="D10" s="26">
        <v>22.151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2000</v>
      </c>
      <c r="D11" s="26">
        <v>24.139999999999997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11800</v>
      </c>
      <c r="D8" s="26">
        <v>37.4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34800</v>
      </c>
      <c r="D9" s="26">
        <v>30.6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23500</v>
      </c>
      <c r="D10" s="26">
        <v>27.2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5800</v>
      </c>
      <c r="D11" s="26">
        <v>32.299999999999997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2300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700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25000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11500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8580</v>
      </c>
      <c r="D8" s="26">
        <v>34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28600.000000000004</v>
      </c>
      <c r="D9" s="26">
        <v>28.9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37180</v>
      </c>
      <c r="D10" s="26">
        <v>25.5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11440.000000000002</v>
      </c>
      <c r="D11" s="26">
        <v>30.6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1680</v>
      </c>
      <c r="D8" s="26">
        <v>31.602999999999998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3360</v>
      </c>
      <c r="D9" s="26">
        <v>26.094999999999999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30960</v>
      </c>
      <c r="D10" s="26">
        <v>22.065999999999999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7200</v>
      </c>
      <c r="D11" s="26">
        <v>25.891000000000002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4800</v>
      </c>
      <c r="D8" s="26">
        <v>31.602999999999998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12000</v>
      </c>
      <c r="D9" s="26">
        <v>26.094999999999999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55200</v>
      </c>
      <c r="D10" s="26">
        <v>22.065999999999999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33600</v>
      </c>
      <c r="D11" s="26">
        <v>25.891000000000002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3480</v>
      </c>
      <c r="D8" s="26">
        <v>31.602999999999998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4200</v>
      </c>
      <c r="D9" s="26">
        <v>26.094999999999999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25920</v>
      </c>
      <c r="D10" s="26">
        <v>22.065999999999999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4800</v>
      </c>
      <c r="D11" s="26">
        <v>25.891000000000002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2300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3600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30000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1800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2850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4750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33100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2850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6650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47300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3800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6400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47300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1200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5000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14000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59000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10000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2600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13000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52000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10400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2" t="s">
        <v>37</v>
      </c>
    </row>
    <row r="2" spans="1:8" ht="15.75" x14ac:dyDescent="0.25">
      <c r="A2" s="3" t="s">
        <v>13</v>
      </c>
      <c r="B2" s="3"/>
      <c r="C2" s="3"/>
      <c r="D2" s="4"/>
      <c r="E2" s="6"/>
      <c r="F2" s="6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3" t="s">
        <v>29</v>
      </c>
      <c r="G7" s="44"/>
      <c r="H7" s="25" t="s">
        <v>27</v>
      </c>
    </row>
    <row r="8" spans="1:8" ht="18.75" x14ac:dyDescent="0.25">
      <c r="A8" s="15">
        <v>1</v>
      </c>
      <c r="B8" s="24" t="s">
        <v>25</v>
      </c>
      <c r="C8" s="27">
        <v>5000</v>
      </c>
      <c r="D8" s="26">
        <v>37.110999999999997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8.75" x14ac:dyDescent="0.25">
      <c r="A9" s="15">
        <v>2</v>
      </c>
      <c r="B9" s="16" t="s">
        <v>26</v>
      </c>
      <c r="C9" s="27">
        <v>14000</v>
      </c>
      <c r="D9" s="26">
        <v>27.352999999999998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8.75" x14ac:dyDescent="0.25">
      <c r="A10" s="15">
        <v>3</v>
      </c>
      <c r="B10" s="16" t="s">
        <v>24</v>
      </c>
      <c r="C10" s="27">
        <v>55000</v>
      </c>
      <c r="D10" s="26">
        <v>21.261697830223671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8.75" x14ac:dyDescent="0.25">
      <c r="A11" s="15">
        <v>4</v>
      </c>
      <c r="B11" s="16" t="s">
        <v>34</v>
      </c>
      <c r="C11" s="27">
        <v>10000</v>
      </c>
      <c r="D11" s="26">
        <v>25.33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.75" x14ac:dyDescent="0.25">
      <c r="A12" s="45" t="s">
        <v>28</v>
      </c>
      <c r="B12" s="46"/>
      <c r="C12" s="46"/>
      <c r="D12" s="46"/>
      <c r="E12" s="46"/>
      <c r="F12" s="46"/>
      <c r="G12" s="47"/>
      <c r="H12" s="37">
        <f>SUM(H8:H11)</f>
        <v>0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18"/>
      <c r="B14" s="19"/>
      <c r="C14" s="19"/>
      <c r="D14" s="19"/>
      <c r="E14" s="19"/>
      <c r="F14" s="19"/>
      <c r="G14" s="19"/>
      <c r="H14" s="19"/>
    </row>
    <row r="15" spans="1:8" ht="16.5" thickTop="1" x14ac:dyDescent="0.2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75" x14ac:dyDescent="0.2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75" x14ac:dyDescent="0.2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75" x14ac:dyDescent="0.2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.5" thickTop="1" x14ac:dyDescent="0.25">
      <c r="A20" s="6"/>
      <c r="B20" s="22"/>
      <c r="C20" s="22"/>
      <c r="D20" s="22"/>
      <c r="E20" s="22"/>
      <c r="F20" s="22"/>
      <c r="G20" s="22"/>
      <c r="H20" s="6"/>
    </row>
    <row r="21" spans="1:8" ht="15.75" x14ac:dyDescent="0.25">
      <c r="A21" s="6"/>
      <c r="B21" s="23" t="s">
        <v>2</v>
      </c>
      <c r="C21" s="48"/>
      <c r="D21" s="48"/>
      <c r="E21" s="48"/>
      <c r="F21" s="48"/>
      <c r="G21" s="48"/>
      <c r="H21" s="48"/>
    </row>
    <row r="22" spans="1:8" ht="15.75" x14ac:dyDescent="0.25">
      <c r="A22" s="6"/>
      <c r="B22" s="28" t="s">
        <v>3</v>
      </c>
      <c r="C22" s="48"/>
      <c r="D22" s="48"/>
      <c r="E22" s="48"/>
      <c r="F22" s="48"/>
      <c r="G22" s="48"/>
      <c r="H22" s="48"/>
    </row>
    <row r="23" spans="1:8" ht="15.75" x14ac:dyDescent="0.25">
      <c r="A23" s="6"/>
      <c r="B23" s="23" t="s">
        <v>9</v>
      </c>
      <c r="C23" s="48"/>
      <c r="D23" s="48"/>
      <c r="E23" s="48"/>
      <c r="F23" s="48"/>
      <c r="G23" s="48"/>
      <c r="H23" s="48"/>
    </row>
    <row r="24" spans="1:8" ht="15.75" x14ac:dyDescent="0.25">
      <c r="A24" s="6"/>
      <c r="B24" s="16" t="s">
        <v>17</v>
      </c>
      <c r="C24" s="48"/>
      <c r="D24" s="48"/>
      <c r="E24" s="48"/>
      <c r="F24" s="48"/>
      <c r="G24" s="48"/>
      <c r="H24" s="48"/>
    </row>
    <row r="25" spans="1:8" ht="15.75" x14ac:dyDescent="0.25">
      <c r="A25" s="6"/>
      <c r="B25" s="16" t="s">
        <v>18</v>
      </c>
      <c r="C25" s="48"/>
      <c r="D25" s="48"/>
      <c r="E25" s="48"/>
      <c r="F25" s="48"/>
      <c r="G25" s="48"/>
      <c r="H25" s="48"/>
    </row>
    <row r="26" spans="1:8" ht="15.75" x14ac:dyDescent="0.25">
      <c r="A26" s="6"/>
      <c r="B26" s="16" t="s">
        <v>19</v>
      </c>
      <c r="C26" s="48"/>
      <c r="D26" s="48"/>
      <c r="E26" s="48"/>
      <c r="F26" s="48"/>
      <c r="G26" s="48"/>
      <c r="H26" s="48"/>
    </row>
    <row r="27" spans="1:8" ht="15.75" x14ac:dyDescent="0.25">
      <c r="A27" s="6"/>
      <c r="B27" s="16" t="s">
        <v>20</v>
      </c>
      <c r="C27" s="48"/>
      <c r="D27" s="48"/>
      <c r="E27" s="48"/>
      <c r="F27" s="48"/>
      <c r="G27" s="48"/>
      <c r="H27" s="48"/>
    </row>
    <row r="28" spans="1:8" ht="15.75" x14ac:dyDescent="0.25">
      <c r="A28" s="6"/>
      <c r="B28" s="16" t="s">
        <v>15</v>
      </c>
      <c r="C28" s="48"/>
      <c r="D28" s="48"/>
      <c r="E28" s="48"/>
      <c r="F28" s="48"/>
      <c r="G28" s="48"/>
      <c r="H28" s="48"/>
    </row>
    <row r="29" spans="1:8" ht="15.75" x14ac:dyDescent="0.25">
      <c r="A29" s="6"/>
      <c r="B29" s="16" t="s">
        <v>16</v>
      </c>
      <c r="C29" s="48"/>
      <c r="D29" s="48"/>
      <c r="E29" s="48"/>
      <c r="F29" s="48"/>
      <c r="G29" s="48"/>
      <c r="H29" s="48"/>
    </row>
    <row r="30" spans="1:8" ht="15.75" x14ac:dyDescent="0.25">
      <c r="A30" s="6"/>
      <c r="B30" s="16" t="s">
        <v>21</v>
      </c>
      <c r="C30" s="48"/>
      <c r="D30" s="48"/>
      <c r="E30" s="48"/>
      <c r="F30" s="48"/>
      <c r="G30" s="48"/>
      <c r="H30" s="48"/>
    </row>
    <row r="31" spans="1:8" ht="15.75" x14ac:dyDescent="0.25">
      <c r="A31" s="6"/>
      <c r="B31" s="23" t="s">
        <v>8</v>
      </c>
      <c r="C31" s="48"/>
      <c r="D31" s="48"/>
      <c r="E31" s="48"/>
      <c r="F31" s="48"/>
      <c r="G31" s="48"/>
      <c r="H31" s="48"/>
    </row>
    <row r="32" spans="1:8" ht="15.75" x14ac:dyDescent="0.25">
      <c r="A32" s="6"/>
      <c r="B32" s="23" t="s">
        <v>10</v>
      </c>
      <c r="C32" s="48"/>
      <c r="D32" s="48"/>
      <c r="E32" s="48"/>
      <c r="F32" s="48"/>
      <c r="G32" s="48"/>
      <c r="H32" s="48"/>
    </row>
    <row r="33" spans="1:8" x14ac:dyDescent="0.25">
      <c r="A33" s="6"/>
      <c r="H33" s="6"/>
    </row>
    <row r="34" spans="1:8" x14ac:dyDescent="0.25">
      <c r="A34" s="6"/>
      <c r="E34" s="21"/>
      <c r="F34" s="21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2022-10-05T13:53:31Z</cp:lastPrinted>
  <dcterms:created xsi:type="dcterms:W3CDTF">2012-03-14T10:26:47Z</dcterms:created>
  <dcterms:modified xsi:type="dcterms:W3CDTF">2022-10-27T13:51:18Z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