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1840" windowHeight="12300" firstSheet="16" activeTab="20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25725"/>
</workbook>
</file>

<file path=xl/calcChain.xml><?xml version="1.0" encoding="utf-8"?>
<calcChain xmlns="http://schemas.openxmlformats.org/spreadsheetml/2006/main">
  <c r="H11" i="25"/>
  <c r="G11"/>
  <c r="H10"/>
  <c r="H12" s="1"/>
  <c r="D19" s="1"/>
  <c r="G10"/>
  <c r="H9"/>
  <c r="G9"/>
  <c r="H8"/>
  <c r="G8"/>
  <c r="H11" i="24"/>
  <c r="G11"/>
  <c r="H10"/>
  <c r="G10"/>
  <c r="H9"/>
  <c r="G9"/>
  <c r="H8"/>
  <c r="G8"/>
  <c r="H11" i="23"/>
  <c r="G11"/>
  <c r="H10"/>
  <c r="G10"/>
  <c r="H9"/>
  <c r="G9"/>
  <c r="H8"/>
  <c r="G8"/>
  <c r="H11" i="22"/>
  <c r="G11"/>
  <c r="H10"/>
  <c r="G10"/>
  <c r="H9"/>
  <c r="G9"/>
  <c r="H8"/>
  <c r="H12" s="1"/>
  <c r="D19" s="1"/>
  <c r="G8"/>
  <c r="H11" i="21"/>
  <c r="G11"/>
  <c r="H10"/>
  <c r="G10"/>
  <c r="H9"/>
  <c r="G9"/>
  <c r="H8"/>
  <c r="G8"/>
  <c r="H11" i="20"/>
  <c r="G11"/>
  <c r="H10"/>
  <c r="G10"/>
  <c r="H9"/>
  <c r="G9"/>
  <c r="H8"/>
  <c r="G8"/>
  <c r="H11" i="19"/>
  <c r="G11"/>
  <c r="H10"/>
  <c r="G10"/>
  <c r="H9"/>
  <c r="G9"/>
  <c r="H8"/>
  <c r="G8"/>
  <c r="H11" i="18"/>
  <c r="G11"/>
  <c r="H10"/>
  <c r="G10"/>
  <c r="H9"/>
  <c r="G9"/>
  <c r="H8"/>
  <c r="G8"/>
  <c r="H12" i="17"/>
  <c r="D19" s="1"/>
  <c r="H11"/>
  <c r="G11"/>
  <c r="H10"/>
  <c r="G10"/>
  <c r="H9"/>
  <c r="G9"/>
  <c r="H8"/>
  <c r="G8"/>
  <c r="H11" i="16"/>
  <c r="G11"/>
  <c r="H10"/>
  <c r="G10"/>
  <c r="H9"/>
  <c r="G9"/>
  <c r="H8"/>
  <c r="H12" s="1"/>
  <c r="D19" s="1"/>
  <c r="G8"/>
  <c r="H11" i="15"/>
  <c r="G11"/>
  <c r="H10"/>
  <c r="G10"/>
  <c r="H9"/>
  <c r="G9"/>
  <c r="H8"/>
  <c r="G8"/>
  <c r="H11" i="14"/>
  <c r="G11"/>
  <c r="H10"/>
  <c r="G10"/>
  <c r="H9"/>
  <c r="G9"/>
  <c r="H8"/>
  <c r="H12" s="1"/>
  <c r="D19" s="1"/>
  <c r="G8"/>
  <c r="H11" i="13"/>
  <c r="G11"/>
  <c r="H10"/>
  <c r="G10"/>
  <c r="H9"/>
  <c r="G9"/>
  <c r="H8"/>
  <c r="H12" s="1"/>
  <c r="D19" s="1"/>
  <c r="G8"/>
  <c r="H11" i="12"/>
  <c r="G11"/>
  <c r="H10"/>
  <c r="G10"/>
  <c r="H9"/>
  <c r="G9"/>
  <c r="H8"/>
  <c r="H12" s="1"/>
  <c r="D19" s="1"/>
  <c r="G8"/>
  <c r="H11" i="11"/>
  <c r="G11"/>
  <c r="H10"/>
  <c r="G10"/>
  <c r="H9"/>
  <c r="G9"/>
  <c r="H8"/>
  <c r="G8"/>
  <c r="H11" i="10"/>
  <c r="G11"/>
  <c r="H10"/>
  <c r="G10"/>
  <c r="H9"/>
  <c r="G9"/>
  <c r="H8"/>
  <c r="H12" s="1"/>
  <c r="D19" s="1"/>
  <c r="G8"/>
  <c r="H11" i="9"/>
  <c r="G11"/>
  <c r="H10"/>
  <c r="G10"/>
  <c r="H9"/>
  <c r="G9"/>
  <c r="H8"/>
  <c r="H12" s="1"/>
  <c r="D19" s="1"/>
  <c r="G8"/>
  <c r="H11" i="8"/>
  <c r="G11"/>
  <c r="H10"/>
  <c r="G10"/>
  <c r="H9"/>
  <c r="G9"/>
  <c r="H8"/>
  <c r="G8"/>
  <c r="H11" i="7"/>
  <c r="G11"/>
  <c r="H10"/>
  <c r="G10"/>
  <c r="H9"/>
  <c r="G9"/>
  <c r="H8"/>
  <c r="G8"/>
  <c r="H12" i="6"/>
  <c r="D19" s="1"/>
  <c r="H11"/>
  <c r="G11"/>
  <c r="H10"/>
  <c r="G10"/>
  <c r="H9"/>
  <c r="G9"/>
  <c r="H8"/>
  <c r="G8"/>
  <c r="H11" i="5"/>
  <c r="G11"/>
  <c r="H10"/>
  <c r="G10"/>
  <c r="H9"/>
  <c r="G9"/>
  <c r="H8"/>
  <c r="G8"/>
  <c r="H11" i="4"/>
  <c r="G11"/>
  <c r="H10"/>
  <c r="G10"/>
  <c r="H9"/>
  <c r="G9"/>
  <c r="H8"/>
  <c r="G8"/>
  <c r="H12" i="24" l="1"/>
  <c r="D19" s="1"/>
  <c r="H12" i="23"/>
  <c r="D19" s="1"/>
  <c r="H12" i="21"/>
  <c r="D19" s="1"/>
  <c r="H12" i="20"/>
  <c r="D19" s="1"/>
  <c r="H12" i="19"/>
  <c r="D19" s="1"/>
  <c r="H12" i="18"/>
  <c r="D19" s="1"/>
  <c r="H12" i="15"/>
  <c r="D19" s="1"/>
  <c r="H12" i="11"/>
  <c r="D19" s="1"/>
  <c r="H12" i="8"/>
  <c r="D19" s="1"/>
  <c r="H12" i="7"/>
  <c r="D19" s="1"/>
  <c r="H12" i="5"/>
  <c r="D19" s="1"/>
  <c r="H12" i="4"/>
  <c r="D19" s="1"/>
  <c r="E19" i="25"/>
  <c r="G19" s="1"/>
  <c r="E19" i="24"/>
  <c r="G19" s="1"/>
  <c r="E19" i="23"/>
  <c r="G19" s="1"/>
  <c r="E19" i="22"/>
  <c r="G19" s="1"/>
  <c r="E19" i="21"/>
  <c r="G19" s="1"/>
  <c r="E19" i="20"/>
  <c r="G19" s="1"/>
  <c r="E19" i="19"/>
  <c r="G19" s="1"/>
  <c r="E19" i="18"/>
  <c r="G19" s="1"/>
  <c r="E19" i="17"/>
  <c r="G19" s="1"/>
  <c r="E19" i="16"/>
  <c r="G19" s="1"/>
  <c r="E19" i="15"/>
  <c r="G19" s="1"/>
  <c r="E19" i="14"/>
  <c r="G19" s="1"/>
  <c r="E19" i="13"/>
  <c r="G19" s="1"/>
  <c r="E19" i="12"/>
  <c r="G19" s="1"/>
  <c r="E19" i="11"/>
  <c r="G19" s="1"/>
  <c r="E19" i="10"/>
  <c r="G19" s="1"/>
  <c r="E19" i="9"/>
  <c r="G19" s="1"/>
  <c r="E19" i="8"/>
  <c r="G19" s="1"/>
  <c r="E19" i="7"/>
  <c r="G19" s="1"/>
  <c r="E19" i="6"/>
  <c r="G19" s="1"/>
  <c r="E19" i="5"/>
  <c r="G19" s="1"/>
  <c r="E19" i="4"/>
  <c r="G19" s="1"/>
  <c r="G8" i="3"/>
  <c r="G9" l="1"/>
  <c r="G10"/>
  <c r="G11"/>
  <c r="H9" l="1"/>
  <c r="H10"/>
  <c r="H11"/>
  <c r="H8"/>
  <c r="H12" l="1"/>
  <c r="D19" s="1"/>
  <c r="E19" s="1"/>
  <c r="G19" l="1"/>
</calcChain>
</file>

<file path=xl/sharedStrings.xml><?xml version="1.0" encoding="utf-8"?>
<sst xmlns="http://schemas.openxmlformats.org/spreadsheetml/2006/main" count="982" uniqueCount="67">
  <si>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</si>
  <si>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</si>
  <si>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</si>
  <si>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</si>
  <si>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</si>
  <si>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</si>
  <si>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</si>
  <si>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</si>
  <si>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</si>
  <si>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</si>
  <si>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</si>
  <si>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</si>
  <si>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</si>
  <si>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</si>
  <si>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</si>
  <si>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</si>
  <si>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</si>
  <si>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</si>
  <si>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</si>
  <si>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</si>
  <si>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</si>
  <si>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</si>
  <si>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</si>
  <si>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</si>
  <si>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</si>
  <si>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</si>
  <si>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</si>
  <si>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</si>
  <si>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</si>
  <si>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</si>
  <si>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</si>
  <si>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</si>
  <si>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</si>
  <si>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</si>
  <si>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</si>
  <si>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</si>
  <si>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</si>
  <si>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</si>
  <si>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</si>
  <si>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</si>
  <si>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</si>
  <si>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</si>
  <si>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</si>
  <si>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</si>
  <si>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</si>
  <si>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</si>
  <si>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</si>
  <si>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</si>
  <si>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</si>
  <si>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</si>
  <si>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</si>
  <si>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</si>
  <si>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</si>
  <si>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</si>
  <si>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</si>
  <si>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</si>
  <si>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</si>
  <si>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</si>
  <si>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</si>
  <si>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</si>
  <si>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</si>
  <si>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</si>
  <si>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Ján Sciranko</t>
  </si>
  <si>
    <t>Kalša 110, 04418 Kalša</t>
  </si>
  <si>
    <t>SK3075000000004014064855</t>
  </si>
  <si>
    <t>SK1046251129</t>
  </si>
  <si>
    <t>jansciranko@gmail.com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</si>
</sst>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#,##0.000"/>
  </numFmts>
  <fonts count="15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 applyProtection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nsciranko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ansciranko@gmail.com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>
      <c r="H1" s="45" t="s">
        <v>37</v>
      </c>
    </row>
    <row r="2" spans="1:11" s="3" customFormat="1" ht="15.75">
      <c r="A2" s="3" t="s">
        <v>13</v>
      </c>
      <c r="D2" s="4"/>
      <c r="E2" s="15"/>
      <c r="F2" s="15"/>
    </row>
    <row r="3" spans="1:11" s="3" customFormat="1" ht="12" customHeight="1">
      <c r="D3" s="4"/>
    </row>
    <row r="4" spans="1:11" s="5" customFormat="1" ht="16.5" customHeight="1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11" ht="28.5" customHeight="1">
      <c r="A8" s="16">
        <v>1</v>
      </c>
      <c r="B8" s="26" t="s">
        <v>25</v>
      </c>
      <c r="C8" s="29">
        <v>1250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>
      <c r="A9" s="16">
        <v>2</v>
      </c>
      <c r="B9" s="17" t="s">
        <v>26</v>
      </c>
      <c r="C9" s="29">
        <v>3150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>
      <c r="A10" s="16">
        <v>3</v>
      </c>
      <c r="B10" s="17" t="s">
        <v>24</v>
      </c>
      <c r="C10" s="29">
        <v>34500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>
      <c r="B20" s="24"/>
      <c r="C20" s="24"/>
      <c r="D20" s="24"/>
      <c r="E20" s="24"/>
      <c r="F20" s="24"/>
      <c r="G20" s="24"/>
    </row>
    <row r="21" spans="2:8" ht="22.5" customHeight="1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>
      <c r="B32" s="25" t="s">
        <v>10</v>
      </c>
      <c r="C32" s="49"/>
      <c r="D32" s="49"/>
      <c r="E32" s="49"/>
      <c r="F32" s="49"/>
      <c r="G32" s="49"/>
      <c r="H32" s="49"/>
    </row>
    <row r="33" spans="2:7" ht="15">
      <c r="B33"/>
      <c r="C33"/>
      <c r="D33"/>
      <c r="E33"/>
      <c r="F33"/>
      <c r="G33"/>
    </row>
    <row r="34" spans="2:7" ht="15">
      <c r="B34"/>
      <c r="C34"/>
      <c r="D34"/>
      <c r="E34" s="23"/>
      <c r="F34" s="23"/>
      <c r="G34"/>
    </row>
    <row r="35" spans="2:7" ht="15">
      <c r="B35"/>
      <c r="C35"/>
      <c r="D35"/>
      <c r="E35"/>
      <c r="F35"/>
      <c r="G35"/>
    </row>
    <row r="36" spans="2:7" ht="15">
      <c r="B36"/>
      <c r="C36"/>
      <c r="D36"/>
      <c r="E36"/>
      <c r="F36"/>
      <c r="G36"/>
    </row>
    <row r="37" spans="2:7" ht="15">
      <c r="B37"/>
      <c r="C37"/>
      <c r="D37"/>
      <c r="E37"/>
      <c r="F37"/>
      <c r="G37"/>
    </row>
    <row r="38" spans="2:7" ht="15">
      <c r="B38"/>
      <c r="C38"/>
      <c r="D38"/>
      <c r="E38"/>
      <c r="F38"/>
      <c r="G38"/>
    </row>
    <row r="39" spans="2:7" ht="15">
      <c r="B39"/>
      <c r="C39"/>
      <c r="D39"/>
      <c r="E39"/>
      <c r="F39"/>
      <c r="G39"/>
    </row>
    <row r="40" spans="2:7" ht="15">
      <c r="B40"/>
      <c r="C40"/>
      <c r="D40"/>
      <c r="E40"/>
      <c r="F40"/>
      <c r="G40"/>
    </row>
    <row r="41" spans="2:7" ht="15">
      <c r="B41"/>
      <c r="C41"/>
      <c r="D41"/>
      <c r="E41"/>
      <c r="F41"/>
      <c r="G41"/>
    </row>
    <row r="42" spans="2:7" ht="15">
      <c r="B42"/>
      <c r="C42"/>
      <c r="D42"/>
      <c r="E42"/>
      <c r="F42"/>
      <c r="G42"/>
    </row>
    <row r="43" spans="2:7" ht="15">
      <c r="B43"/>
      <c r="C43"/>
      <c r="D43"/>
      <c r="E43"/>
      <c r="F43"/>
      <c r="G43"/>
    </row>
    <row r="44" spans="2:7" ht="15">
      <c r="B44"/>
      <c r="C44"/>
      <c r="D44"/>
      <c r="E44"/>
      <c r="F44"/>
      <c r="G44"/>
    </row>
    <row r="45" spans="2:7" ht="15">
      <c r="B45"/>
      <c r="C45"/>
      <c r="D45"/>
      <c r="E45"/>
      <c r="F45"/>
      <c r="G45"/>
    </row>
    <row r="46" spans="2:7" ht="1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1550</v>
      </c>
      <c r="D8" s="28">
        <v>48.26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2150</v>
      </c>
      <c r="D9" s="28">
        <v>39.78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43500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4400</v>
      </c>
      <c r="D11" s="28">
        <v>32.659999999999997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1550</v>
      </c>
      <c r="D8" s="28">
        <v>43.74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1950</v>
      </c>
      <c r="D9" s="28">
        <v>30.42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44600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8200</v>
      </c>
      <c r="D11" s="28">
        <v>32.5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1400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62500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2300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600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3800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39500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2800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2550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850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45100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1400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2250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6200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18900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450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1620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41855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2820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5350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59848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4640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68769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11800</v>
      </c>
      <c r="D8" s="28">
        <v>37.4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34800</v>
      </c>
      <c r="D9" s="28">
        <v>30.6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23500</v>
      </c>
      <c r="D10" s="28">
        <v>27.2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5800</v>
      </c>
      <c r="D11" s="28">
        <v>32.299999999999997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11500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8580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28600.000000000004</v>
      </c>
      <c r="D9" s="28">
        <v>28.9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37180</v>
      </c>
      <c r="D10" s="28">
        <v>25.5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11440.000000000002</v>
      </c>
      <c r="D11" s="28">
        <v>30.6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9" workbookViewId="0">
      <selection activeCell="C32" sqref="C32:H32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1680</v>
      </c>
      <c r="D8" s="28">
        <v>31.602999999999998</v>
      </c>
      <c r="E8" s="36">
        <v>30</v>
      </c>
      <c r="F8" s="37" t="s">
        <v>30</v>
      </c>
      <c r="G8" s="38">
        <f t="shared" ref="G8:G11" si="0">IFERROR( ROUND(E8/D8,3)," ")</f>
        <v>0.94899999999999995</v>
      </c>
      <c r="H8" s="39">
        <f>C8*E8</f>
        <v>50400</v>
      </c>
    </row>
    <row r="9" spans="1:8" ht="18.75">
      <c r="A9" s="16">
        <v>2</v>
      </c>
      <c r="B9" s="17" t="s">
        <v>26</v>
      </c>
      <c r="C9" s="29">
        <v>3360</v>
      </c>
      <c r="D9" s="28">
        <v>26.094999999999999</v>
      </c>
      <c r="E9" s="36">
        <v>25</v>
      </c>
      <c r="F9" s="37" t="s">
        <v>31</v>
      </c>
      <c r="G9" s="38">
        <f t="shared" si="0"/>
        <v>0.95799999999999996</v>
      </c>
      <c r="H9" s="39">
        <f t="shared" ref="H9:H11" si="1">C9*E9</f>
        <v>84000</v>
      </c>
    </row>
    <row r="10" spans="1:8" ht="18.75">
      <c r="A10" s="16">
        <v>3</v>
      </c>
      <c r="B10" s="17" t="s">
        <v>24</v>
      </c>
      <c r="C10" s="29">
        <v>30960</v>
      </c>
      <c r="D10" s="28">
        <v>22.065999999999999</v>
      </c>
      <c r="E10" s="36">
        <v>21</v>
      </c>
      <c r="F10" s="37" t="s">
        <v>32</v>
      </c>
      <c r="G10" s="38">
        <f t="shared" si="0"/>
        <v>0.95199999999999996</v>
      </c>
      <c r="H10" s="39">
        <f t="shared" si="1"/>
        <v>650160</v>
      </c>
    </row>
    <row r="11" spans="1:8" ht="18.75">
      <c r="A11" s="16">
        <v>4</v>
      </c>
      <c r="B11" s="17" t="s">
        <v>34</v>
      </c>
      <c r="C11" s="29">
        <v>7200</v>
      </c>
      <c r="D11" s="28">
        <v>25.891000000000002</v>
      </c>
      <c r="E11" s="36">
        <v>24.5</v>
      </c>
      <c r="F11" s="37" t="s">
        <v>33</v>
      </c>
      <c r="G11" s="38">
        <f t="shared" si="0"/>
        <v>0.94599999999999995</v>
      </c>
      <c r="H11" s="39">
        <f t="shared" si="1"/>
        <v>176400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960960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 t="s">
        <v>62</v>
      </c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960960</v>
      </c>
      <c r="E19" s="42">
        <f>IF(OR(C16="áno",C16="ano"),D19*0.2,0)</f>
        <v>192192</v>
      </c>
      <c r="F19" s="43"/>
      <c r="G19" s="44">
        <f>D19+E19</f>
        <v>1153152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 t="s">
        <v>62</v>
      </c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 t="s">
        <v>63</v>
      </c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 t="s">
        <v>62</v>
      </c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 t="s">
        <v>64</v>
      </c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>
        <v>37641620</v>
      </c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 t="s">
        <v>65</v>
      </c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>
        <v>1046251129</v>
      </c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 t="s">
        <v>62</v>
      </c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>
        <v>907927604</v>
      </c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65" t="s">
        <v>66</v>
      </c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66">
        <v>44841</v>
      </c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0866141732283472" right="0.70866141732283472" top="0.74803149606299213" bottom="0.74803149606299213" header="0.31496062992125984" footer="0.31496062992125984"/>
  <pageSetup paperSize="9" scale="80" orientation="landscape" verticalDpi="0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C31" sqref="C31:H31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4800</v>
      </c>
      <c r="D8" s="28">
        <v>31.602999999999998</v>
      </c>
      <c r="E8" s="36">
        <v>31.5</v>
      </c>
      <c r="F8" s="37" t="s">
        <v>30</v>
      </c>
      <c r="G8" s="38">
        <f t="shared" ref="G8:G11" si="0">IFERROR( ROUND(E8/D8,3)," ")</f>
        <v>0.997</v>
      </c>
      <c r="H8" s="39">
        <f>C8*E8</f>
        <v>151200</v>
      </c>
    </row>
    <row r="9" spans="1:8" ht="18.75">
      <c r="A9" s="16">
        <v>2</v>
      </c>
      <c r="B9" s="17" t="s">
        <v>26</v>
      </c>
      <c r="C9" s="29">
        <v>12000</v>
      </c>
      <c r="D9" s="28">
        <v>26.094999999999999</v>
      </c>
      <c r="E9" s="36">
        <v>26</v>
      </c>
      <c r="F9" s="37" t="s">
        <v>31</v>
      </c>
      <c r="G9" s="38">
        <f t="shared" si="0"/>
        <v>0.996</v>
      </c>
      <c r="H9" s="39">
        <f t="shared" ref="H9:H11" si="1">C9*E9</f>
        <v>312000</v>
      </c>
    </row>
    <row r="10" spans="1:8" ht="18.75">
      <c r="A10" s="16">
        <v>3</v>
      </c>
      <c r="B10" s="17" t="s">
        <v>24</v>
      </c>
      <c r="C10" s="29">
        <v>55200</v>
      </c>
      <c r="D10" s="28">
        <v>22.065999999999999</v>
      </c>
      <c r="E10" s="36">
        <v>22</v>
      </c>
      <c r="F10" s="37" t="s">
        <v>32</v>
      </c>
      <c r="G10" s="38">
        <f t="shared" si="0"/>
        <v>0.997</v>
      </c>
      <c r="H10" s="39">
        <f t="shared" si="1"/>
        <v>1214400</v>
      </c>
    </row>
    <row r="11" spans="1:8" ht="18.75">
      <c r="A11" s="16">
        <v>4</v>
      </c>
      <c r="B11" s="17" t="s">
        <v>34</v>
      </c>
      <c r="C11" s="29">
        <v>33600</v>
      </c>
      <c r="D11" s="28">
        <v>25.891000000000002</v>
      </c>
      <c r="E11" s="36">
        <v>25.8</v>
      </c>
      <c r="F11" s="37" t="s">
        <v>33</v>
      </c>
      <c r="G11" s="38">
        <f t="shared" si="0"/>
        <v>0.996</v>
      </c>
      <c r="H11" s="39">
        <f t="shared" si="1"/>
        <v>866880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2544480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 t="s">
        <v>62</v>
      </c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2544480</v>
      </c>
      <c r="E19" s="42">
        <f>IF(OR(C16="áno",C16="ano"),D19*0.2,0)</f>
        <v>508896</v>
      </c>
      <c r="F19" s="43"/>
      <c r="G19" s="44">
        <f>D19+E19</f>
        <v>3053376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 t="s">
        <v>62</v>
      </c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 t="s">
        <v>63</v>
      </c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 t="s">
        <v>62</v>
      </c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 t="s">
        <v>64</v>
      </c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>
        <v>37641620</v>
      </c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 t="s">
        <v>65</v>
      </c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>
        <v>1046251129</v>
      </c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 t="s">
        <v>62</v>
      </c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>
        <v>907927604</v>
      </c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65" t="s">
        <v>66</v>
      </c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66">
        <v>44841</v>
      </c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0866141732283472" right="0.70866141732283472" top="0.74803149606299213" bottom="0.74803149606299213" header="0.31496062992125984" footer="0.31496062992125984"/>
  <pageSetup paperSize="9" scale="85" orientation="landscape" verticalDpi="0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2"/>
  <sheetViews>
    <sheetView topLeftCell="A5"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3480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4200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25920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4800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30000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4750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33100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3800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6400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59000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2600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52000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</cp:lastModifiedBy>
  <cp:lastPrinted>2022-10-07T16:51:11Z</cp:lastPrinted>
  <dcterms:created xsi:type="dcterms:W3CDTF">2012-03-14T10:26:47Z</dcterms:created>
  <dcterms:modified xsi:type="dcterms:W3CDTF">2022-10-09T10:16:46Z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