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tabRatio="987" activeTab="1"/>
  </bookViews>
  <sheets>
    <sheet name="Titulní list" sheetId="1" r:id="rId1"/>
    <sheet name="AC část" sheetId="2" r:id="rId2"/>
    <sheet name="DC část" sheetId="3" r:id="rId3"/>
    <sheet name="Konstrukce" sheetId="4" r:id="rId4"/>
    <sheet name="Střídače, FV panely" sheetId="5" r:id="rId5"/>
    <sheet name="Doplnění stávajících instalací" sheetId="6" r:id="rId6"/>
  </sheets>
  <definedNames>
    <definedName name="_xlnm.Print_Area" localSheetId="1">'AC část'!$A$1:$H$149</definedName>
    <definedName name="_xlnm.Print_Area" localSheetId="2">'DC část'!$A$1:$H$127</definedName>
    <definedName name="_xlnm.Print_Area" localSheetId="5">'Doplnění stávajících instalací'!$A$1:$H$36</definedName>
    <definedName name="_xlnm.Print_Area" localSheetId="3">'Konstrukce'!$A$1:$H$31</definedName>
    <definedName name="_xlnm.Print_Area" localSheetId="4">'Střídače, FV panely'!$A$1:$H$37</definedName>
    <definedName name="_xlnm.Print_Area" localSheetId="0">'Titulní list'!$B$1:$H$84</definedName>
    <definedName name="_xlnm.Print_Titles" localSheetId="1">'AC část'!$1:$5</definedName>
    <definedName name="_xlnm.Print_Titles" localSheetId="2">'DC část'!$1:$5</definedName>
    <definedName name="_xlnm.Print_Titles" localSheetId="5">'Doplnění stávajících instalací'!$1:$5</definedName>
    <definedName name="_xlnm.Print_Titles" localSheetId="3">'Konstrukce'!$1:$5</definedName>
    <definedName name="_xlnm.Print_Titles" localSheetId="4">'Střídače, FV panely'!$1:$5</definedName>
  </definedNames>
  <calcPr fullCalcOnLoad="1"/>
</workbook>
</file>

<file path=xl/sharedStrings.xml><?xml version="1.0" encoding="utf-8"?>
<sst xmlns="http://schemas.openxmlformats.org/spreadsheetml/2006/main" count="658" uniqueCount="322">
  <si>
    <t xml:space="preserve">  FVE 999,36 kWp 
LC LIDL ČESKÁ REPUBLIKA v.o.s.,
Buštěhrad - Logistický park
Kladno - Dříň</t>
  </si>
  <si>
    <t>Výkaz - výměr</t>
  </si>
  <si>
    <t>poř. č.</t>
  </si>
  <si>
    <t xml:space="preserve">   ÚSEK</t>
  </si>
  <si>
    <t>Cena</t>
  </si>
  <si>
    <t>DPH 21%</t>
  </si>
  <si>
    <t>cena s DPH</t>
  </si>
  <si>
    <t>AC část</t>
  </si>
  <si>
    <t>DC část</t>
  </si>
  <si>
    <t>Konstrukce</t>
  </si>
  <si>
    <t>Střídače, FV panely</t>
  </si>
  <si>
    <t>Celkem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</si>
  <si>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</si>
  <si>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</si>
  <si>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</si>
  <si>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</si>
  <si>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</si>
  <si>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</si>
  <si>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Materiál</t>
  </si>
  <si>
    <t>Rozváděčová skříň rozměru ŠxVxH = 1200x22000x600 mm, IP55, IK10, RAL7035</t>
  </si>
  <si>
    <t>ks</t>
  </si>
  <si>
    <t>Podstavec pro rozváděčovou skříň, rozměr ŠxVxH = 1200x100x600 mm</t>
  </si>
  <si>
    <t>BC1, ... BC3 měřící transformátor 1250/5, tř. přesnosti 0,5S, 10 VA, úředně ověřený, 
rozměr ŠxVxH = 95x105,5x72 mm, primární pás 60x10 mm, 2x50x10 mm, primární vodič průměr 44 mm</t>
  </si>
  <si>
    <t>XP1 blok zkratových svorek, 6 mm2, pro proudové transformátory, použito pro elektroměr, 
návrhové napětí (III/3) = 500 V, návrhové rázové napětí (III/3) = 6 kV</t>
  </si>
  <si>
    <t>Pojistková vložka 32 A char. gG, 10x38 mm pro FU1</t>
  </si>
  <si>
    <t>FV1 Přepěťová ochrana AC typu II se signalizací a kontaktem pro sítě TN-C-S, TN-S, Imax (8/20us) = 50 kA, In (8/20us) = 20 kA, jmen. zkratový proud = 50 kA, Un = 230 V AC, hodnoty uvedeny na pól, přepínací kontakt</t>
  </si>
  <si>
    <t>Z1, Z2, Z3 zásuvka 230 V AC /16 A na DIN lištu, podle ČSN IEC 60884-1</t>
  </si>
  <si>
    <t>NZ1 napájecí zdroj 230 V AC / 24 V DC / 2,5 A, 60 W</t>
  </si>
  <si>
    <t>Lamelová měděná přípojnice 10x32x1 mm, délka 700 mm, 6 ks</t>
  </si>
  <si>
    <t>m</t>
  </si>
  <si>
    <t>A2 router 5-portový na DIN lištu</t>
  </si>
  <si>
    <t>A3 switch 16-portový na DIN lištu</t>
  </si>
  <si>
    <t>E1 systémové LED svítidlo s detektorem pohybu 100-240 V AC, el. příkon 13 W, světelná tok 1200 lm, barva světla 4000K, IP20, rozměr ŠxVxH = 437x85x37 mm, bez zásuvky</t>
  </si>
  <si>
    <t>Přívodní kabel ke svítidlu 3x1,5 mm2, délka 3 m</t>
  </si>
  <si>
    <t>KA1 instalační stykač 25 A, ovl. napětí 230 V AC, 3xNO kontakt</t>
  </si>
  <si>
    <t>E-Cu Přípojnice 1400 A, délka 1095 mm</t>
  </si>
  <si>
    <t>Držák přípojnic třípólový, rozteč 60 mm, systém 1400 A</t>
  </si>
  <si>
    <t>Koncové zakrytí přípojnic</t>
  </si>
  <si>
    <t>Spodní krycí profil přípojnic</t>
  </si>
  <si>
    <t xml:space="preserve">Krycí profil </t>
  </si>
  <si>
    <t>Adaptér pro připojení Ijm. = 250 A, třípólový, vývod nahoře i dole roteč přípojnic 60 mm, tloušťka příp. 10 mm</t>
  </si>
  <si>
    <t>Adaptér pro připojení Ijm. = 1600 A, třípólový, vývod nahoře i dole roteč přípojnic 60 mm, tloušťka příp. 10 mm</t>
  </si>
  <si>
    <t>Přípojnice E-Cu F30 rozměr 80x10 mm pro N a PE, délka = 2,4 m</t>
  </si>
  <si>
    <t>Podpěrné izolátory pro montáž přípojnic pro N a PE</t>
  </si>
  <si>
    <t>Svorka 3-vodičová šedá 6 mm2 pružinová, Ijm.  = 41 A, Ujm. 800 V</t>
  </si>
  <si>
    <t>Svorka 3-vodičová modrá 6 mm2 pružinová, Ijm. = 41 A, Ujm. = 800 V</t>
  </si>
  <si>
    <t>Svorka 3-vodičová zelenožlutá 6 mm2 pružinová</t>
  </si>
  <si>
    <t>Koncový kryt 3-vodičové svorky 6 mm2 šedý</t>
  </si>
  <si>
    <t>Můstek 4x pro svorku 6 mm2</t>
  </si>
  <si>
    <t>Svorkovnice X3</t>
  </si>
  <si>
    <t>Svorka 2-vodičová šedá 2,5 mm2 pružinová, Ijm. = 24 A, Ujm. = 800 V</t>
  </si>
  <si>
    <t>Koncový kryt 2-vodičové svorky 2,5 mm2 šedý</t>
  </si>
  <si>
    <t>Svorkovnice XS</t>
  </si>
  <si>
    <t>Svorka 2-vodičová šedá 1,5 mm2 pružinová, Ijm. = 18 A, Ujm. = 800 V</t>
  </si>
  <si>
    <t>Koncový kryt 2-vodičové svorky 1,5 mm2 šedý</t>
  </si>
  <si>
    <t>Koncová svěrka svorek na DIN lištu, šířka 6 mm</t>
  </si>
  <si>
    <t>Nosič označení svorkovnic X2, X3, XS</t>
  </si>
  <si>
    <t>DIN lišta 35x7,5 mm</t>
  </si>
  <si>
    <t>Propojovací kanál 15x60 mm, kamenná šedá</t>
  </si>
  <si>
    <t>Propojovací kanál 25x60 mm, kamenná šedá</t>
  </si>
  <si>
    <t>Propojovací kanál 40x60 mm, kamenná šedá</t>
  </si>
  <si>
    <t>Propojovací kanál 80x60 mm, kamenná šedá</t>
  </si>
  <si>
    <t>Vodič H07V-K 1x1,5 mm2, černá</t>
  </si>
  <si>
    <t>Vodič H07V-K 1x1,5 mm2, sv. modrá</t>
  </si>
  <si>
    <t>Vodič H07V-K 1x1,5 mm2, zž</t>
  </si>
  <si>
    <t>Vodič H07V-K 1x2,5 mm2, černá</t>
  </si>
  <si>
    <t>Vodič H07V-K 1x2,5 mm2, sv. modrá</t>
  </si>
  <si>
    <t>Vodič H07V-K 1x2,5 mm2, zž</t>
  </si>
  <si>
    <t>Vodič H07V-K 1x6 mm2, černá</t>
  </si>
  <si>
    <t>Vodič H07V-K 1x6 mm2, sv. modrá</t>
  </si>
  <si>
    <t>Vodič H07V-K 1x25 mm2, černý</t>
  </si>
  <si>
    <t>Vodič H07V-K 1x25 mm2, sv. modrá</t>
  </si>
  <si>
    <t>Vodič H07V-K 1x25 mm2, zž</t>
  </si>
  <si>
    <t>Vodič H07V-K 1x50 mm2, černý</t>
  </si>
  <si>
    <t>Vodič H07V-K 1x70 mm2, černý</t>
  </si>
  <si>
    <t>Kabel 1-CYKY 5x16 mm2</t>
  </si>
  <si>
    <t>n</t>
  </si>
  <si>
    <t>Kabel 1-CYKY 5x120 mm2</t>
  </si>
  <si>
    <t>Kabel 1-CYKY 5x95 mm2</t>
  </si>
  <si>
    <t>Kabel NASGAFÖU 1x240 mm2</t>
  </si>
  <si>
    <t>Kabel S/FTP kat. 6 stíněný</t>
  </si>
  <si>
    <t>Unitronic Li2YCYv (TP) 3x2x0,5 mm2</t>
  </si>
  <si>
    <t>Silový kabel se sníženým požárním nebezpečím se zachováním funkčnosti integrity systému kabelové trasy P60-R, tř. reakce na oheň B2cas1d0 PRAFlaDur 4x1,5 mm2 samozhášivý, použit pro STOP FVE a Central STOP tlačítka</t>
  </si>
  <si>
    <t>Kabelová dvouplášťová korugovaná chránička, červená, bezhalogenová, třídy reakce A1, UV odolná, vnitřní průměr 40 mm, pro kabel STOP FVE a Central STOP tlačítek</t>
  </si>
  <si>
    <t>Konektor stíněny RJ45 Cat6A STP</t>
  </si>
  <si>
    <t>Výzbroj rozvaděče, podružný materiál</t>
  </si>
  <si>
    <t>Kabelová vývodka s maticí M16x1,5 plastová</t>
  </si>
  <si>
    <t>Kabelová vývodka s maticí M20x1,5 plastová</t>
  </si>
  <si>
    <t>Kabelová vývodka s maticí M25x1,5 plastová</t>
  </si>
  <si>
    <t>Kabelová vývodka s maticí M40x1,5 z mosazi, sevření 19-28 mm</t>
  </si>
  <si>
    <t>Kabelová vývodka s maticí M63x1,5 z mosazi, sevření 34-45 mm</t>
  </si>
  <si>
    <t>Kabelová vývodka s maticí M63x1,5 plus z mosazi, sevření 44-55 mm</t>
  </si>
  <si>
    <t>Lisovací dutinky 0,5, 1,5, 2,5, 6, 16, 25, 50, 70, 240 mm2</t>
  </si>
  <si>
    <t>sada</t>
  </si>
  <si>
    <t>Drobný elektroinstalační materiál (svorky, lisovací oka, šroubky, příchytky, kabelové kanály)</t>
  </si>
  <si>
    <t>Ostatní</t>
  </si>
  <si>
    <t xml:space="preserve">Zinkový sprej </t>
  </si>
  <si>
    <t>Hasící přístroj pro místnost č. H.2.7. ve 2. NP podle PBŘ</t>
  </si>
  <si>
    <t>Ostatní náklady</t>
  </si>
  <si>
    <t>GZS z položek prací</t>
  </si>
  <si>
    <t>%</t>
  </si>
  <si>
    <t>Kompletační činnost</t>
  </si>
  <si>
    <t>Ceníky prací</t>
  </si>
  <si>
    <t>Montáž rozváděčové skříně rozměru 1200x2200x600 mm včetně podstavce výšky 100 mm</t>
  </si>
  <si>
    <t>Montáž kabelového žlabu 500/110 mm pro kabely k RDCx, INVx a RHFVE včetně 
uchycení do zdi, na podlahu a veškerého příslušenství v míst. č. H.2.7., 2.NP</t>
  </si>
  <si>
    <t>Montáž kabelového žlabu 300/110 mm pro kabely k RDCx, INVx a RHFVE včetně 
uchycení do zdi, na podlahu a veškerého příslušenství v míst. č. H.2.7., 2.NP</t>
  </si>
  <si>
    <t>Zprovoznění řídícího systému v návaznosti na řízení FVE</t>
  </si>
  <si>
    <t>Umístění materiálu pro ochranu střešní krytiny objektu před poškozením, sloužící 
pro umístění FVE materiálu</t>
  </si>
  <si>
    <t>Kontrola střešní krytiny včetně případné opravy poškozených částí</t>
  </si>
  <si>
    <t>Zprovoznění monitoringu Dataloggeru</t>
  </si>
  <si>
    <t>Statický posudek</t>
  </si>
  <si>
    <t>Zpracování dokumentace zdolávání požáru, včetně operativní karty podle PBŘ</t>
  </si>
  <si>
    <t>Soupis pracovního postupu - harmonogram prací s případnou odstavkou pro připojení FVE</t>
  </si>
  <si>
    <t>Proškolení pracovníků na stavby - BOZP</t>
  </si>
  <si>
    <t>Vedení stavebního deníku</t>
  </si>
  <si>
    <t>Zpracování dokumentace FVE - DPS</t>
  </si>
  <si>
    <t>Zpracování dokumentace FVE - RDS</t>
  </si>
  <si>
    <t>Zpracování dokumentace FVE - DSPS</t>
  </si>
  <si>
    <t>Inženýrská činnost ve výstavbě</t>
  </si>
  <si>
    <t>HZS</t>
  </si>
  <si>
    <t>Montážní a demontážní práce v HZS</t>
  </si>
  <si>
    <t>hod</t>
  </si>
  <si>
    <t>Výchozí revize</t>
  </si>
  <si>
    <t>Dodávky</t>
  </si>
  <si>
    <t>Doprava a přesun dodávek</t>
  </si>
  <si>
    <t>DC konektory MC4 (samec+samice) pro solární kabel H1Z2Z2-K 1x10 mm2</t>
  </si>
  <si>
    <t>Solární kabel H1Z2Z2-K 1x10 mm2, červený, odolný proti povětrnostním vlivům a UV záření, odolný proti ozónu, bez halogenový, odolný proti plameni, teplotní rozsah -40°C až +120°C</t>
  </si>
  <si>
    <t>Solární kabel H1Z2Z2-K 1x10 mm2, modrý, odolný proti povětrnostním vlivům a UV záření, odolný proti ozónu, bez halogenový, odolný proti plameni, teplotní rozsah -40°C až +120°C</t>
  </si>
  <si>
    <t>Jednožílový kabel 1-YY 1x25 mm2, odolný proti šíření plamene, teplotní rozsah -30°C až +70°C, určený pro pokládku do kabelových žlabů</t>
  </si>
  <si>
    <t>Jednožílový kabel 1-AYY 1x95 mm2, odolný proti šíření plamene, teplotní rozsah -30°C až +70°C, určený pro pokládku do kabelových žlabů</t>
  </si>
  <si>
    <t>Skříň MXx.x</t>
  </si>
  <si>
    <t>Skříň IP65, IK07, UV odolná, rozměr ŠxVxH = 170x135x107 mm</t>
  </si>
  <si>
    <t>2 vodičová svorka šedá 35 mm2, Ujm = 1000 V</t>
  </si>
  <si>
    <t>2 vodičová svorka modrá 35 mm2, Ujm = 1000 V</t>
  </si>
  <si>
    <t>Koncový kryt pro svorku 35 mm2</t>
  </si>
  <si>
    <t>Koncová svěrka svorek</t>
  </si>
  <si>
    <t>Označovací pásek 1-10 pro svorky 35 mm2</t>
  </si>
  <si>
    <t>Nosič štítků svorkovnice X1</t>
  </si>
  <si>
    <t>Nosná DIN lišta 35x7,5 mm, délka 110 mm</t>
  </si>
  <si>
    <t>Kabelová vývodka s maticí M16x1,5 plastová, UV odolná</t>
  </si>
  <si>
    <t>Kabelová vývodka s maticí M20x1,5 plastová, UV odolná</t>
  </si>
  <si>
    <t>Uchycení skříně MX včetně spojovacího materiálu</t>
  </si>
  <si>
    <t>Sdružovací skříň SBx.x</t>
  </si>
  <si>
    <t>Skříň IP65, IK07, UV odolná, rozměr ŠxVxH = 340x270x165 mm</t>
  </si>
  <si>
    <t>Univerzální řadová svorka 6 vstupů, 6-95 mm2, 1-pól., Ujm. = 1000 V, šedá</t>
  </si>
  <si>
    <t>Univerzální řadová svorka 6 vstupů, 6-95 mm2, 1-pól., Ujm. = 1000 V, modrá</t>
  </si>
  <si>
    <t>Nosná DIN lišta 35x7,5 mm, délka 260 mm</t>
  </si>
  <si>
    <t>Kabelová vývodka s maticí M32x1,5 plastová, UV odolná</t>
  </si>
  <si>
    <t xml:space="preserve">Prvek pro vyrovnání tlaku </t>
  </si>
  <si>
    <t>Uchycení skříně SBx.x včetně spojovacího materiálu</t>
  </si>
  <si>
    <t>Jednožílový bez-halogenový vodič 16 mm2, zž pro DC svodič přepětí, délka 0,5 m, 
UV odolný</t>
  </si>
  <si>
    <t>Lisovací kabelové oko pro 16 mm2 pro venkovní použití včetně spojovacího materiálu</t>
  </si>
  <si>
    <t>Rozváděč RDC1 - 8</t>
  </si>
  <si>
    <t>Vícenásobná těsnící vložka vel. M25, 3x7 mm</t>
  </si>
  <si>
    <t>Kabelová vývodka s maticí M32x1,5 plastová</t>
  </si>
  <si>
    <t xml:space="preserve">Ekvipotenciální svorkovnice 4x6 mm2, 6x16 mm2, 2x95 mm2 s krytem </t>
  </si>
  <si>
    <t>Materiál pro střešní protipožární prostup do místn. č. H.2.7., 2. NP</t>
  </si>
  <si>
    <t>Uzavřený kabelový žlab 50/60 mm, tl. plechu 0,75 mm, žárově zinkován ponorem, délka 3 m</t>
  </si>
  <si>
    <t>Víko kabelového žlabu šířky 50 mm, žárově zinkován ponorem, délka 2 m</t>
  </si>
  <si>
    <t>Úchyt víka kabelového žlabu, žárově zinkován ponorem</t>
  </si>
  <si>
    <t>Koncovka 50/60, žárově zinkován ponorem</t>
  </si>
  <si>
    <t>Redukce ze 150 na 50, pro výšku žlabu 60 mm, žárově zinkován ponorem</t>
  </si>
  <si>
    <t xml:space="preserve">Spojka </t>
  </si>
  <si>
    <t>Redukční díl, žárově zinkován ponorem</t>
  </si>
  <si>
    <t>Víko odbočky horizontální, šířka 50 mm, žárově zinkován ponorem</t>
  </si>
  <si>
    <t>Materiál pro uchycení a podpěru kabelového žlabu 50/60 mm, včetně spojovacího materiálu</t>
  </si>
  <si>
    <t xml:space="preserve">Spojovací materiál pro kab. žlab 50/60 mm </t>
  </si>
  <si>
    <t>Uzavřený kabelový žlab 150/60 mm, tl. plechu 0,75 mm, žárově zinkován ponorem, délka 3 m</t>
  </si>
  <si>
    <t>Víko kabelového žlabu šířky 150 mm, žárově zinkován ponorem, délka 2 m</t>
  </si>
  <si>
    <t>Koncovka 150/60, žárově zinkován ponorem</t>
  </si>
  <si>
    <t>Materiál pro uchycení a podpěru kabelového žlabu 150/60 mm, včetně spojovacího materiálu</t>
  </si>
  <si>
    <t xml:space="preserve">Spojovací materiál pro kab. žlab 150/60 mm </t>
  </si>
  <si>
    <t>Uzavřený kabelový žlab 200/60 mm, tl. plechu 0,75 mm, žárově zinkován ponorem, délka 3 m</t>
  </si>
  <si>
    <t>Víko kabelového žlabu šířky 200 mm, žárově zinkován ponorem, délka 2 m</t>
  </si>
  <si>
    <t>Víko odbočky horizontální, šířka 200 mm, žárově zinkován ponorem</t>
  </si>
  <si>
    <t>Oblouk 90°, žárově zinkováno ponorem</t>
  </si>
  <si>
    <t>Víko oblouku 90°, žárově zinkováno ponorem</t>
  </si>
  <si>
    <t>Materiál pro uchycení a podpěru kabelového žlabu 200/60 mm, včetně spojovacího materiálu</t>
  </si>
  <si>
    <t xml:space="preserve">Spojovací materiál pro kab. žlab 200/60 mm </t>
  </si>
  <si>
    <t>Uzavřený kabelový žlab 500/85 mm, žárově zinkován ponorem, délka 3 m</t>
  </si>
  <si>
    <t>Podélná a úhlová spojka kab. žlabu 500/85 mm žárově pozinkován ponorem</t>
  </si>
  <si>
    <t>Redukční úhelník a zakončení kab. žlabu 500/85 mm, pásově zinkováno</t>
  </si>
  <si>
    <t>Víko s otočnou západkou kab. žlabu 500/85 mm, délka 3 m, pásově zinkováno</t>
  </si>
  <si>
    <t>Svislý oblouk 90° klesající, žárově zinkován ponorem</t>
  </si>
  <si>
    <t>Svislý oblouk 90° stoupající, žárově zinkován ponorem</t>
  </si>
  <si>
    <t>Víko pro svislý oblouk 90° stoupající, pásově zinkováno</t>
  </si>
  <si>
    <t>Víko pro svislý oblouk 90° klesající, pásově zinkováno</t>
  </si>
  <si>
    <t>Materiál pro uchycení kabelového žlabu 500/85 mm na stěně</t>
  </si>
  <si>
    <t xml:space="preserve">Spojovací materiál pro kab. žlab 500/85 mm </t>
  </si>
  <si>
    <t>Pásový chránič hran, tl. plechu 1-2 mm, rozměr 10 mm, délka 10 m</t>
  </si>
  <si>
    <t>Jednožílový bez-halogenový vodič 16 mm2, zž k pospojení kabelových žlabů, 
délka 0,3 m, UV odolný</t>
  </si>
  <si>
    <t>Jednožílový bez-halogenový vodič 6 mm2, zž k pospojení fot. panelů, délka 0,3 m, UV odolný</t>
  </si>
  <si>
    <t>Lisovací kabelové oko pro 6 mm2 pro venkovní použití včetně spojovacího materiálu</t>
  </si>
  <si>
    <t>Stahovací páska UV odolná, 150x2,5 mm, černá, balení 100 ks</t>
  </si>
  <si>
    <t>bal</t>
  </si>
  <si>
    <t>Stahovací páska UV odolná, 300x3,6 mm, černá, balení 100 ks</t>
  </si>
  <si>
    <t>Lisovací dutinka pro kabel 6 mm2, balení 100 ks</t>
  </si>
  <si>
    <t>Lisovací dutinka pro kabel 10 mm2, balení 100 ks</t>
  </si>
  <si>
    <t>Lisovací dutinka pro kabel 16 mm2, balení 100 ks</t>
  </si>
  <si>
    <t>Lisovací dutinka pro kabel 16 mm2, balení 25 ks</t>
  </si>
  <si>
    <t>Podružný materiál</t>
  </si>
  <si>
    <t>Montáž solárních kabelů 1x10 mm2, odolný proti povětrnostním vlivům a UV záření, odolný proti ozónu, bez halogenový, odolný proti plameni, teplotní rozsah -40°C až +120°C</t>
  </si>
  <si>
    <t>Montáž jednožílového kabelu 1-YY 1x25 mm2, odolný proti šíření plamene, teplotní rozsah -30°C až +70°C, určený pro pokládku do kabelových žlabů</t>
  </si>
  <si>
    <t>Montáž jednožílového kabelu Al 1x95 mm2, Ujm. 1 kV, odolný proti šíření plamene, teplotní rozsah -30°C až +70°C, určený pro pokládku do kabelových žlabů</t>
  </si>
  <si>
    <t>Montáž skříně MXx.x</t>
  </si>
  <si>
    <t>Montáž skříně SBx.x</t>
  </si>
  <si>
    <t>Montáž rozváděče RDCx</t>
  </si>
  <si>
    <t>Montáž uzavřeného kabelového žlabu 50/60 mm, žárově pozinkován ponorem, 
délka 3 m, včetně uchycení na podkonstrukcí fot. panelů</t>
  </si>
  <si>
    <t>Montáž uzavřeného kabelového žlabu 150/60 mm, žárově pozinkován ponorem, 
délka 3 m, včetně uchycení na podkonstrukcí fot. panelů</t>
  </si>
  <si>
    <t>Montáž uzavřeného kabelového žlabu 200/60 mm, žárově pozinkován ponorem, 
délka 3 m, včetně uchycení na podkonstrukcí fot. panelů</t>
  </si>
  <si>
    <t>Montáž uzavřeného kabelového žlabu 500/85 mm, žárově pozinkován ponorem, 
délka 3 m, včetně uchycení na podkonstrukcí fot. panelů</t>
  </si>
  <si>
    <t>Pospojení kabelových žlabů pomocí vodiče bez-halogenového 16 mm2, zž, délka 0,3 m, UV odolného, opatřeného na obou stranách lisovacími kabelovými oky</t>
  </si>
  <si>
    <t>Pospojení fot. panelů s konstrukcí pomocí bez-halogenového vodiče 6 mm2, zž, délky 0,3 m, UV odolného, opatřeného na obou stranách lisovacími kabelovými oky</t>
  </si>
  <si>
    <t>Montáž střešního protipožárního prostupu do míst. č. H.2.7., 2. NP</t>
  </si>
  <si>
    <t>Samozátěžová konstrukce V-Z sklon fot. panelů 10°</t>
  </si>
  <si>
    <t>Betonové bloky pro dotěření konstrukcí 400x400x40 mm, 15 kg</t>
  </si>
  <si>
    <t>Manipulace a vyzvednutí potřebného materiálu na střechu</t>
  </si>
  <si>
    <t>Územní vlivy</t>
  </si>
  <si>
    <t>Rezerva</t>
  </si>
  <si>
    <t>Montážní práce</t>
  </si>
  <si>
    <t>Montáž samozátěžové konstrukce V-Z, sklon fot. panelů 10°</t>
  </si>
  <si>
    <t>Dotěžení pomocí betonových bloků 400x400x40 mm, 15 kg</t>
  </si>
  <si>
    <t>Úprava stávajícího hromosvodného systému</t>
  </si>
  <si>
    <t>Střídače a fot. 
panely</t>
  </si>
  <si>
    <t>Třífázový střídač 100 kW, včetně DC přepěťové ochrany, ochrany RS-485, MC4</t>
  </si>
  <si>
    <t>Třífázový střídač 90 kW, včetně DC přepěťové ochrany, ochrany RS-485, MC4</t>
  </si>
  <si>
    <t>Fotovoltaický monokrystalický panel o výkonu 360 Wp s MC4 konektory, 
rozměr 1740x1030x32 mm, ověřen LID testem</t>
  </si>
  <si>
    <t xml:space="preserve">Power optimizér </t>
  </si>
  <si>
    <t>Montáž třífázového střídače 100 kW, včetně DC přepěťové ochrany, ochrany RS-485, MC4</t>
  </si>
  <si>
    <t>Montáž třífázového střídače 90 kW, včetně DC přepěťové ochrany, ochrany RS-485, MC4</t>
  </si>
  <si>
    <t>Montáž fotovoltaického monokrystalického panelu o výkonu 360 Wp s MC4 konektory, 
rozměr 1740x1030x32 mm, ověřen LID testem</t>
  </si>
  <si>
    <t>Zmapování fot. panelů FVE dle jejich sériových čísel a zanesení do systému 
monitoringu FVE pro potřeby případného servisu</t>
  </si>
  <si>
    <t>Montáž power optimizéru</t>
  </si>
  <si>
    <t>P.č.</t>
  </si>
  <si>
    <t>Číslo položky</t>
  </si>
  <si>
    <t>Název položky</t>
  </si>
  <si>
    <t>MJ</t>
  </si>
  <si>
    <t xml:space="preserve">Množství </t>
  </si>
  <si>
    <t>Cena / MJ</t>
  </si>
  <si>
    <t>CELKEM</t>
  </si>
  <si>
    <t>Díl:</t>
  </si>
  <si>
    <t>Doplnění stávajích instalací</t>
  </si>
  <si>
    <t>ELEKTRO část</t>
  </si>
  <si>
    <t>1.1</t>
  </si>
  <si>
    <t>Propojení RHFVE / RH11</t>
  </si>
  <si>
    <t>kpl</t>
  </si>
  <si>
    <t>1.2</t>
  </si>
  <si>
    <t>1.3</t>
  </si>
  <si>
    <t>MaR</t>
  </si>
  <si>
    <t>1.4</t>
  </si>
  <si>
    <t>1.5</t>
  </si>
  <si>
    <t>2</t>
  </si>
  <si>
    <t>TZB část</t>
  </si>
  <si>
    <t>2.1</t>
  </si>
  <si>
    <t>Klimatizace</t>
  </si>
  <si>
    <t>3</t>
  </si>
  <si>
    <t>STAVEBNÍ část</t>
  </si>
  <si>
    <t>3.1</t>
  </si>
  <si>
    <t>Prostupy střechou</t>
  </si>
  <si>
    <t>3.2</t>
  </si>
  <si>
    <t>Nosná konstrukce pro klimatizaci</t>
  </si>
  <si>
    <t>3.3</t>
  </si>
  <si>
    <t>Protipožární ucpávky</t>
  </si>
  <si>
    <t>4</t>
  </si>
  <si>
    <t>OSTATNÍ</t>
  </si>
  <si>
    <t>4.1</t>
  </si>
  <si>
    <t>koordinace</t>
  </si>
  <si>
    <t>4.2</t>
  </si>
  <si>
    <t>VRN</t>
  </si>
  <si>
    <t>Zprovoznění systému pro dispečerské řízení LDS - Teplárna Kladno s.r.o</t>
  </si>
  <si>
    <t>Elektromontážní práce</t>
  </si>
  <si>
    <t>Doplnění stávajících instalací</t>
  </si>
  <si>
    <t>FV2 dvoustupňová přepěťová ochrana RS485 a napájení 24 V DC</t>
  </si>
  <si>
    <t>FU2.1, FU2.2, FU2.3 pojistková svorka 4 mm2 LED/250 V Ijm= 6,3 A, velikost tavné pojistky 5x20 mm</t>
  </si>
  <si>
    <t>Pojistka trubičková F 250 mA 5x20mm pro FU2.1, FU2.2, FU2.3</t>
  </si>
  <si>
    <t>Pojistková vložka 160 A gG, velikost NH00, Ujm. = 500 V AC, pro FU3</t>
  </si>
  <si>
    <t>Svorkovnice X2</t>
  </si>
  <si>
    <t>Rozvaděč RTU: Systém pro monitorování a řízení FVE pro dispečink LDS - Teplárna Kladno  včetně parametrizace a odzkoušení</t>
  </si>
  <si>
    <t>Řízení připojení</t>
  </si>
  <si>
    <t>Napájení splitů</t>
  </si>
  <si>
    <t>Hromosvod a uzemnění</t>
  </si>
  <si>
    <t>DC svodič přepětí typu I+II pro fot. aplikace, Itotal (10/350 us) = 12,5 kA, 
Itotal (8/20 us) = 50 kA, In (8/20 us) = 20 kA, Imax (8/20 us) = 40 kA</t>
  </si>
  <si>
    <t>Skříň IP65, IK07, rozměr ŠxVxH = 440x330x145 mm</t>
  </si>
  <si>
    <t>Nosná DIN lišta 35x7,5 mm, délka 430 mm</t>
  </si>
  <si>
    <t>Jednožílový bez-halogenový vodič 16 mm2, zž pro DC svodič přepětí, délka 1 m</t>
  </si>
  <si>
    <t>Solární kabel H1Z2Z2-K 1x6 mm2, červený, odolný proti povětrnostním vlivům a UV záření, odolný proti ozónu, bez halogenový, odolný proti plameni, teplotní rozsah -40°C až +120°C</t>
  </si>
  <si>
    <t>Solární kabel H1Z2Z2-K 1x6 mm2, modrý, odolný proti povětrnostním vlivům a UV záření, odolný proti ozónu, bez halogenový, odolný proti plameni, teplotní rozsah -40°C až +120°C</t>
  </si>
  <si>
    <t>FA1, …, FA7 jistič třípólový Compact NSX250F, nastaven na 180 A, LV431403, 
Schneider Electric (*)</t>
  </si>
  <si>
    <t>FA8 třípólový jistič Compact NSX250F, nastaven na 165 A, LV431403, Schneider Electric (*)</t>
  </si>
  <si>
    <t>Jednotka spouští Micrologic 5.2E pro FA1 ... FA8, LV431491, Schneider Electric (*)</t>
  </si>
  <si>
    <t>Krátké kryty svorek pro FA1 ... FA8, LV429515, Schneider Electric (*)</t>
  </si>
  <si>
    <t>FA20 třípólový jistič Masterpact NW12H1, 1250 A, pevný, 48029, Schneider Electric (*)</t>
  </si>
  <si>
    <t>Jednotka spouští Micrologic 5.0P pro FA20, nastavení 1200 A, 47289, Schneider Electric (*)</t>
  </si>
  <si>
    <t>Připojovací přední přívody horní montáž, 48128, Schneider Electric (*)</t>
  </si>
  <si>
    <t>Připojovací přední přívody spodní montáž, 48130, Schneider Electric (*)</t>
  </si>
  <si>
    <t>Pomocný kontakt 4 OC, 48198, Schneider Electric (*)</t>
  </si>
  <si>
    <t>NZ20.1 Externí napájecí zdroj pro Micrologic 230 V AC / 24 V DC, 1 A, LV454444, 
Schneider Electric (*)</t>
  </si>
  <si>
    <t>Modbus COM modul pro pevný NW, 48188, Schneider Electric (*)</t>
  </si>
  <si>
    <t>Rozhraní IFM, RS-485, LV434000, Schneider Electric (*)</t>
  </si>
  <si>
    <t>Connector modbus RJ45, LV434211, Schneider Electric (*)</t>
  </si>
  <si>
    <t>FA20.1 jednopólový jistič, 2 A, char. B pro externí zdroj, A9F03102, Schneider Electric (*)</t>
  </si>
  <si>
    <t>P1 3-fáz. elektroměr iEM3255, A9MEM3255, tř. přes. 0,5S, Modbus, Schneider Electric (*)</t>
  </si>
  <si>
    <t>FU1 třípólový pojistkový odpínač se signalizací 32 A, 10x38 mm, DF103, 
Schneider Electric (*)</t>
  </si>
  <si>
    <t>FU3 třípólový pojistkový odpínač, ISFT160, LV480801, Schneider Electric (*)</t>
  </si>
  <si>
    <t>Monitor pojistek ISFT160 pro FU3, LV480810, Schneider Electric (*)</t>
  </si>
  <si>
    <t>FA9 jednopólový jistič, 6 A, char. C, iC60H, A9F07106, Schneider Electric (*)</t>
  </si>
  <si>
    <t>FA11 jednopólový jistič, 6 A, char. B, iC60H, A9F06106, Schneider Electric (*)</t>
  </si>
  <si>
    <t>FA10 jednopólový jistič, 4 A, char. B, iC60N, A9F03104, Schneider Electric (*)</t>
  </si>
  <si>
    <t>FA12, FA13 jednopólový jistič, 2 A, char. B, iC60N, A9F03102, Schneider Electric (*)</t>
  </si>
  <si>
    <t>FA14 jistič třípólový, iC60N, 2 A, char. B, A9F73302, Schneider Electric (*)</t>
  </si>
  <si>
    <t>BT1 termostat ClimaSys CC, rozsah regulace 0 ... +60 °C, NSYCCOTHO, Schneider Electric (*)</t>
  </si>
  <si>
    <t>V3, V4 výstupní mřížka s výřezem 291x291 mm, IP54, NSYCAG291LPF, Schneider Electric (*)</t>
  </si>
  <si>
    <t>V1, V2 ventilátor s filtrem, NSYCVF850M400PF, Schneider Electric (*)</t>
  </si>
  <si>
    <t>S1 STOP tlačítko 2xNC kontakt, XB5AS8444, Schneider Electric (*)</t>
  </si>
  <si>
    <t>Kruhový štítek pro nouzové zastavení ZBY9320 pro S1, Schneider Electric (*)</t>
  </si>
  <si>
    <t>S2, S3, S4 STOP tlačítko XALK178F, Schneider Electric (*)</t>
  </si>
  <si>
    <t>A1 datalogger, blue'Log XM-1000, 532011, Meteo control (*)</t>
  </si>
  <si>
    <t>Senzor slunečního osvitu Si-RS485TC-T-MB, Meteo control (*)</t>
  </si>
  <si>
    <t>Senzor teploty panelu Tm-RS485-MB, Meteo control (*)</t>
  </si>
  <si>
    <t>Montáž senzoru slunečního osvitu Si-RS485TC-T-MB, Meteo control (*)</t>
  </si>
  <si>
    <t>Montáž senzoru teploty panelu Tm-RS485-MB, Meteo control (*)</t>
  </si>
  <si>
    <t>(*) Z důvodu nutnosti zajištění kompatibility se stávajícím provozem zadavatele.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</si>
</sst>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\-??\ [$Kč-405]_-;_-@_-"/>
    <numFmt numFmtId="167" formatCode="#,##0&quot; Kč&quot;"/>
    <numFmt numFmtId="168" formatCode="_-* #,##0\ [$Kč-405]_-;\-* #,##0\ [$Kč-405]_-;_-* \-??\ [$Kč-405]_-;_-@_-"/>
    <numFmt numFmtId="169" formatCode="#,##0.0"/>
    <numFmt numFmtId="170" formatCode="0.0%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8"/>
      <name val="Arial"/>
      <family val="2"/>
    </font>
    <font>
      <b/>
      <sz val="45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8" borderId="0" applyNumberFormat="0" applyBorder="0" applyAlignment="0" applyProtection="0"/>
    <xf numFmtId="0" fontId="0" fillId="29" borderId="2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6" applyNumberFormat="0" applyAlignment="0" applyProtection="0"/>
    <xf numFmtId="0" fontId="44" fillId="32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3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35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35" borderId="0" xfId="0" applyFont="1" applyFill="1" applyBorder="1" applyAlignment="1">
      <alignment/>
    </xf>
    <xf numFmtId="0" fontId="2" fillId="35" borderId="0" xfId="46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7" fillId="35" borderId="0" xfId="45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3" fillId="0" borderId="13" xfId="0" applyFont="1" applyFill="1" applyBorder="1" applyAlignment="1">
      <alignment horizontal="left" vertical="top" textRotation="90"/>
    </xf>
    <xf numFmtId="0" fontId="10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166" fontId="8" fillId="35" borderId="18" xfId="0" applyNumberFormat="1" applyFont="1" applyFill="1" applyBorder="1" applyAlignment="1">
      <alignment horizontal="right"/>
    </xf>
    <xf numFmtId="166" fontId="8" fillId="35" borderId="19" xfId="0" applyNumberFormat="1" applyFont="1" applyFill="1" applyBorder="1" applyAlignment="1">
      <alignment horizontal="right"/>
    </xf>
    <xf numFmtId="0" fontId="2" fillId="35" borderId="20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166" fontId="8" fillId="35" borderId="21" xfId="0" applyNumberFormat="1" applyFont="1" applyFill="1" applyBorder="1" applyAlignment="1">
      <alignment horizontal="right"/>
    </xf>
    <xf numFmtId="166" fontId="8" fillId="35" borderId="22" xfId="0" applyNumberFormat="1" applyFont="1" applyFill="1" applyBorder="1" applyAlignment="1">
      <alignment horizontal="right"/>
    </xf>
    <xf numFmtId="166" fontId="8" fillId="35" borderId="23" xfId="0" applyNumberFormat="1" applyFont="1" applyFill="1" applyBorder="1" applyAlignment="1">
      <alignment horizontal="right"/>
    </xf>
    <xf numFmtId="0" fontId="8" fillId="35" borderId="24" xfId="0" applyFont="1" applyFill="1" applyBorder="1" applyAlignment="1">
      <alignment horizontal="left"/>
    </xf>
    <xf numFmtId="166" fontId="8" fillId="35" borderId="25" xfId="0" applyNumberFormat="1" applyFont="1" applyFill="1" applyBorder="1" applyAlignment="1">
      <alignment horizontal="right"/>
    </xf>
    <xf numFmtId="166" fontId="8" fillId="35" borderId="26" xfId="0" applyNumberFormat="1" applyFont="1" applyFill="1" applyBorder="1" applyAlignment="1">
      <alignment horizontal="right"/>
    </xf>
    <xf numFmtId="0" fontId="11" fillId="35" borderId="27" xfId="0" applyFont="1" applyFill="1" applyBorder="1" applyAlignment="1">
      <alignment/>
    </xf>
    <xf numFmtId="166" fontId="9" fillId="35" borderId="15" xfId="0" applyNumberFormat="1" applyFont="1" applyFill="1" applyBorder="1" applyAlignment="1">
      <alignment horizontal="center"/>
    </xf>
    <xf numFmtId="166" fontId="8" fillId="35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top" textRotation="90"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30" xfId="0" applyFont="1" applyFill="1" applyBorder="1" applyAlignment="1">
      <alignment vertical="top" textRotation="90"/>
    </xf>
    <xf numFmtId="0" fontId="3" fillId="0" borderId="18" xfId="0" applyFont="1" applyFill="1" applyBorder="1" applyAlignment="1">
      <alignment/>
    </xf>
    <xf numFmtId="0" fontId="3" fillId="29" borderId="18" xfId="46" applyNumberFormat="1" applyFont="1" applyBorder="1" applyAlignment="1" applyProtection="1">
      <alignment/>
      <protection/>
    </xf>
    <xf numFmtId="0" fontId="9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35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right"/>
    </xf>
    <xf numFmtId="168" fontId="7" fillId="0" borderId="31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168" fontId="7" fillId="0" borderId="31" xfId="0" applyNumberFormat="1" applyFont="1" applyBorder="1" applyAlignment="1">
      <alignment horizontal="right"/>
    </xf>
    <xf numFmtId="168" fontId="8" fillId="0" borderId="21" xfId="0" applyNumberFormat="1" applyFont="1" applyFill="1" applyBorder="1" applyAlignment="1">
      <alignment horizontal="right"/>
    </xf>
    <xf numFmtId="169" fontId="7" fillId="0" borderId="21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68" fontId="15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6" fillId="0" borderId="21" xfId="0" applyFont="1" applyFill="1" applyBorder="1" applyAlignment="1">
      <alignment wrapText="1"/>
    </xf>
    <xf numFmtId="167" fontId="8" fillId="0" borderId="21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6" fontId="8" fillId="0" borderId="33" xfId="0" applyNumberFormat="1" applyFont="1" applyFill="1" applyBorder="1" applyAlignment="1">
      <alignment horizontal="right"/>
    </xf>
    <xf numFmtId="166" fontId="8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7" fillId="28" borderId="22" xfId="45" applyNumberFormat="1" applyFont="1" applyBorder="1" applyAlignment="1" applyProtection="1">
      <alignment/>
      <protection/>
    </xf>
    <xf numFmtId="0" fontId="9" fillId="0" borderId="35" xfId="0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66" fontId="8" fillId="0" borderId="22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1" fontId="9" fillId="35" borderId="21" xfId="0" applyNumberFormat="1" applyFont="1" applyFill="1" applyBorder="1" applyAlignment="1">
      <alignment horizontal="center"/>
    </xf>
    <xf numFmtId="166" fontId="8" fillId="0" borderId="21" xfId="0" applyNumberFormat="1" applyFont="1" applyFill="1" applyBorder="1" applyAlignment="1">
      <alignment horizontal="right"/>
    </xf>
    <xf numFmtId="166" fontId="8" fillId="0" borderId="31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3" fillId="29" borderId="22" xfId="46" applyNumberFormat="1" applyFont="1" applyBorder="1" applyAlignment="1" applyProtection="1">
      <alignment/>
      <protection/>
    </xf>
    <xf numFmtId="0" fontId="2" fillId="0" borderId="22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7" fillId="28" borderId="21" xfId="45" applyNumberFormat="1" applyFont="1" applyBorder="1" applyAlignment="1" applyProtection="1">
      <alignment/>
      <protection/>
    </xf>
    <xf numFmtId="0" fontId="8" fillId="0" borderId="21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9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/>
    </xf>
    <xf numFmtId="168" fontId="7" fillId="0" borderId="21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center"/>
    </xf>
    <xf numFmtId="168" fontId="8" fillId="0" borderId="31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vertical="top" textRotation="90"/>
    </xf>
    <xf numFmtId="0" fontId="8" fillId="0" borderId="0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left" vertical="top" textRotation="90"/>
    </xf>
    <xf numFmtId="0" fontId="3" fillId="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168" fontId="11" fillId="0" borderId="40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49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6" fillId="0" borderId="21" xfId="0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168" fontId="8" fillId="0" borderId="33" xfId="0" applyNumberFormat="1" applyFont="1" applyFill="1" applyBorder="1" applyAlignment="1">
      <alignment horizontal="right"/>
    </xf>
    <xf numFmtId="168" fontId="8" fillId="0" borderId="34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right"/>
    </xf>
    <xf numFmtId="168" fontId="8" fillId="0" borderId="23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/>
    </xf>
    <xf numFmtId="168" fontId="2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68" fontId="8" fillId="0" borderId="21" xfId="0" applyNumberFormat="1" applyFont="1" applyFill="1" applyBorder="1" applyAlignment="1">
      <alignment/>
    </xf>
    <xf numFmtId="168" fontId="8" fillId="0" borderId="31" xfId="0" applyNumberFormat="1" applyFont="1" applyFill="1" applyBorder="1" applyAlignment="1">
      <alignment/>
    </xf>
    <xf numFmtId="168" fontId="7" fillId="0" borderId="21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5" fillId="0" borderId="38" xfId="0" applyFont="1" applyFill="1" applyBorder="1" applyAlignment="1">
      <alignment vertical="top" textRotation="90"/>
    </xf>
    <xf numFmtId="1" fontId="9" fillId="0" borderId="39" xfId="0" applyNumberFormat="1" applyFont="1" applyFill="1" applyBorder="1" applyAlignment="1">
      <alignment horizontal="center"/>
    </xf>
    <xf numFmtId="168" fontId="11" fillId="0" borderId="4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167" fontId="8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0" fontId="3" fillId="0" borderId="44" xfId="0" applyFont="1" applyFill="1" applyBorder="1" applyAlignment="1">
      <alignment/>
    </xf>
    <xf numFmtId="166" fontId="8" fillId="0" borderId="23" xfId="0" applyNumberFormat="1" applyFont="1" applyFill="1" applyBorder="1" applyAlignment="1">
      <alignment horizontal="right"/>
    </xf>
    <xf numFmtId="0" fontId="3" fillId="0" borderId="43" xfId="46" applyNumberFormat="1" applyFont="1" applyFill="1" applyBorder="1" applyAlignment="1" applyProtection="1">
      <alignment/>
      <protection/>
    </xf>
    <xf numFmtId="0" fontId="8" fillId="0" borderId="3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9" fontId="2" fillId="0" borderId="0" xfId="0" applyNumberFormat="1" applyFont="1" applyAlignment="1">
      <alignment/>
    </xf>
    <xf numFmtId="168" fontId="8" fillId="0" borderId="31" xfId="0" applyNumberFormat="1" applyFont="1" applyBorder="1" applyAlignment="1">
      <alignment horizontal="right"/>
    </xf>
    <xf numFmtId="0" fontId="5" fillId="0" borderId="45" xfId="0" applyFont="1" applyFill="1" applyBorder="1" applyAlignment="1">
      <alignment vertical="top" textRotation="90"/>
    </xf>
    <xf numFmtId="0" fontId="5" fillId="0" borderId="45" xfId="0" applyFont="1" applyFill="1" applyBorder="1" applyAlignment="1">
      <alignment vertical="top" textRotation="90" wrapText="1"/>
    </xf>
    <xf numFmtId="0" fontId="13" fillId="0" borderId="45" xfId="0" applyFont="1" applyFill="1" applyBorder="1" applyAlignment="1">
      <alignment horizontal="left" vertical="top" textRotation="90"/>
    </xf>
    <xf numFmtId="0" fontId="13" fillId="0" borderId="46" xfId="0" applyFont="1" applyFill="1" applyBorder="1" applyAlignment="1">
      <alignment horizontal="left" vertical="top" textRotation="90"/>
    </xf>
    <xf numFmtId="167" fontId="2" fillId="0" borderId="1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167" fontId="8" fillId="0" borderId="3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/>
    </xf>
    <xf numFmtId="167" fontId="8" fillId="0" borderId="22" xfId="0" applyNumberFormat="1" applyFont="1" applyFill="1" applyBorder="1" applyAlignment="1">
      <alignment horizontal="right"/>
    </xf>
    <xf numFmtId="167" fontId="2" fillId="0" borderId="22" xfId="0" applyNumberFormat="1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168" fontId="8" fillId="0" borderId="3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49" fontId="17" fillId="0" borderId="4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36" borderId="20" xfId="0" applyNumberFormat="1" applyFill="1" applyBorder="1" applyAlignment="1">
      <alignment/>
    </xf>
    <xf numFmtId="49" fontId="0" fillId="36" borderId="21" xfId="0" applyNumberFormat="1" applyFill="1" applyBorder="1" applyAlignment="1">
      <alignment/>
    </xf>
    <xf numFmtId="0" fontId="0" fillId="36" borderId="21" xfId="0" applyFill="1" applyBorder="1" applyAlignment="1">
      <alignment/>
    </xf>
    <xf numFmtId="2" fontId="0" fillId="36" borderId="31" xfId="0" applyNumberFormat="1" applyFill="1" applyBorder="1" applyAlignment="1">
      <alignment/>
    </xf>
    <xf numFmtId="2" fontId="0" fillId="0" borderId="3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2" fontId="0" fillId="0" borderId="49" xfId="0" applyNumberFormat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ill="1" applyBorder="1" applyAlignment="1">
      <alignment/>
    </xf>
    <xf numFmtId="0" fontId="18" fillId="0" borderId="0" xfId="0" applyFont="1" applyFill="1" applyBorder="1" applyAlignment="1">
      <alignment vertical="top" textRotation="90"/>
    </xf>
    <xf numFmtId="167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7" fillId="0" borderId="0" xfId="4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2" fillId="35" borderId="50" xfId="0" applyFont="1" applyFill="1" applyBorder="1" applyAlignment="1">
      <alignment horizontal="left"/>
    </xf>
    <xf numFmtId="0" fontId="8" fillId="35" borderId="25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0" fontId="8" fillId="35" borderId="52" xfId="0" applyFont="1" applyFill="1" applyBorder="1" applyAlignment="1">
      <alignment horizontal="left"/>
    </xf>
    <xf numFmtId="166" fontId="8" fillId="35" borderId="52" xfId="0" applyNumberFormat="1" applyFont="1" applyFill="1" applyBorder="1" applyAlignment="1">
      <alignment horizontal="right"/>
    </xf>
    <xf numFmtId="166" fontId="8" fillId="35" borderId="5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1" fillId="0" borderId="54" xfId="0" applyFont="1" applyFill="1" applyBorder="1" applyAlignment="1">
      <alignment wrapText="1"/>
    </xf>
    <xf numFmtId="2" fontId="0" fillId="37" borderId="15" xfId="0" applyNumberForma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textRotation="90"/>
    </xf>
    <xf numFmtId="0" fontId="12" fillId="35" borderId="55" xfId="0" applyFont="1" applyFill="1" applyBorder="1" applyAlignment="1">
      <alignment horizontal="center" wrapText="1"/>
    </xf>
    <xf numFmtId="0" fontId="14" fillId="35" borderId="5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top" textRotation="9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_BuiltIn_Neutrální" xfId="45"/>
    <cellStyle name="Excel_BuiltIn_Poznámk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55" zoomScaleNormal="55" zoomScaleSheetLayoutView="85" workbookViewId="0" topLeftCell="A29">
      <selection activeCell="B36" sqref="B36:H38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>
      <c r="B1" s="2"/>
      <c r="C1" s="2"/>
      <c r="D1" s="2"/>
      <c r="E1" s="2"/>
      <c r="F1" s="2"/>
      <c r="G1" s="2"/>
      <c r="H1" s="2"/>
      <c r="K1" s="3"/>
    </row>
    <row r="2" spans="2:11" s="4" customFormat="1" ht="15.75" customHeight="1">
      <c r="B2" s="239"/>
      <c r="C2" s="240"/>
      <c r="D2" s="241"/>
      <c r="E2" s="241"/>
      <c r="F2" s="240"/>
      <c r="G2" s="241"/>
      <c r="H2" s="235"/>
      <c r="I2" s="5"/>
      <c r="J2" s="6"/>
      <c r="K2" s="7"/>
    </row>
    <row r="3" spans="2:11" s="8" customFormat="1" ht="15">
      <c r="B3" s="239"/>
      <c r="C3" s="240"/>
      <c r="D3" s="241"/>
      <c r="E3" s="241"/>
      <c r="F3" s="240"/>
      <c r="G3" s="241"/>
      <c r="H3" s="235"/>
      <c r="I3" s="9"/>
      <c r="J3" s="6"/>
      <c r="K3" s="1"/>
    </row>
    <row r="4" spans="2:11" ht="14.25" customHeight="1">
      <c r="B4" s="239"/>
      <c r="C4" s="240"/>
      <c r="D4" s="241"/>
      <c r="E4" s="241"/>
      <c r="F4" s="240"/>
      <c r="G4" s="241"/>
      <c r="H4" s="235"/>
      <c r="I4" s="10"/>
      <c r="J4" s="11"/>
      <c r="K4" s="12"/>
    </row>
    <row r="5" spans="2:11" ht="24.75" customHeight="1">
      <c r="B5" s="239"/>
      <c r="C5" s="240"/>
      <c r="D5" s="241"/>
      <c r="E5" s="241"/>
      <c r="F5" s="240"/>
      <c r="G5" s="241"/>
      <c r="H5" s="235"/>
      <c r="I5" s="10"/>
      <c r="J5" s="13"/>
      <c r="K5" s="10"/>
    </row>
    <row r="6" spans="2:12" ht="15" customHeight="1">
      <c r="B6" s="236"/>
      <c r="C6" s="14"/>
      <c r="D6" s="15"/>
      <c r="E6" s="14"/>
      <c r="F6" s="14"/>
      <c r="G6" s="14"/>
      <c r="H6" s="16"/>
      <c r="I6" s="10"/>
      <c r="K6" s="10"/>
      <c r="L6" s="11"/>
    </row>
    <row r="7" spans="2:11" ht="13.5">
      <c r="B7" s="236"/>
      <c r="C7" s="14"/>
      <c r="D7" s="17"/>
      <c r="E7" s="18"/>
      <c r="F7" s="18"/>
      <c r="G7" s="18"/>
      <c r="H7" s="19"/>
      <c r="I7" s="10"/>
      <c r="K7" s="10"/>
    </row>
    <row r="8" spans="2:12" ht="15" customHeight="1">
      <c r="B8" s="236"/>
      <c r="C8" s="14"/>
      <c r="D8" s="20"/>
      <c r="E8" s="21"/>
      <c r="F8" s="22"/>
      <c r="G8" s="18"/>
      <c r="H8" s="19"/>
      <c r="I8" s="10"/>
      <c r="L8" s="23"/>
    </row>
    <row r="9" spans="2:12" ht="15" customHeight="1">
      <c r="B9" s="236"/>
      <c r="C9" s="14"/>
      <c r="D9" s="20"/>
      <c r="E9" s="21"/>
      <c r="F9" s="22"/>
      <c r="G9" s="18"/>
      <c r="H9" s="19"/>
      <c r="I9" s="10"/>
      <c r="L9" s="23"/>
    </row>
    <row r="10" spans="2:12" ht="15" customHeight="1">
      <c r="B10" s="236"/>
      <c r="C10" s="14"/>
      <c r="D10" s="20"/>
      <c r="E10" s="21"/>
      <c r="F10" s="22"/>
      <c r="G10" s="18"/>
      <c r="H10" s="19"/>
      <c r="I10" s="10"/>
      <c r="L10" s="23"/>
    </row>
    <row r="11" spans="2:12" ht="15" customHeight="1">
      <c r="B11" s="236"/>
      <c r="C11" s="14"/>
      <c r="D11" s="20"/>
      <c r="E11" s="21"/>
      <c r="F11" s="22"/>
      <c r="G11" s="18"/>
      <c r="H11" s="19"/>
      <c r="I11" s="10"/>
      <c r="L11" s="23"/>
    </row>
    <row r="12" spans="2:12" s="24" customFormat="1" ht="15" customHeight="1">
      <c r="B12" s="236"/>
      <c r="C12" s="25"/>
      <c r="D12" s="20"/>
      <c r="E12" s="21"/>
      <c r="F12" s="22"/>
      <c r="G12" s="26"/>
      <c r="H12" s="27"/>
      <c r="I12" s="28"/>
      <c r="L12" s="29"/>
    </row>
    <row r="13" spans="2:12" s="24" customFormat="1" ht="15" customHeight="1">
      <c r="B13" s="236"/>
      <c r="C13" s="25"/>
      <c r="D13" s="20"/>
      <c r="E13" s="21"/>
      <c r="F13" s="22"/>
      <c r="G13" s="26"/>
      <c r="H13" s="27"/>
      <c r="I13" s="28"/>
      <c r="L13" s="29"/>
    </row>
    <row r="14" spans="2:12" s="24" customFormat="1" ht="15" customHeight="1">
      <c r="B14" s="236"/>
      <c r="C14" s="25"/>
      <c r="D14" s="20"/>
      <c r="E14" s="21"/>
      <c r="F14" s="22"/>
      <c r="G14" s="26"/>
      <c r="H14" s="27"/>
      <c r="I14" s="28"/>
      <c r="L14" s="29"/>
    </row>
    <row r="15" spans="2:12" s="24" customFormat="1" ht="15" customHeight="1">
      <c r="B15" s="236"/>
      <c r="C15" s="25"/>
      <c r="D15" s="20"/>
      <c r="E15" s="21"/>
      <c r="F15" s="22"/>
      <c r="G15" s="26"/>
      <c r="H15" s="27"/>
      <c r="I15" s="28"/>
      <c r="L15" s="29"/>
    </row>
    <row r="16" spans="2:12" s="24" customFormat="1" ht="15" customHeight="1">
      <c r="B16" s="236"/>
      <c r="C16" s="25"/>
      <c r="D16" s="20"/>
      <c r="E16" s="21"/>
      <c r="F16" s="22"/>
      <c r="G16" s="26"/>
      <c r="H16" s="27"/>
      <c r="I16" s="28"/>
      <c r="L16" s="29"/>
    </row>
    <row r="17" spans="2:12" s="24" customFormat="1" ht="15" customHeight="1">
      <c r="B17" s="236"/>
      <c r="C17" s="25"/>
      <c r="D17" s="20"/>
      <c r="E17" s="21"/>
      <c r="F17" s="22"/>
      <c r="G17" s="26"/>
      <c r="H17" s="27"/>
      <c r="I17" s="28"/>
      <c r="L17" s="29"/>
    </row>
    <row r="18" spans="2:12" s="24" customFormat="1" ht="15" customHeight="1">
      <c r="B18" s="236"/>
      <c r="C18" s="25"/>
      <c r="D18" s="20"/>
      <c r="E18" s="21"/>
      <c r="F18" s="22"/>
      <c r="G18" s="26"/>
      <c r="H18" s="27"/>
      <c r="I18" s="28"/>
      <c r="L18" s="29"/>
    </row>
    <row r="19" spans="2:12" s="24" customFormat="1" ht="15" customHeight="1">
      <c r="B19" s="236"/>
      <c r="C19" s="25"/>
      <c r="D19" s="20"/>
      <c r="E19" s="21"/>
      <c r="F19" s="22"/>
      <c r="G19" s="26"/>
      <c r="H19" s="27"/>
      <c r="I19" s="28"/>
      <c r="L19" s="29"/>
    </row>
    <row r="20" spans="2:12" s="24" customFormat="1" ht="15" customHeight="1">
      <c r="B20" s="236"/>
      <c r="C20" s="25"/>
      <c r="D20" s="20"/>
      <c r="E20" s="21"/>
      <c r="F20" s="22"/>
      <c r="G20" s="26"/>
      <c r="H20" s="27"/>
      <c r="I20" s="28"/>
      <c r="L20" s="29"/>
    </row>
    <row r="21" spans="2:12" s="24" customFormat="1" ht="15" customHeight="1">
      <c r="B21" s="236"/>
      <c r="C21" s="25"/>
      <c r="D21" s="20"/>
      <c r="E21" s="21"/>
      <c r="F21" s="22"/>
      <c r="G21" s="26"/>
      <c r="H21" s="27"/>
      <c r="I21" s="28"/>
      <c r="L21" s="29"/>
    </row>
    <row r="22" spans="2:12" s="24" customFormat="1" ht="15" customHeight="1">
      <c r="B22" s="236"/>
      <c r="C22" s="25"/>
      <c r="D22" s="20"/>
      <c r="E22" s="21"/>
      <c r="F22" s="22"/>
      <c r="G22" s="26"/>
      <c r="H22" s="27"/>
      <c r="I22" s="28"/>
      <c r="L22" s="29"/>
    </row>
    <row r="23" spans="2:12" s="24" customFormat="1" ht="15" customHeight="1">
      <c r="B23" s="236"/>
      <c r="C23" s="25"/>
      <c r="D23" s="20"/>
      <c r="E23" s="21"/>
      <c r="F23" s="22"/>
      <c r="G23" s="26"/>
      <c r="H23" s="27"/>
      <c r="I23" s="28"/>
      <c r="L23" s="29"/>
    </row>
    <row r="24" spans="2:12" s="24" customFormat="1" ht="15" customHeight="1">
      <c r="B24" s="236"/>
      <c r="C24" s="25"/>
      <c r="D24" s="20"/>
      <c r="E24" s="21"/>
      <c r="F24" s="22"/>
      <c r="G24" s="26"/>
      <c r="H24" s="27"/>
      <c r="I24" s="28"/>
      <c r="L24" s="29"/>
    </row>
    <row r="25" spans="2:12" s="24" customFormat="1" ht="15" customHeight="1">
      <c r="B25" s="236"/>
      <c r="C25" s="25"/>
      <c r="D25" s="20"/>
      <c r="E25" s="21"/>
      <c r="F25" s="22"/>
      <c r="G25" s="26"/>
      <c r="H25" s="27"/>
      <c r="I25" s="28"/>
      <c r="L25" s="29"/>
    </row>
    <row r="26" spans="2:12" s="24" customFormat="1" ht="15" customHeight="1">
      <c r="B26" s="236"/>
      <c r="C26" s="25"/>
      <c r="D26" s="20"/>
      <c r="E26" s="21"/>
      <c r="F26" s="22"/>
      <c r="G26" s="26"/>
      <c r="H26" s="27"/>
      <c r="I26" s="28"/>
      <c r="L26" s="29"/>
    </row>
    <row r="27" spans="2:9" ht="15.75" customHeight="1">
      <c r="B27" s="236"/>
      <c r="C27" s="30"/>
      <c r="D27" s="20"/>
      <c r="E27" s="21"/>
      <c r="F27" s="22"/>
      <c r="G27" s="18"/>
      <c r="H27" s="19"/>
      <c r="I27" s="10"/>
    </row>
    <row r="28" spans="2:9" ht="15.75" customHeight="1">
      <c r="B28" s="236"/>
      <c r="C28" s="30"/>
      <c r="D28" s="20"/>
      <c r="E28" s="21"/>
      <c r="F28" s="22"/>
      <c r="G28" s="18"/>
      <c r="H28" s="19"/>
      <c r="I28" s="10"/>
    </row>
    <row r="29" spans="2:9" ht="14.25" customHeight="1">
      <c r="B29" s="236"/>
      <c r="C29" s="30"/>
      <c r="D29" s="20"/>
      <c r="E29" s="21"/>
      <c r="F29" s="22"/>
      <c r="G29" s="18"/>
      <c r="H29" s="19"/>
      <c r="I29" s="10"/>
    </row>
    <row r="30" spans="2:9" ht="12" customHeight="1" hidden="1">
      <c r="B30" s="236"/>
      <c r="C30" s="30"/>
      <c r="D30" s="20"/>
      <c r="E30" s="21"/>
      <c r="F30" s="21"/>
      <c r="G30" s="18"/>
      <c r="H30" s="19"/>
      <c r="I30" s="10"/>
    </row>
    <row r="31" spans="2:10" s="8" customFormat="1" ht="202.5" customHeight="1">
      <c r="B31" s="237" t="s">
        <v>0</v>
      </c>
      <c r="C31" s="237"/>
      <c r="D31" s="237"/>
      <c r="E31" s="237"/>
      <c r="F31" s="237"/>
      <c r="G31" s="237"/>
      <c r="H31" s="237"/>
      <c r="I31" s="9"/>
      <c r="J31" s="31"/>
    </row>
    <row r="32" spans="2:10" s="8" customFormat="1" ht="16.5" customHeight="1">
      <c r="B32" s="237"/>
      <c r="C32" s="237"/>
      <c r="D32" s="237"/>
      <c r="E32" s="237"/>
      <c r="F32" s="237"/>
      <c r="G32" s="237"/>
      <c r="H32" s="237"/>
      <c r="I32" s="9"/>
      <c r="J32" s="31"/>
    </row>
    <row r="33" spans="2:10" s="8" customFormat="1" ht="16.5" customHeight="1">
      <c r="B33" s="237"/>
      <c r="C33" s="237"/>
      <c r="D33" s="237"/>
      <c r="E33" s="237"/>
      <c r="F33" s="237"/>
      <c r="G33" s="237"/>
      <c r="H33" s="237"/>
      <c r="I33" s="9"/>
      <c r="J33" s="31"/>
    </row>
    <row r="34" spans="2:10" s="8" customFormat="1" ht="16.5" customHeight="1">
      <c r="B34" s="237"/>
      <c r="C34" s="237"/>
      <c r="D34" s="237"/>
      <c r="E34" s="237"/>
      <c r="F34" s="237"/>
      <c r="G34" s="237"/>
      <c r="H34" s="237"/>
      <c r="I34" s="9"/>
      <c r="J34" s="31"/>
    </row>
    <row r="35" spans="2:10" s="8" customFormat="1" ht="16.5" customHeight="1">
      <c r="B35" s="32"/>
      <c r="C35" s="30"/>
      <c r="D35" s="18"/>
      <c r="E35" s="21"/>
      <c r="F35" s="21"/>
      <c r="G35" s="18"/>
      <c r="H35" s="19"/>
      <c r="I35" s="9"/>
      <c r="J35" s="31"/>
    </row>
    <row r="36" spans="2:10" s="8" customFormat="1" ht="16.5" customHeight="1">
      <c r="B36" s="238" t="s">
        <v>1</v>
      </c>
      <c r="C36" s="238"/>
      <c r="D36" s="238"/>
      <c r="E36" s="238"/>
      <c r="F36" s="238"/>
      <c r="G36" s="238"/>
      <c r="H36" s="238"/>
      <c r="I36" s="9"/>
      <c r="J36" s="31"/>
    </row>
    <row r="37" spans="2:10" s="8" customFormat="1" ht="16.5" customHeight="1">
      <c r="B37" s="238"/>
      <c r="C37" s="238"/>
      <c r="D37" s="238"/>
      <c r="E37" s="238"/>
      <c r="F37" s="238"/>
      <c r="G37" s="238"/>
      <c r="H37" s="238"/>
      <c r="I37" s="9"/>
      <c r="J37" s="31"/>
    </row>
    <row r="38" spans="2:10" s="8" customFormat="1" ht="16.5" customHeight="1">
      <c r="B38" s="238"/>
      <c r="C38" s="238"/>
      <c r="D38" s="238"/>
      <c r="E38" s="238"/>
      <c r="F38" s="238"/>
      <c r="G38" s="238"/>
      <c r="H38" s="238"/>
      <c r="I38" s="9"/>
      <c r="J38" s="31"/>
    </row>
    <row r="39" spans="2:10" s="8" customFormat="1" ht="16.5" customHeight="1">
      <c r="B39" s="32"/>
      <c r="C39" s="30"/>
      <c r="D39" s="18"/>
      <c r="E39" s="21"/>
      <c r="F39" s="21"/>
      <c r="G39" s="18"/>
      <c r="H39" s="19"/>
      <c r="I39" s="9"/>
      <c r="J39" s="31"/>
    </row>
    <row r="40" spans="2:10" s="8" customFormat="1" ht="16.5" customHeight="1">
      <c r="B40" s="32"/>
      <c r="C40" s="30"/>
      <c r="D40" s="18"/>
      <c r="E40" s="21"/>
      <c r="F40" s="21"/>
      <c r="G40" s="18"/>
      <c r="H40" s="19"/>
      <c r="I40" s="9"/>
      <c r="J40" s="31"/>
    </row>
    <row r="41" spans="2:10" s="8" customFormat="1" ht="16.5" customHeight="1">
      <c r="B41" s="32"/>
      <c r="C41" s="30"/>
      <c r="D41" s="18"/>
      <c r="E41" s="21"/>
      <c r="F41" s="21"/>
      <c r="G41" s="18"/>
      <c r="H41" s="19"/>
      <c r="I41" s="9"/>
      <c r="J41" s="31"/>
    </row>
    <row r="42" spans="2:10" s="8" customFormat="1" ht="16.5" customHeight="1">
      <c r="B42" s="32"/>
      <c r="C42" s="30"/>
      <c r="D42" s="18"/>
      <c r="E42" s="21"/>
      <c r="F42" s="21"/>
      <c r="G42" s="18"/>
      <c r="H42" s="19"/>
      <c r="I42" s="9"/>
      <c r="J42" s="31"/>
    </row>
    <row r="43" spans="2:10" s="8" customFormat="1" ht="16.5" customHeight="1">
      <c r="B43" s="32"/>
      <c r="C43" s="30"/>
      <c r="D43" s="18"/>
      <c r="E43" s="21"/>
      <c r="F43" s="21"/>
      <c r="G43" s="18"/>
      <c r="H43" s="19"/>
      <c r="I43" s="9"/>
      <c r="J43" s="31"/>
    </row>
    <row r="44" spans="2:10" s="8" customFormat="1" ht="16.5" customHeight="1">
      <c r="B44" s="32"/>
      <c r="C44" s="30"/>
      <c r="D44" s="18"/>
      <c r="E44" s="21"/>
      <c r="F44" s="21"/>
      <c r="G44" s="18"/>
      <c r="H44" s="19"/>
      <c r="I44" s="9"/>
      <c r="J44" s="31"/>
    </row>
    <row r="45" spans="2:10" s="8" customFormat="1" ht="16.5" customHeight="1">
      <c r="B45" s="32"/>
      <c r="C45" s="30"/>
      <c r="D45" s="18"/>
      <c r="E45" s="21"/>
      <c r="F45" s="21"/>
      <c r="G45" s="18"/>
      <c r="H45" s="19"/>
      <c r="I45" s="9"/>
      <c r="J45" s="31"/>
    </row>
    <row r="46" spans="2:10" s="8" customFormat="1" ht="16.5" customHeight="1">
      <c r="B46" s="32"/>
      <c r="C46" s="30"/>
      <c r="D46" s="18"/>
      <c r="E46" s="21"/>
      <c r="F46" s="21"/>
      <c r="G46" s="18"/>
      <c r="H46" s="19"/>
      <c r="I46" s="9"/>
      <c r="J46" s="31"/>
    </row>
    <row r="47" spans="2:10" s="8" customFormat="1" ht="16.5" customHeight="1">
      <c r="B47" s="32"/>
      <c r="C47" s="30"/>
      <c r="D47" s="18"/>
      <c r="E47" s="21"/>
      <c r="F47" s="21"/>
      <c r="G47" s="18"/>
      <c r="H47" s="19"/>
      <c r="I47" s="9"/>
      <c r="J47" s="31"/>
    </row>
    <row r="48" spans="2:10" s="8" customFormat="1" ht="16.5" customHeight="1">
      <c r="B48" s="32"/>
      <c r="C48" s="30"/>
      <c r="D48" s="18"/>
      <c r="E48" s="21"/>
      <c r="F48" s="21"/>
      <c r="G48" s="18"/>
      <c r="H48" s="19"/>
      <c r="I48" s="9"/>
      <c r="J48" s="31"/>
    </row>
    <row r="49" spans="2:10" s="8" customFormat="1" ht="16.5" customHeight="1">
      <c r="B49" s="32"/>
      <c r="C49" s="30"/>
      <c r="D49" s="18"/>
      <c r="E49" s="21"/>
      <c r="F49" s="21"/>
      <c r="G49" s="18"/>
      <c r="H49" s="19"/>
      <c r="I49" s="9"/>
      <c r="J49" s="31"/>
    </row>
    <row r="50" spans="2:10" s="8" customFormat="1" ht="16.5" customHeight="1">
      <c r="B50" s="32"/>
      <c r="C50" s="30"/>
      <c r="D50" s="18"/>
      <c r="E50" s="21"/>
      <c r="F50" s="21"/>
      <c r="G50" s="18"/>
      <c r="H50" s="19"/>
      <c r="I50" s="9"/>
      <c r="J50" s="31"/>
    </row>
    <row r="51" spans="2:10" s="8" customFormat="1" ht="16.5" customHeight="1">
      <c r="B51" s="32"/>
      <c r="C51" s="30"/>
      <c r="D51" s="18"/>
      <c r="E51" s="21"/>
      <c r="F51" s="21"/>
      <c r="G51" s="18"/>
      <c r="H51" s="19"/>
      <c r="I51" s="9"/>
      <c r="J51" s="31"/>
    </row>
    <row r="52" spans="2:10" s="8" customFormat="1" ht="16.5" customHeight="1">
      <c r="B52" s="32"/>
      <c r="C52" s="30"/>
      <c r="D52" s="18"/>
      <c r="E52" s="21"/>
      <c r="F52" s="21"/>
      <c r="G52" s="18"/>
      <c r="H52" s="19"/>
      <c r="I52" s="9"/>
      <c r="J52" s="31"/>
    </row>
    <row r="53" spans="2:10" s="8" customFormat="1" ht="16.5" customHeight="1">
      <c r="B53" s="32"/>
      <c r="C53" s="30"/>
      <c r="D53" s="18"/>
      <c r="E53" s="21"/>
      <c r="F53" s="21"/>
      <c r="G53" s="18"/>
      <c r="H53" s="19"/>
      <c r="I53" s="9"/>
      <c r="J53" s="31"/>
    </row>
    <row r="54" spans="2:10" s="8" customFormat="1" ht="16.5" customHeight="1">
      <c r="B54" s="32"/>
      <c r="C54" s="30"/>
      <c r="D54" s="18"/>
      <c r="E54" s="21"/>
      <c r="F54" s="21"/>
      <c r="G54" s="18"/>
      <c r="H54" s="19"/>
      <c r="I54" s="9"/>
      <c r="J54" s="31"/>
    </row>
    <row r="55" spans="2:10" s="8" customFormat="1" ht="16.5" customHeight="1">
      <c r="B55" s="32"/>
      <c r="C55" s="33" t="s">
        <v>2</v>
      </c>
      <c r="D55" s="34" t="s">
        <v>3</v>
      </c>
      <c r="E55" s="35" t="s">
        <v>4</v>
      </c>
      <c r="F55" s="35" t="s">
        <v>5</v>
      </c>
      <c r="G55" s="36" t="s">
        <v>6</v>
      </c>
      <c r="H55" s="19"/>
      <c r="I55" s="9"/>
      <c r="J55" s="31"/>
    </row>
    <row r="56" spans="2:10" s="8" customFormat="1" ht="16.5" customHeight="1">
      <c r="B56" s="32"/>
      <c r="C56" s="37">
        <v>1</v>
      </c>
      <c r="D56" s="38" t="s">
        <v>7</v>
      </c>
      <c r="E56" s="39">
        <f>'AC část'!H149</f>
        <v>0</v>
      </c>
      <c r="F56" s="39"/>
      <c r="G56" s="40"/>
      <c r="H56" s="19"/>
      <c r="I56" s="9"/>
      <c r="J56" s="31"/>
    </row>
    <row r="57" spans="2:10" s="8" customFormat="1" ht="16.5" customHeight="1">
      <c r="B57" s="32"/>
      <c r="C57" s="41">
        <v>2</v>
      </c>
      <c r="D57" s="42" t="s">
        <v>8</v>
      </c>
      <c r="E57" s="43">
        <f>'DC část'!H127</f>
        <v>0</v>
      </c>
      <c r="F57" s="44"/>
      <c r="G57" s="45"/>
      <c r="H57" s="19"/>
      <c r="I57" s="9"/>
      <c r="J57" s="31"/>
    </row>
    <row r="58" spans="2:10" s="8" customFormat="1" ht="16.5" customHeight="1">
      <c r="B58" s="32"/>
      <c r="C58" s="41">
        <v>3</v>
      </c>
      <c r="D58" s="46" t="s">
        <v>9</v>
      </c>
      <c r="E58" s="43">
        <f>Konstrukce!H31</f>
        <v>0</v>
      </c>
      <c r="F58" s="44"/>
      <c r="G58" s="45"/>
      <c r="H58" s="19"/>
      <c r="I58" s="9"/>
      <c r="J58" s="31"/>
    </row>
    <row r="59" spans="2:10" s="8" customFormat="1" ht="16.5" customHeight="1">
      <c r="B59" s="32"/>
      <c r="C59" s="228">
        <v>4</v>
      </c>
      <c r="D59" s="229" t="s">
        <v>10</v>
      </c>
      <c r="E59" s="230">
        <f>'Střídače, FV panely'!H37</f>
        <v>0</v>
      </c>
      <c r="F59" s="230"/>
      <c r="G59" s="231"/>
      <c r="H59" s="19"/>
      <c r="I59" s="9"/>
      <c r="J59" s="31"/>
    </row>
    <row r="60" spans="2:10" s="8" customFormat="1" ht="16.5" customHeight="1" thickBot="1">
      <c r="B60" s="32"/>
      <c r="C60" s="226">
        <v>5</v>
      </c>
      <c r="D60" s="227" t="s">
        <v>271</v>
      </c>
      <c r="E60" s="230">
        <f>'Doplnění stávajících instalací'!H26</f>
        <v>0</v>
      </c>
      <c r="F60" s="47"/>
      <c r="G60" s="48"/>
      <c r="H60" s="19"/>
      <c r="I60" s="9"/>
      <c r="J60" s="31"/>
    </row>
    <row r="61" spans="2:10" s="8" customFormat="1" ht="16.5" customHeight="1">
      <c r="B61" s="32"/>
      <c r="C61" s="30"/>
      <c r="D61" s="18"/>
      <c r="E61" s="21"/>
      <c r="F61" s="21"/>
      <c r="G61" s="18"/>
      <c r="H61" s="19"/>
      <c r="I61" s="9"/>
      <c r="J61" s="31"/>
    </row>
    <row r="62" spans="2:10" s="8" customFormat="1" ht="16.5" customHeight="1">
      <c r="B62" s="32"/>
      <c r="C62" s="30"/>
      <c r="D62" s="18"/>
      <c r="E62" s="21"/>
      <c r="F62" s="21"/>
      <c r="G62" s="18"/>
      <c r="H62" s="19"/>
      <c r="I62" s="9"/>
      <c r="J62" s="31"/>
    </row>
    <row r="63" spans="2:11" s="8" customFormat="1" ht="16.5" customHeight="1">
      <c r="B63" s="32"/>
      <c r="C63" s="30"/>
      <c r="D63" s="49" t="s">
        <v>11</v>
      </c>
      <c r="E63" s="50">
        <f>SUM(E56:E60)</f>
        <v>0</v>
      </c>
      <c r="F63" s="50">
        <f>SUM(F56:F60)</f>
        <v>0</v>
      </c>
      <c r="G63" s="51">
        <f>SUM(G56:G60)</f>
        <v>0</v>
      </c>
      <c r="H63" s="19"/>
      <c r="I63" s="9"/>
      <c r="J63" s="232"/>
      <c r="K63" s="52"/>
    </row>
    <row r="64" spans="2:11" s="8" customFormat="1" ht="16.5" customHeight="1">
      <c r="B64" s="32"/>
      <c r="C64" s="30"/>
      <c r="D64" s="18"/>
      <c r="E64" s="21"/>
      <c r="F64" s="21"/>
      <c r="G64" s="18"/>
      <c r="H64" s="19"/>
      <c r="I64" s="9"/>
      <c r="J64" s="31"/>
      <c r="K64" s="52"/>
    </row>
    <row r="65" spans="2:10" s="8" customFormat="1" ht="16.5" customHeight="1">
      <c r="B65" s="32"/>
      <c r="C65" s="30"/>
      <c r="D65" s="18"/>
      <c r="E65" s="21"/>
      <c r="F65" s="21"/>
      <c r="G65" s="18"/>
      <c r="H65" s="19"/>
      <c r="I65" s="9"/>
      <c r="J65" s="31"/>
    </row>
    <row r="66" spans="2:10" s="8" customFormat="1" ht="16.5" customHeight="1">
      <c r="B66" s="32"/>
      <c r="C66" s="30"/>
      <c r="D66" s="18"/>
      <c r="E66" s="21"/>
      <c r="F66" s="21"/>
      <c r="G66" s="18"/>
      <c r="H66" s="19"/>
      <c r="I66" s="9"/>
      <c r="J66" s="31"/>
    </row>
    <row r="67" spans="2:10" s="8" customFormat="1" ht="16.5" customHeight="1">
      <c r="B67" s="32"/>
      <c r="C67" s="30"/>
      <c r="D67" s="18"/>
      <c r="E67" s="21"/>
      <c r="F67" s="21"/>
      <c r="G67" s="18"/>
      <c r="H67" s="19"/>
      <c r="I67" s="9"/>
      <c r="J67" s="31"/>
    </row>
    <row r="68" spans="2:10" s="8" customFormat="1" ht="16.5" customHeight="1">
      <c r="B68" s="32"/>
      <c r="C68" s="30"/>
      <c r="D68" s="18"/>
      <c r="E68" s="21"/>
      <c r="F68" s="21"/>
      <c r="G68" s="18"/>
      <c r="H68" s="19"/>
      <c r="I68" s="9"/>
      <c r="J68" s="31"/>
    </row>
    <row r="69" spans="2:10" s="8" customFormat="1" ht="16.5" customHeight="1">
      <c r="B69" s="32"/>
      <c r="C69" s="30"/>
      <c r="D69" s="18"/>
      <c r="E69" s="21"/>
      <c r="F69" s="21"/>
      <c r="G69" s="18"/>
      <c r="H69" s="19"/>
      <c r="I69" s="9"/>
      <c r="J69" s="31"/>
    </row>
    <row r="70" spans="2:10" s="8" customFormat="1" ht="16.5" customHeight="1">
      <c r="B70" s="32"/>
      <c r="C70" s="30"/>
      <c r="D70" s="18"/>
      <c r="E70" s="21"/>
      <c r="F70" s="21"/>
      <c r="G70" s="18"/>
      <c r="H70" s="19"/>
      <c r="I70" s="9"/>
      <c r="J70" s="31"/>
    </row>
    <row r="71" spans="2:10" s="8" customFormat="1" ht="16.5" customHeight="1">
      <c r="B71" s="32"/>
      <c r="C71" s="30"/>
      <c r="D71" s="18"/>
      <c r="E71" s="21"/>
      <c r="F71" s="21"/>
      <c r="G71" s="18"/>
      <c r="H71" s="19"/>
      <c r="I71" s="9"/>
      <c r="J71" s="31"/>
    </row>
    <row r="72" spans="2:10" s="8" customFormat="1" ht="16.5" customHeight="1">
      <c r="B72" s="32"/>
      <c r="C72" s="30"/>
      <c r="D72" s="18"/>
      <c r="E72" s="21"/>
      <c r="F72" s="21"/>
      <c r="G72" s="18"/>
      <c r="H72" s="19"/>
      <c r="I72" s="9"/>
      <c r="J72" s="31"/>
    </row>
    <row r="73" spans="2:10" s="8" customFormat="1" ht="16.5" customHeight="1">
      <c r="B73" s="32"/>
      <c r="C73" s="30"/>
      <c r="D73" s="18"/>
      <c r="E73" s="21"/>
      <c r="F73" s="21"/>
      <c r="G73" s="18"/>
      <c r="H73" s="19"/>
      <c r="I73" s="9"/>
      <c r="J73" s="31"/>
    </row>
    <row r="74" spans="2:10" s="8" customFormat="1" ht="16.5" customHeight="1">
      <c r="B74" s="32"/>
      <c r="C74" s="30"/>
      <c r="D74" s="18"/>
      <c r="E74" s="21"/>
      <c r="F74" s="21"/>
      <c r="G74" s="18"/>
      <c r="H74" s="19"/>
      <c r="I74" s="9"/>
      <c r="J74" s="31"/>
    </row>
    <row r="75" spans="2:10" s="8" customFormat="1" ht="16.5" customHeight="1">
      <c r="B75" s="32"/>
      <c r="C75" s="30"/>
      <c r="D75" s="18"/>
      <c r="E75" s="21"/>
      <c r="F75" s="21"/>
      <c r="G75" s="18"/>
      <c r="H75" s="19"/>
      <c r="I75" s="9"/>
      <c r="J75" s="31"/>
    </row>
    <row r="76" spans="2:10" s="8" customFormat="1" ht="16.5" customHeight="1">
      <c r="B76" s="32"/>
      <c r="C76" s="30"/>
      <c r="D76" s="18"/>
      <c r="E76" s="21"/>
      <c r="F76" s="21"/>
      <c r="G76" s="18"/>
      <c r="H76" s="19"/>
      <c r="I76" s="9"/>
      <c r="J76" s="31"/>
    </row>
    <row r="77" spans="2:10" s="8" customFormat="1" ht="16.5" customHeight="1">
      <c r="B77" s="32"/>
      <c r="C77" s="30"/>
      <c r="D77" s="18"/>
      <c r="E77" s="21"/>
      <c r="F77" s="21"/>
      <c r="G77" s="18"/>
      <c r="H77" s="19"/>
      <c r="I77" s="9"/>
      <c r="J77" s="31"/>
    </row>
    <row r="78" spans="2:10" s="8" customFormat="1" ht="16.5" customHeight="1">
      <c r="B78" s="32"/>
      <c r="C78" s="30"/>
      <c r="D78" s="18"/>
      <c r="E78" s="21"/>
      <c r="F78" s="21"/>
      <c r="G78" s="18"/>
      <c r="H78" s="19"/>
      <c r="I78" s="9"/>
      <c r="J78" s="31"/>
    </row>
    <row r="79" spans="2:10" s="8" customFormat="1" ht="16.5" customHeight="1">
      <c r="B79" s="32"/>
      <c r="C79" s="30"/>
      <c r="D79" s="18"/>
      <c r="E79" s="21"/>
      <c r="F79" s="21"/>
      <c r="G79" s="18"/>
      <c r="H79" s="19"/>
      <c r="I79" s="9"/>
      <c r="J79" s="31"/>
    </row>
    <row r="80" spans="2:10" s="8" customFormat="1" ht="16.5" customHeight="1">
      <c r="B80" s="32"/>
      <c r="C80" s="53"/>
      <c r="D80" s="54"/>
      <c r="E80" s="55"/>
      <c r="F80" s="55"/>
      <c r="G80" s="54"/>
      <c r="H80" s="19"/>
      <c r="I80" s="9"/>
      <c r="J80" s="31"/>
    </row>
    <row r="81" spans="2:10" s="8" customFormat="1" ht="16.5" customHeight="1">
      <c r="B81" s="32"/>
      <c r="C81" s="53"/>
      <c r="D81" s="54"/>
      <c r="E81" s="55"/>
      <c r="F81" s="55"/>
      <c r="G81" s="54"/>
      <c r="H81" s="19"/>
      <c r="I81" s="9"/>
      <c r="J81" s="31"/>
    </row>
    <row r="82" spans="2:10" s="8" customFormat="1" ht="16.5" customHeight="1">
      <c r="B82" s="32"/>
      <c r="C82" s="53"/>
      <c r="D82" s="54"/>
      <c r="E82" s="55"/>
      <c r="F82" s="55"/>
      <c r="G82" s="54"/>
      <c r="H82" s="19"/>
      <c r="I82" s="9"/>
      <c r="J82" s="31"/>
    </row>
    <row r="83" spans="2:10" s="8" customFormat="1" ht="16.5" customHeight="1">
      <c r="B83" s="32"/>
      <c r="C83" s="53"/>
      <c r="D83" s="54"/>
      <c r="E83" s="55"/>
      <c r="F83" s="55"/>
      <c r="G83" s="54"/>
      <c r="H83" s="19"/>
      <c r="I83" s="9"/>
      <c r="J83" s="31"/>
    </row>
    <row r="84" spans="2:10" s="8" customFormat="1" ht="16.5" customHeight="1">
      <c r="B84" s="56"/>
      <c r="C84" s="57"/>
      <c r="D84" s="58"/>
      <c r="E84" s="59"/>
      <c r="F84" s="59"/>
      <c r="G84" s="58"/>
      <c r="H84" s="60"/>
      <c r="I84" s="9"/>
      <c r="J84" s="31"/>
    </row>
    <row r="85" ht="5.2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</sheetData>
  <sheetProtection selectLockedCells="1" selectUnlockedCells="1"/>
  <mergeCells count="10">
    <mergeCell ref="H2:H5"/>
    <mergeCell ref="B6:B30"/>
    <mergeCell ref="B31:H34"/>
    <mergeCell ref="B36:H38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fitToHeight="1" fitToWidth="1" horizontalDpi="300" verticalDpi="300" orientation="portrait" paperSize="9" scale="50" r:id="rId1"/>
  <headerFooter alignWithMargins="0">
    <oddHeader>&amp;R&amp;"-,Obyčejné"ENERFIS s.r.o., Drtinova 557/10, Praha 5, 150 00
Tel: +420 222 766 950, email: info@enerfis.cz,
IČO: 24160202, DIČ: CZ24160202</oddHeader>
    <oddFooter>&amp;C&amp;14ENERFIS s.r.o.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149"/>
  <sheetViews>
    <sheetView tabSelected="1" zoomScaleSheetLayoutView="100" workbookViewId="0" topLeftCell="A1">
      <selection activeCell="D2" sqref="D2:D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61" customWidth="1"/>
    <col min="7" max="7" width="16.140625" style="12" customWidth="1"/>
    <col min="8" max="8" width="19.7109375" style="12" customWidth="1"/>
    <col min="9" max="9" width="9.140625" style="1" customWidth="1"/>
    <col min="10" max="10" width="16.8515625" style="1" customWidth="1"/>
    <col min="11" max="11" width="19.57421875" style="1" customWidth="1"/>
    <col min="12" max="16384" width="9.140625" style="1" customWidth="1"/>
  </cols>
  <sheetData>
    <row r="1" spans="2:8" ht="13.5">
      <c r="B1" s="62"/>
      <c r="C1" s="62"/>
      <c r="D1" s="62"/>
      <c r="E1" s="63"/>
      <c r="F1" s="63"/>
      <c r="G1" s="64"/>
      <c r="H1" s="64"/>
    </row>
    <row r="2" spans="2:9" s="4" customFormat="1" ht="15.75" customHeight="1">
      <c r="B2" s="245" t="s">
        <v>7</v>
      </c>
      <c r="C2" s="242" t="s">
        <v>12</v>
      </c>
      <c r="D2" s="245" t="s">
        <v>13</v>
      </c>
      <c r="E2" s="245" t="s">
        <v>14</v>
      </c>
      <c r="F2" s="242" t="s">
        <v>15</v>
      </c>
      <c r="G2" s="246" t="s">
        <v>16</v>
      </c>
      <c r="H2" s="242" t="s">
        <v>17</v>
      </c>
      <c r="I2" s="5"/>
    </row>
    <row r="3" spans="2:9" s="8" customFormat="1" ht="15">
      <c r="B3" s="245"/>
      <c r="C3" s="242"/>
      <c r="D3" s="245"/>
      <c r="E3" s="245"/>
      <c r="F3" s="242"/>
      <c r="G3" s="246"/>
      <c r="H3" s="242"/>
      <c r="I3" s="9"/>
    </row>
    <row r="4" spans="2:9" ht="14.25" customHeight="1">
      <c r="B4" s="245"/>
      <c r="C4" s="242"/>
      <c r="D4" s="245"/>
      <c r="E4" s="245"/>
      <c r="F4" s="242"/>
      <c r="G4" s="246"/>
      <c r="H4" s="242"/>
      <c r="I4" s="10"/>
    </row>
    <row r="5" spans="2:9" ht="24.75" customHeight="1">
      <c r="B5" s="245"/>
      <c r="C5" s="242"/>
      <c r="D5" s="245"/>
      <c r="E5" s="245"/>
      <c r="F5" s="242"/>
      <c r="G5" s="246"/>
      <c r="H5" s="242"/>
      <c r="I5" s="10"/>
    </row>
    <row r="6" spans="2:10" ht="15">
      <c r="B6" s="65"/>
      <c r="C6" s="66"/>
      <c r="D6" s="67" t="s">
        <v>18</v>
      </c>
      <c r="E6" s="68"/>
      <c r="F6" s="68"/>
      <c r="G6" s="69"/>
      <c r="H6" s="70"/>
      <c r="I6" s="10"/>
      <c r="J6" s="11"/>
    </row>
    <row r="7" spans="2:9" ht="15">
      <c r="B7" s="243"/>
      <c r="C7" s="71"/>
      <c r="D7" s="72" t="s">
        <v>19</v>
      </c>
      <c r="E7" s="73" t="s">
        <v>20</v>
      </c>
      <c r="F7" s="73">
        <v>2</v>
      </c>
      <c r="G7" s="74"/>
      <c r="H7" s="75">
        <f aca="true" t="shared" si="0" ref="H7:H63">G7*F7</f>
        <v>0</v>
      </c>
      <c r="I7" s="10"/>
    </row>
    <row r="8" spans="2:9" ht="15">
      <c r="B8" s="243"/>
      <c r="C8" s="71"/>
      <c r="D8" s="72" t="s">
        <v>21</v>
      </c>
      <c r="E8" s="76" t="s">
        <v>20</v>
      </c>
      <c r="F8" s="76">
        <v>2</v>
      </c>
      <c r="G8" s="74"/>
      <c r="H8" s="75">
        <f t="shared" si="0"/>
        <v>0</v>
      </c>
      <c r="I8" s="10"/>
    </row>
    <row r="9" spans="2:9" ht="26.25">
      <c r="B9" s="243"/>
      <c r="C9" s="71"/>
      <c r="D9" s="77" t="s">
        <v>287</v>
      </c>
      <c r="E9" s="76" t="s">
        <v>20</v>
      </c>
      <c r="F9" s="76">
        <v>7</v>
      </c>
      <c r="G9" s="74"/>
      <c r="H9" s="75">
        <f t="shared" si="0"/>
        <v>0</v>
      </c>
      <c r="I9" s="10"/>
    </row>
    <row r="10" spans="2:9" ht="15">
      <c r="B10" s="243"/>
      <c r="C10" s="71"/>
      <c r="D10" s="77" t="s">
        <v>288</v>
      </c>
      <c r="E10" s="76" t="s">
        <v>20</v>
      </c>
      <c r="F10" s="76">
        <v>1</v>
      </c>
      <c r="G10" s="74"/>
      <c r="H10" s="75">
        <f t="shared" si="0"/>
        <v>0</v>
      </c>
      <c r="I10" s="10"/>
    </row>
    <row r="11" spans="2:10" ht="15">
      <c r="B11" s="243"/>
      <c r="C11" s="71"/>
      <c r="D11" s="77" t="s">
        <v>289</v>
      </c>
      <c r="E11" s="76" t="s">
        <v>20</v>
      </c>
      <c r="F11" s="76">
        <v>8</v>
      </c>
      <c r="G11" s="74"/>
      <c r="H11" s="75">
        <f t="shared" si="0"/>
        <v>0</v>
      </c>
      <c r="I11" s="10"/>
      <c r="J11" s="62"/>
    </row>
    <row r="12" spans="2:9" ht="15">
      <c r="B12" s="243"/>
      <c r="C12" s="71"/>
      <c r="D12" s="77" t="s">
        <v>290</v>
      </c>
      <c r="E12" s="76" t="s">
        <v>20</v>
      </c>
      <c r="F12" s="76">
        <v>16</v>
      </c>
      <c r="G12" s="74"/>
      <c r="H12" s="75">
        <f t="shared" si="0"/>
        <v>0</v>
      </c>
      <c r="I12" s="10"/>
    </row>
    <row r="13" spans="2:9" ht="15">
      <c r="B13" s="243"/>
      <c r="C13" s="71"/>
      <c r="D13" s="77" t="s">
        <v>291</v>
      </c>
      <c r="E13" s="76" t="s">
        <v>20</v>
      </c>
      <c r="F13" s="76">
        <v>1</v>
      </c>
      <c r="G13" s="74"/>
      <c r="H13" s="75">
        <f t="shared" si="0"/>
        <v>0</v>
      </c>
      <c r="I13" s="10"/>
    </row>
    <row r="14" spans="2:10" ht="15">
      <c r="B14" s="243"/>
      <c r="C14" s="71"/>
      <c r="D14" s="77" t="s">
        <v>292</v>
      </c>
      <c r="E14" s="76" t="s">
        <v>20</v>
      </c>
      <c r="F14" s="76">
        <v>1</v>
      </c>
      <c r="G14" s="74"/>
      <c r="H14" s="75">
        <f t="shared" si="0"/>
        <v>0</v>
      </c>
      <c r="I14" s="10"/>
      <c r="J14" s="62"/>
    </row>
    <row r="15" spans="2:9" ht="15">
      <c r="B15" s="243"/>
      <c r="C15" s="71"/>
      <c r="D15" s="77" t="s">
        <v>293</v>
      </c>
      <c r="E15" s="76" t="s">
        <v>20</v>
      </c>
      <c r="F15" s="76">
        <v>1</v>
      </c>
      <c r="G15" s="74"/>
      <c r="H15" s="75">
        <f t="shared" si="0"/>
        <v>0</v>
      </c>
      <c r="I15" s="10"/>
    </row>
    <row r="16" spans="2:9" ht="15">
      <c r="B16" s="243"/>
      <c r="C16" s="71"/>
      <c r="D16" s="77" t="s">
        <v>294</v>
      </c>
      <c r="E16" s="76" t="s">
        <v>20</v>
      </c>
      <c r="F16" s="76">
        <v>1</v>
      </c>
      <c r="G16" s="74"/>
      <c r="H16" s="75">
        <f t="shared" si="0"/>
        <v>0</v>
      </c>
      <c r="I16" s="10"/>
    </row>
    <row r="17" spans="2:9" ht="15">
      <c r="B17" s="243"/>
      <c r="C17" s="71"/>
      <c r="D17" s="77" t="s">
        <v>295</v>
      </c>
      <c r="E17" s="76" t="s">
        <v>20</v>
      </c>
      <c r="F17" s="76">
        <v>1</v>
      </c>
      <c r="G17" s="74"/>
      <c r="H17" s="75">
        <f t="shared" si="0"/>
        <v>0</v>
      </c>
      <c r="I17" s="10"/>
    </row>
    <row r="18" spans="2:9" ht="26.25">
      <c r="B18" s="243"/>
      <c r="C18" s="71"/>
      <c r="D18" s="77" t="s">
        <v>296</v>
      </c>
      <c r="E18" s="76" t="s">
        <v>20</v>
      </c>
      <c r="F18" s="76">
        <v>1</v>
      </c>
      <c r="G18" s="74"/>
      <c r="H18" s="75">
        <f t="shared" si="0"/>
        <v>0</v>
      </c>
      <c r="I18" s="10"/>
    </row>
    <row r="19" spans="2:9" ht="15">
      <c r="B19" s="243"/>
      <c r="C19" s="71"/>
      <c r="D19" s="77" t="s">
        <v>297</v>
      </c>
      <c r="E19" s="76" t="s">
        <v>20</v>
      </c>
      <c r="F19" s="76">
        <v>1</v>
      </c>
      <c r="G19" s="74"/>
      <c r="H19" s="75">
        <f t="shared" si="0"/>
        <v>0</v>
      </c>
      <c r="I19" s="10"/>
    </row>
    <row r="20" spans="2:9" ht="15">
      <c r="B20" s="243"/>
      <c r="C20" s="71"/>
      <c r="D20" s="77" t="s">
        <v>298</v>
      </c>
      <c r="E20" s="76" t="s">
        <v>20</v>
      </c>
      <c r="F20" s="76">
        <v>1</v>
      </c>
      <c r="G20" s="74"/>
      <c r="H20" s="75">
        <f t="shared" si="0"/>
        <v>0</v>
      </c>
      <c r="I20" s="10"/>
    </row>
    <row r="21" spans="2:9" ht="15">
      <c r="B21" s="243"/>
      <c r="C21" s="71"/>
      <c r="D21" s="77" t="s">
        <v>299</v>
      </c>
      <c r="E21" s="76" t="s">
        <v>20</v>
      </c>
      <c r="F21" s="76">
        <v>1</v>
      </c>
      <c r="G21" s="74"/>
      <c r="H21" s="75">
        <f t="shared" si="0"/>
        <v>0</v>
      </c>
      <c r="I21" s="10"/>
    </row>
    <row r="22" spans="2:9" ht="15">
      <c r="B22" s="243"/>
      <c r="C22" s="71"/>
      <c r="D22" s="77" t="s">
        <v>300</v>
      </c>
      <c r="E22" s="76" t="s">
        <v>20</v>
      </c>
      <c r="F22" s="76">
        <v>1</v>
      </c>
      <c r="G22" s="74"/>
      <c r="H22" s="75">
        <f t="shared" si="0"/>
        <v>0</v>
      </c>
      <c r="I22" s="10"/>
    </row>
    <row r="23" spans="2:9" ht="15">
      <c r="B23" s="243"/>
      <c r="C23" s="71"/>
      <c r="D23" s="77" t="s">
        <v>301</v>
      </c>
      <c r="E23" s="76" t="s">
        <v>20</v>
      </c>
      <c r="F23" s="76">
        <v>1</v>
      </c>
      <c r="G23" s="74"/>
      <c r="H23" s="75">
        <f t="shared" si="0"/>
        <v>0</v>
      </c>
      <c r="I23" s="10"/>
    </row>
    <row r="24" spans="2:9" ht="39">
      <c r="B24" s="243"/>
      <c r="C24" s="71"/>
      <c r="D24" s="77" t="s">
        <v>22</v>
      </c>
      <c r="E24" s="76" t="s">
        <v>20</v>
      </c>
      <c r="F24" s="76">
        <v>3</v>
      </c>
      <c r="G24" s="74"/>
      <c r="H24" s="75">
        <f t="shared" si="0"/>
        <v>0</v>
      </c>
      <c r="I24" s="10"/>
    </row>
    <row r="25" spans="2:9" ht="26.25">
      <c r="B25" s="243"/>
      <c r="C25" s="71"/>
      <c r="D25" s="77" t="s">
        <v>23</v>
      </c>
      <c r="E25" s="76" t="s">
        <v>20</v>
      </c>
      <c r="F25" s="76">
        <v>1</v>
      </c>
      <c r="G25" s="74"/>
      <c r="H25" s="78">
        <f t="shared" si="0"/>
        <v>0</v>
      </c>
      <c r="I25" s="10"/>
    </row>
    <row r="26" spans="2:9" ht="26.25">
      <c r="B26" s="243"/>
      <c r="C26" s="71"/>
      <c r="D26" s="77" t="s">
        <v>273</v>
      </c>
      <c r="E26" s="76" t="s">
        <v>20</v>
      </c>
      <c r="F26" s="76">
        <v>3</v>
      </c>
      <c r="G26" s="74"/>
      <c r="H26" s="75">
        <f t="shared" si="0"/>
        <v>0</v>
      </c>
      <c r="I26" s="10"/>
    </row>
    <row r="27" spans="2:9" ht="15">
      <c r="B27" s="243"/>
      <c r="C27" s="71"/>
      <c r="D27" s="77" t="s">
        <v>274</v>
      </c>
      <c r="E27" s="76" t="s">
        <v>20</v>
      </c>
      <c r="F27" s="76">
        <v>3</v>
      </c>
      <c r="G27" s="74"/>
      <c r="H27" s="75">
        <f t="shared" si="0"/>
        <v>0</v>
      </c>
      <c r="I27" s="10"/>
    </row>
    <row r="28" spans="2:9" ht="26.25">
      <c r="B28" s="243"/>
      <c r="C28" s="71"/>
      <c r="D28" s="77" t="s">
        <v>302</v>
      </c>
      <c r="E28" s="76" t="s">
        <v>20</v>
      </c>
      <c r="F28" s="76">
        <v>1</v>
      </c>
      <c r="G28" s="74"/>
      <c r="H28" s="75">
        <f t="shared" si="0"/>
        <v>0</v>
      </c>
      <c r="I28" s="10"/>
    </row>
    <row r="29" spans="2:9" ht="15">
      <c r="B29" s="243"/>
      <c r="C29" s="71"/>
      <c r="D29" s="77" t="s">
        <v>24</v>
      </c>
      <c r="E29" s="76" t="s">
        <v>20</v>
      </c>
      <c r="F29" s="76">
        <v>3</v>
      </c>
      <c r="G29" s="74"/>
      <c r="H29" s="75">
        <f t="shared" si="0"/>
        <v>0</v>
      </c>
      <c r="I29" s="10"/>
    </row>
    <row r="30" spans="2:9" ht="15">
      <c r="B30" s="243"/>
      <c r="C30" s="71"/>
      <c r="D30" s="77" t="s">
        <v>303</v>
      </c>
      <c r="E30" s="76" t="s">
        <v>20</v>
      </c>
      <c r="F30" s="76">
        <v>1</v>
      </c>
      <c r="G30" s="74"/>
      <c r="H30" s="75">
        <f t="shared" si="0"/>
        <v>0</v>
      </c>
      <c r="I30" s="10"/>
    </row>
    <row r="31" spans="2:9" ht="15">
      <c r="B31" s="243"/>
      <c r="C31" s="71"/>
      <c r="D31" s="77" t="s">
        <v>304</v>
      </c>
      <c r="E31" s="76" t="s">
        <v>20</v>
      </c>
      <c r="F31" s="76">
        <v>1</v>
      </c>
      <c r="G31" s="74"/>
      <c r="H31" s="75">
        <f t="shared" si="0"/>
        <v>0</v>
      </c>
      <c r="I31" s="10"/>
    </row>
    <row r="32" spans="2:9" ht="15">
      <c r="B32" s="243"/>
      <c r="C32" s="71"/>
      <c r="D32" s="77" t="s">
        <v>275</v>
      </c>
      <c r="E32" s="76" t="s">
        <v>20</v>
      </c>
      <c r="F32" s="76">
        <v>3</v>
      </c>
      <c r="G32" s="74"/>
      <c r="H32" s="78">
        <f t="shared" si="0"/>
        <v>0</v>
      </c>
      <c r="I32" s="10"/>
    </row>
    <row r="33" spans="2:9" ht="39">
      <c r="B33" s="243"/>
      <c r="C33" s="71"/>
      <c r="D33" s="77" t="s">
        <v>25</v>
      </c>
      <c r="E33" s="76" t="s">
        <v>20</v>
      </c>
      <c r="F33" s="76">
        <v>1</v>
      </c>
      <c r="G33" s="74"/>
      <c r="H33" s="78">
        <f t="shared" si="0"/>
        <v>0</v>
      </c>
      <c r="I33" s="10"/>
    </row>
    <row r="34" spans="2:9" ht="15">
      <c r="B34" s="243"/>
      <c r="C34" s="71"/>
      <c r="D34" s="77" t="s">
        <v>272</v>
      </c>
      <c r="E34" s="76" t="s">
        <v>20</v>
      </c>
      <c r="F34" s="76">
        <v>1</v>
      </c>
      <c r="G34" s="74"/>
      <c r="H34" s="75">
        <f t="shared" si="0"/>
        <v>0</v>
      </c>
      <c r="I34" s="10"/>
    </row>
    <row r="35" spans="2:9" ht="15">
      <c r="B35" s="243"/>
      <c r="C35" s="71"/>
      <c r="D35" s="77" t="s">
        <v>305</v>
      </c>
      <c r="E35" s="76" t="s">
        <v>20</v>
      </c>
      <c r="F35" s="76">
        <v>1</v>
      </c>
      <c r="G35" s="74"/>
      <c r="H35" s="75">
        <f t="shared" si="0"/>
        <v>0</v>
      </c>
      <c r="I35" s="10"/>
    </row>
    <row r="36" spans="2:9" ht="15">
      <c r="B36" s="243"/>
      <c r="C36" s="71"/>
      <c r="D36" s="77" t="s">
        <v>306</v>
      </c>
      <c r="E36" s="76" t="s">
        <v>20</v>
      </c>
      <c r="F36" s="76">
        <v>1</v>
      </c>
      <c r="G36" s="74"/>
      <c r="H36" s="75">
        <f t="shared" si="0"/>
        <v>0</v>
      </c>
      <c r="I36" s="10"/>
    </row>
    <row r="37" spans="2:9" ht="15">
      <c r="B37" s="243"/>
      <c r="C37" s="71"/>
      <c r="D37" s="77" t="s">
        <v>307</v>
      </c>
      <c r="E37" s="76" t="s">
        <v>20</v>
      </c>
      <c r="F37" s="76">
        <v>1</v>
      </c>
      <c r="G37" s="74"/>
      <c r="H37" s="75">
        <f t="shared" si="0"/>
        <v>0</v>
      </c>
      <c r="I37" s="10"/>
    </row>
    <row r="38" spans="2:9" ht="15">
      <c r="B38" s="243"/>
      <c r="C38" s="71"/>
      <c r="D38" s="77" t="s">
        <v>308</v>
      </c>
      <c r="E38" s="76" t="s">
        <v>20</v>
      </c>
      <c r="F38" s="76">
        <v>2</v>
      </c>
      <c r="G38" s="74"/>
      <c r="H38" s="75">
        <f t="shared" si="0"/>
        <v>0</v>
      </c>
      <c r="I38" s="10"/>
    </row>
    <row r="39" spans="2:9" ht="15">
      <c r="B39" s="243"/>
      <c r="C39" s="71"/>
      <c r="D39" s="77" t="s">
        <v>309</v>
      </c>
      <c r="E39" s="76" t="s">
        <v>20</v>
      </c>
      <c r="F39" s="76">
        <v>1</v>
      </c>
      <c r="G39" s="74"/>
      <c r="H39" s="75">
        <f t="shared" si="0"/>
        <v>0</v>
      </c>
      <c r="I39" s="10"/>
    </row>
    <row r="40" spans="2:9" ht="15">
      <c r="B40" s="243"/>
      <c r="C40" s="71"/>
      <c r="D40" s="77" t="s">
        <v>26</v>
      </c>
      <c r="E40" s="76" t="s">
        <v>20</v>
      </c>
      <c r="F40" s="76">
        <v>3</v>
      </c>
      <c r="G40" s="74"/>
      <c r="H40" s="78">
        <f t="shared" si="0"/>
        <v>0</v>
      </c>
      <c r="I40" s="10"/>
    </row>
    <row r="41" spans="2:9" ht="15">
      <c r="B41" s="243"/>
      <c r="C41" s="71"/>
      <c r="D41" s="77" t="s">
        <v>27</v>
      </c>
      <c r="E41" s="76" t="s">
        <v>20</v>
      </c>
      <c r="F41" s="76">
        <v>1</v>
      </c>
      <c r="G41" s="74"/>
      <c r="H41" s="75">
        <f t="shared" si="0"/>
        <v>0</v>
      </c>
      <c r="I41" s="10"/>
    </row>
    <row r="42" spans="2:9" ht="15">
      <c r="B42" s="243"/>
      <c r="C42" s="71"/>
      <c r="D42" s="77" t="s">
        <v>316</v>
      </c>
      <c r="E42" s="76" t="s">
        <v>20</v>
      </c>
      <c r="F42" s="76">
        <v>1</v>
      </c>
      <c r="G42" s="74"/>
      <c r="H42" s="75">
        <f t="shared" si="0"/>
        <v>0</v>
      </c>
      <c r="I42" s="10"/>
    </row>
    <row r="43" spans="2:10" ht="15">
      <c r="B43" s="243"/>
      <c r="C43" s="71"/>
      <c r="D43" s="77" t="s">
        <v>28</v>
      </c>
      <c r="E43" s="76" t="s">
        <v>29</v>
      </c>
      <c r="F43" s="76">
        <v>4.2</v>
      </c>
      <c r="G43" s="74"/>
      <c r="H43" s="75">
        <f t="shared" si="0"/>
        <v>0</v>
      </c>
      <c r="I43" s="10"/>
      <c r="J43" s="23"/>
    </row>
    <row r="44" spans="2:10" ht="15">
      <c r="B44" s="243"/>
      <c r="C44" s="71"/>
      <c r="D44" s="77" t="s">
        <v>30</v>
      </c>
      <c r="E44" s="76" t="s">
        <v>20</v>
      </c>
      <c r="F44" s="76">
        <v>1</v>
      </c>
      <c r="G44" s="74"/>
      <c r="H44" s="75">
        <f t="shared" si="0"/>
        <v>0</v>
      </c>
      <c r="I44" s="10"/>
      <c r="J44" s="23"/>
    </row>
    <row r="45" spans="2:10" ht="15">
      <c r="B45" s="243"/>
      <c r="C45" s="71"/>
      <c r="D45" s="77" t="s">
        <v>31</v>
      </c>
      <c r="E45" s="76" t="s">
        <v>20</v>
      </c>
      <c r="F45" s="76">
        <v>1</v>
      </c>
      <c r="G45" s="74"/>
      <c r="H45" s="75">
        <f t="shared" si="0"/>
        <v>0</v>
      </c>
      <c r="I45" s="10"/>
      <c r="J45" s="23"/>
    </row>
    <row r="46" spans="2:10" ht="26.25">
      <c r="B46" s="243"/>
      <c r="C46" s="71"/>
      <c r="D46" s="77" t="s">
        <v>32</v>
      </c>
      <c r="E46" s="76" t="s">
        <v>20</v>
      </c>
      <c r="F46" s="76">
        <v>1</v>
      </c>
      <c r="G46" s="74"/>
      <c r="H46" s="78">
        <f t="shared" si="0"/>
        <v>0</v>
      </c>
      <c r="I46" s="10"/>
      <c r="J46" s="23"/>
    </row>
    <row r="47" spans="2:10" ht="15">
      <c r="B47" s="243"/>
      <c r="C47" s="71"/>
      <c r="D47" s="72" t="s">
        <v>33</v>
      </c>
      <c r="E47" s="76" t="s">
        <v>20</v>
      </c>
      <c r="F47" s="76">
        <v>1</v>
      </c>
      <c r="G47" s="74"/>
      <c r="H47" s="78">
        <f t="shared" si="0"/>
        <v>0</v>
      </c>
      <c r="I47" s="10"/>
      <c r="J47" s="23"/>
    </row>
    <row r="48" spans="2:10" ht="15">
      <c r="B48" s="243"/>
      <c r="C48" s="71"/>
      <c r="D48" s="72" t="s">
        <v>34</v>
      </c>
      <c r="E48" s="76" t="s">
        <v>20</v>
      </c>
      <c r="F48" s="76">
        <v>1</v>
      </c>
      <c r="G48" s="74"/>
      <c r="H48" s="78">
        <f t="shared" si="0"/>
        <v>0</v>
      </c>
      <c r="I48" s="10"/>
      <c r="J48" s="23"/>
    </row>
    <row r="49" spans="2:10" ht="15">
      <c r="B49" s="243"/>
      <c r="C49" s="71"/>
      <c r="D49" s="72" t="s">
        <v>310</v>
      </c>
      <c r="E49" s="76" t="s">
        <v>20</v>
      </c>
      <c r="F49" s="76">
        <v>1</v>
      </c>
      <c r="G49" s="74"/>
      <c r="H49" s="78">
        <f t="shared" si="0"/>
        <v>0</v>
      </c>
      <c r="I49" s="10"/>
      <c r="J49" s="23"/>
    </row>
    <row r="50" spans="2:10" ht="15">
      <c r="B50" s="243"/>
      <c r="C50" s="71"/>
      <c r="D50" s="72" t="s">
        <v>312</v>
      </c>
      <c r="E50" s="76" t="s">
        <v>20</v>
      </c>
      <c r="F50" s="76">
        <v>2</v>
      </c>
      <c r="G50" s="74"/>
      <c r="H50" s="78">
        <f t="shared" si="0"/>
        <v>0</v>
      </c>
      <c r="I50" s="10"/>
      <c r="J50" s="23"/>
    </row>
    <row r="51" spans="2:10" ht="15">
      <c r="B51" s="243"/>
      <c r="C51" s="71"/>
      <c r="D51" s="72" t="s">
        <v>311</v>
      </c>
      <c r="E51" s="76" t="s">
        <v>20</v>
      </c>
      <c r="F51" s="76">
        <v>2</v>
      </c>
      <c r="G51" s="74"/>
      <c r="H51" s="78">
        <f t="shared" si="0"/>
        <v>0</v>
      </c>
      <c r="I51" s="10"/>
      <c r="J51" s="23"/>
    </row>
    <row r="52" spans="2:10" ht="15">
      <c r="B52" s="243"/>
      <c r="C52" s="71"/>
      <c r="D52" s="72" t="s">
        <v>313</v>
      </c>
      <c r="E52" s="76" t="s">
        <v>20</v>
      </c>
      <c r="F52" s="76">
        <v>1</v>
      </c>
      <c r="G52" s="74"/>
      <c r="H52" s="78">
        <f t="shared" si="0"/>
        <v>0</v>
      </c>
      <c r="I52" s="10"/>
      <c r="J52" s="23"/>
    </row>
    <row r="53" spans="2:10" ht="15">
      <c r="B53" s="243"/>
      <c r="C53" s="71"/>
      <c r="D53" s="72" t="s">
        <v>314</v>
      </c>
      <c r="E53" s="76" t="s">
        <v>20</v>
      </c>
      <c r="F53" s="76">
        <v>1</v>
      </c>
      <c r="G53" s="74"/>
      <c r="H53" s="78">
        <f t="shared" si="0"/>
        <v>0</v>
      </c>
      <c r="I53" s="10"/>
      <c r="J53" s="23"/>
    </row>
    <row r="54" spans="2:10" ht="15">
      <c r="B54" s="243"/>
      <c r="C54" s="71"/>
      <c r="D54" s="72" t="s">
        <v>315</v>
      </c>
      <c r="E54" s="76" t="s">
        <v>20</v>
      </c>
      <c r="F54" s="76">
        <v>3</v>
      </c>
      <c r="G54" s="74"/>
      <c r="H54" s="78">
        <f t="shared" si="0"/>
        <v>0</v>
      </c>
      <c r="I54" s="10"/>
      <c r="J54" s="23"/>
    </row>
    <row r="55" spans="2:10" ht="15">
      <c r="B55" s="243"/>
      <c r="C55" s="71"/>
      <c r="D55" s="72" t="s">
        <v>35</v>
      </c>
      <c r="E55" s="76" t="s">
        <v>20</v>
      </c>
      <c r="F55" s="76">
        <v>3</v>
      </c>
      <c r="G55" s="74"/>
      <c r="H55" s="78">
        <f t="shared" si="0"/>
        <v>0</v>
      </c>
      <c r="I55" s="10"/>
      <c r="J55" s="23"/>
    </row>
    <row r="56" spans="2:10" ht="15">
      <c r="B56" s="243"/>
      <c r="C56" s="71"/>
      <c r="D56" s="77" t="s">
        <v>36</v>
      </c>
      <c r="E56" s="76" t="s">
        <v>20</v>
      </c>
      <c r="F56" s="76">
        <v>2</v>
      </c>
      <c r="G56" s="74"/>
      <c r="H56" s="78">
        <f t="shared" si="0"/>
        <v>0</v>
      </c>
      <c r="I56" s="10"/>
      <c r="J56" s="23"/>
    </row>
    <row r="57" spans="2:10" s="24" customFormat="1" ht="15">
      <c r="B57" s="243"/>
      <c r="C57" s="71"/>
      <c r="D57" s="72" t="s">
        <v>37</v>
      </c>
      <c r="E57" s="76" t="s">
        <v>20</v>
      </c>
      <c r="F57" s="76">
        <v>2</v>
      </c>
      <c r="G57" s="74"/>
      <c r="H57" s="78">
        <f t="shared" si="0"/>
        <v>0</v>
      </c>
      <c r="I57" s="28"/>
      <c r="J57" s="29"/>
    </row>
    <row r="58" spans="2:10" s="24" customFormat="1" ht="15">
      <c r="B58" s="243"/>
      <c r="C58" s="71"/>
      <c r="D58" s="72" t="s">
        <v>38</v>
      </c>
      <c r="E58" s="76" t="s">
        <v>29</v>
      </c>
      <c r="F58" s="76">
        <v>1.1</v>
      </c>
      <c r="G58" s="74"/>
      <c r="H58" s="78">
        <f t="shared" si="0"/>
        <v>0</v>
      </c>
      <c r="I58" s="28"/>
      <c r="J58" s="29"/>
    </row>
    <row r="59" spans="2:10" s="24" customFormat="1" ht="15">
      <c r="B59" s="243"/>
      <c r="C59" s="71"/>
      <c r="D59" s="72" t="s">
        <v>39</v>
      </c>
      <c r="E59" s="76" t="s">
        <v>29</v>
      </c>
      <c r="F59" s="76">
        <v>0.7</v>
      </c>
      <c r="G59" s="74"/>
      <c r="H59" s="78">
        <f t="shared" si="0"/>
        <v>0</v>
      </c>
      <c r="I59" s="28"/>
      <c r="J59" s="29"/>
    </row>
    <row r="60" spans="2:10" s="24" customFormat="1" ht="26.25">
      <c r="B60" s="243"/>
      <c r="C60" s="71"/>
      <c r="D60" s="77" t="s">
        <v>40</v>
      </c>
      <c r="E60" s="76" t="s">
        <v>20</v>
      </c>
      <c r="F60" s="76">
        <v>8</v>
      </c>
      <c r="G60" s="74"/>
      <c r="H60" s="78">
        <f t="shared" si="0"/>
        <v>0</v>
      </c>
      <c r="I60" s="28"/>
      <c r="J60" s="29"/>
    </row>
    <row r="61" spans="2:10" s="24" customFormat="1" ht="26.25">
      <c r="B61" s="243"/>
      <c r="C61" s="71"/>
      <c r="D61" s="77" t="s">
        <v>41</v>
      </c>
      <c r="E61" s="76" t="s">
        <v>20</v>
      </c>
      <c r="F61" s="76">
        <v>1</v>
      </c>
      <c r="G61" s="74"/>
      <c r="H61" s="78">
        <f t="shared" si="0"/>
        <v>0</v>
      </c>
      <c r="I61" s="28"/>
      <c r="J61" s="29"/>
    </row>
    <row r="62" spans="2:10" s="24" customFormat="1" ht="15">
      <c r="B62" s="243"/>
      <c r="C62" s="71"/>
      <c r="D62" s="72" t="s">
        <v>42</v>
      </c>
      <c r="E62" s="76" t="s">
        <v>20</v>
      </c>
      <c r="F62" s="76">
        <v>1</v>
      </c>
      <c r="G62" s="74"/>
      <c r="H62" s="78">
        <f t="shared" si="0"/>
        <v>0</v>
      </c>
      <c r="I62" s="28"/>
      <c r="J62" s="29"/>
    </row>
    <row r="63" spans="2:10" s="24" customFormat="1" ht="15">
      <c r="B63" s="243"/>
      <c r="C63" s="71"/>
      <c r="D63" s="72" t="s">
        <v>43</v>
      </c>
      <c r="E63" s="76" t="s">
        <v>20</v>
      </c>
      <c r="F63" s="76">
        <v>4</v>
      </c>
      <c r="G63" s="74"/>
      <c r="H63" s="75">
        <f t="shared" si="0"/>
        <v>0</v>
      </c>
      <c r="I63" s="28"/>
      <c r="J63" s="29"/>
    </row>
    <row r="64" spans="2:10" s="24" customFormat="1" ht="15">
      <c r="B64" s="243"/>
      <c r="C64" s="71"/>
      <c r="D64" s="72" t="s">
        <v>276</v>
      </c>
      <c r="E64" s="76"/>
      <c r="F64" s="76"/>
      <c r="G64" s="79"/>
      <c r="H64" s="75"/>
      <c r="I64" s="28"/>
      <c r="J64" s="29"/>
    </row>
    <row r="65" spans="2:10" s="24" customFormat="1" ht="15">
      <c r="B65" s="243"/>
      <c r="C65" s="71"/>
      <c r="D65" s="72" t="s">
        <v>44</v>
      </c>
      <c r="E65" s="76" t="s">
        <v>20</v>
      </c>
      <c r="F65" s="76">
        <v>12</v>
      </c>
      <c r="G65" s="74"/>
      <c r="H65" s="75">
        <f>G65*F65</f>
        <v>0</v>
      </c>
      <c r="I65" s="28"/>
      <c r="J65" s="29"/>
    </row>
    <row r="66" spans="2:10" s="24" customFormat="1" ht="15">
      <c r="B66" s="243"/>
      <c r="C66" s="71"/>
      <c r="D66" s="72" t="s">
        <v>45</v>
      </c>
      <c r="E66" s="76" t="s">
        <v>20</v>
      </c>
      <c r="F66" s="76">
        <v>4</v>
      </c>
      <c r="G66" s="74"/>
      <c r="H66" s="75">
        <f>G66*F66</f>
        <v>0</v>
      </c>
      <c r="I66" s="28"/>
      <c r="J66" s="29"/>
    </row>
    <row r="67" spans="2:10" s="24" customFormat="1" ht="15">
      <c r="B67" s="243"/>
      <c r="C67" s="71"/>
      <c r="D67" s="72" t="s">
        <v>46</v>
      </c>
      <c r="E67" s="76" t="s">
        <v>20</v>
      </c>
      <c r="F67" s="76">
        <v>4</v>
      </c>
      <c r="G67" s="74"/>
      <c r="H67" s="75">
        <f>G67*F67</f>
        <v>0</v>
      </c>
      <c r="I67" s="28"/>
      <c r="J67" s="29"/>
    </row>
    <row r="68" spans="2:10" s="24" customFormat="1" ht="15">
      <c r="B68" s="243"/>
      <c r="C68" s="71"/>
      <c r="D68" s="72" t="s">
        <v>47</v>
      </c>
      <c r="E68" s="76" t="s">
        <v>20</v>
      </c>
      <c r="F68" s="76">
        <v>1</v>
      </c>
      <c r="G68" s="74"/>
      <c r="H68" s="78">
        <f>G68*F68</f>
        <v>0</v>
      </c>
      <c r="I68" s="28"/>
      <c r="J68" s="29"/>
    </row>
    <row r="69" spans="2:10" s="24" customFormat="1" ht="15">
      <c r="B69" s="243"/>
      <c r="C69" s="71"/>
      <c r="D69" s="72" t="s">
        <v>48</v>
      </c>
      <c r="E69" s="76" t="s">
        <v>20</v>
      </c>
      <c r="F69" s="76">
        <v>3</v>
      </c>
      <c r="G69" s="74"/>
      <c r="H69" s="78">
        <f>G69*F69</f>
        <v>0</v>
      </c>
      <c r="I69" s="28"/>
      <c r="J69" s="29"/>
    </row>
    <row r="70" spans="2:10" s="24" customFormat="1" ht="15">
      <c r="B70" s="243"/>
      <c r="C70" s="71"/>
      <c r="D70" s="72" t="s">
        <v>49</v>
      </c>
      <c r="E70" s="76"/>
      <c r="F70" s="76"/>
      <c r="G70" s="74"/>
      <c r="H70" s="78"/>
      <c r="I70" s="28"/>
      <c r="J70" s="29"/>
    </row>
    <row r="71" spans="2:10" s="24" customFormat="1" ht="15">
      <c r="B71" s="243"/>
      <c r="C71" s="71"/>
      <c r="D71" s="72" t="s">
        <v>50</v>
      </c>
      <c r="E71" s="76" t="s">
        <v>20</v>
      </c>
      <c r="F71" s="76">
        <v>4</v>
      </c>
      <c r="G71" s="74"/>
      <c r="H71" s="78">
        <f>G71*F71</f>
        <v>0</v>
      </c>
      <c r="I71" s="28"/>
      <c r="J71" s="29"/>
    </row>
    <row r="72" spans="2:10" s="24" customFormat="1" ht="15">
      <c r="B72" s="243"/>
      <c r="C72" s="71"/>
      <c r="D72" s="72" t="s">
        <v>51</v>
      </c>
      <c r="E72" s="76" t="s">
        <v>20</v>
      </c>
      <c r="F72" s="76">
        <v>1</v>
      </c>
      <c r="G72" s="74"/>
      <c r="H72" s="78">
        <f>G72*F72</f>
        <v>0</v>
      </c>
      <c r="I72" s="28"/>
      <c r="J72" s="29"/>
    </row>
    <row r="73" spans="2:10" s="24" customFormat="1" ht="15">
      <c r="B73" s="243"/>
      <c r="C73" s="71"/>
      <c r="D73" s="72" t="s">
        <v>52</v>
      </c>
      <c r="E73" s="76"/>
      <c r="F73" s="76"/>
      <c r="G73" s="74"/>
      <c r="H73" s="78"/>
      <c r="I73" s="28"/>
      <c r="J73" s="29"/>
    </row>
    <row r="74" spans="2:10" s="24" customFormat="1" ht="15">
      <c r="B74" s="243"/>
      <c r="C74" s="71"/>
      <c r="D74" s="72" t="s">
        <v>53</v>
      </c>
      <c r="E74" s="76" t="s">
        <v>20</v>
      </c>
      <c r="F74" s="76">
        <v>8</v>
      </c>
      <c r="G74" s="74"/>
      <c r="H74" s="75">
        <f aca="true" t="shared" si="1" ref="H74:H114">G74*F74</f>
        <v>0</v>
      </c>
      <c r="I74" s="28"/>
      <c r="J74" s="29"/>
    </row>
    <row r="75" spans="2:10" s="24" customFormat="1" ht="15">
      <c r="B75" s="243"/>
      <c r="C75" s="71"/>
      <c r="D75" s="72" t="s">
        <v>54</v>
      </c>
      <c r="E75" s="76" t="s">
        <v>20</v>
      </c>
      <c r="F75" s="76">
        <v>1</v>
      </c>
      <c r="G75" s="74"/>
      <c r="H75" s="75">
        <f t="shared" si="1"/>
        <v>0</v>
      </c>
      <c r="I75" s="28"/>
      <c r="J75" s="29"/>
    </row>
    <row r="76" spans="2:10" s="24" customFormat="1" ht="15">
      <c r="B76" s="243"/>
      <c r="C76" s="71"/>
      <c r="D76" s="72" t="s">
        <v>55</v>
      </c>
      <c r="E76" s="76" t="s">
        <v>20</v>
      </c>
      <c r="F76" s="76">
        <v>4</v>
      </c>
      <c r="G76" s="74"/>
      <c r="H76" s="75">
        <f t="shared" si="1"/>
        <v>0</v>
      </c>
      <c r="I76" s="28"/>
      <c r="J76" s="29"/>
    </row>
    <row r="77" spans="2:10" s="24" customFormat="1" ht="15">
      <c r="B77" s="243"/>
      <c r="C77" s="71"/>
      <c r="D77" s="72" t="s">
        <v>56</v>
      </c>
      <c r="E77" s="76" t="s">
        <v>20</v>
      </c>
      <c r="F77" s="76">
        <v>3</v>
      </c>
      <c r="G77" s="74"/>
      <c r="H77" s="75">
        <f t="shared" si="1"/>
        <v>0</v>
      </c>
      <c r="I77" s="28"/>
      <c r="J77" s="29"/>
    </row>
    <row r="78" spans="2:10" s="24" customFormat="1" ht="15">
      <c r="B78" s="243"/>
      <c r="C78" s="71"/>
      <c r="D78" s="72" t="s">
        <v>57</v>
      </c>
      <c r="E78" s="76" t="s">
        <v>29</v>
      </c>
      <c r="F78" s="76">
        <v>6</v>
      </c>
      <c r="G78" s="74"/>
      <c r="H78" s="75">
        <f t="shared" si="1"/>
        <v>0</v>
      </c>
      <c r="I78" s="28"/>
      <c r="J78" s="29"/>
    </row>
    <row r="79" spans="2:10" s="24" customFormat="1" ht="15">
      <c r="B79" s="243"/>
      <c r="C79" s="71"/>
      <c r="D79" s="72" t="s">
        <v>58</v>
      </c>
      <c r="E79" s="76" t="s">
        <v>29</v>
      </c>
      <c r="F79" s="76">
        <v>2</v>
      </c>
      <c r="G79" s="74"/>
      <c r="H79" s="75">
        <f t="shared" si="1"/>
        <v>0</v>
      </c>
      <c r="I79" s="28"/>
      <c r="J79" s="29"/>
    </row>
    <row r="80" spans="2:10" s="24" customFormat="1" ht="15">
      <c r="B80" s="243"/>
      <c r="C80" s="71"/>
      <c r="D80" s="72" t="s">
        <v>59</v>
      </c>
      <c r="E80" s="76" t="s">
        <v>29</v>
      </c>
      <c r="F80" s="76">
        <v>3</v>
      </c>
      <c r="G80" s="74"/>
      <c r="H80" s="75">
        <f t="shared" si="1"/>
        <v>0</v>
      </c>
      <c r="I80" s="28"/>
      <c r="J80" s="29"/>
    </row>
    <row r="81" spans="2:10" s="24" customFormat="1" ht="15">
      <c r="B81" s="243"/>
      <c r="C81" s="71"/>
      <c r="D81" s="72" t="s">
        <v>60</v>
      </c>
      <c r="E81" s="76" t="s">
        <v>29</v>
      </c>
      <c r="F81" s="76">
        <v>4</v>
      </c>
      <c r="G81" s="74"/>
      <c r="H81" s="75">
        <f t="shared" si="1"/>
        <v>0</v>
      </c>
      <c r="I81" s="28"/>
      <c r="J81" s="29"/>
    </row>
    <row r="82" spans="2:10" s="24" customFormat="1" ht="15">
      <c r="B82" s="243"/>
      <c r="C82" s="71"/>
      <c r="D82" s="72" t="s">
        <v>61</v>
      </c>
      <c r="E82" s="76" t="s">
        <v>29</v>
      </c>
      <c r="F82" s="76">
        <v>6</v>
      </c>
      <c r="G82" s="74"/>
      <c r="H82" s="75">
        <f t="shared" si="1"/>
        <v>0</v>
      </c>
      <c r="I82" s="28"/>
      <c r="J82" s="29"/>
    </row>
    <row r="83" spans="2:10" s="24" customFormat="1" ht="15">
      <c r="B83" s="243"/>
      <c r="C83" s="71"/>
      <c r="D83" s="72" t="s">
        <v>62</v>
      </c>
      <c r="E83" s="76" t="s">
        <v>29</v>
      </c>
      <c r="F83" s="76">
        <v>20</v>
      </c>
      <c r="G83" s="80"/>
      <c r="H83" s="75">
        <f t="shared" si="1"/>
        <v>0</v>
      </c>
      <c r="I83" s="28"/>
      <c r="J83" s="29"/>
    </row>
    <row r="84" spans="2:10" s="24" customFormat="1" ht="15">
      <c r="B84" s="243"/>
      <c r="C84" s="71"/>
      <c r="D84" s="72" t="s">
        <v>63</v>
      </c>
      <c r="E84" s="76" t="s">
        <v>29</v>
      </c>
      <c r="F84" s="76">
        <v>14</v>
      </c>
      <c r="G84" s="80"/>
      <c r="H84" s="75">
        <f t="shared" si="1"/>
        <v>0</v>
      </c>
      <c r="I84" s="28"/>
      <c r="J84" s="29"/>
    </row>
    <row r="85" spans="2:10" s="24" customFormat="1" ht="15">
      <c r="B85" s="243"/>
      <c r="C85" s="71"/>
      <c r="D85" s="72" t="s">
        <v>64</v>
      </c>
      <c r="E85" s="76" t="s">
        <v>29</v>
      </c>
      <c r="F85" s="76">
        <v>14</v>
      </c>
      <c r="G85" s="80"/>
      <c r="H85" s="75">
        <f t="shared" si="1"/>
        <v>0</v>
      </c>
      <c r="I85" s="28"/>
      <c r="J85" s="29"/>
    </row>
    <row r="86" spans="2:10" s="24" customFormat="1" ht="15">
      <c r="B86" s="243"/>
      <c r="C86" s="71"/>
      <c r="D86" s="72" t="s">
        <v>65</v>
      </c>
      <c r="E86" s="76" t="s">
        <v>29</v>
      </c>
      <c r="F86" s="76">
        <v>8</v>
      </c>
      <c r="G86" s="80"/>
      <c r="H86" s="75">
        <f t="shared" si="1"/>
        <v>0</v>
      </c>
      <c r="I86" s="28"/>
      <c r="J86" s="29"/>
    </row>
    <row r="87" spans="2:10" s="24" customFormat="1" ht="15">
      <c r="B87" s="243"/>
      <c r="C87" s="71"/>
      <c r="D87" s="72" t="s">
        <v>66</v>
      </c>
      <c r="E87" s="76" t="s">
        <v>29</v>
      </c>
      <c r="F87" s="76">
        <v>4</v>
      </c>
      <c r="G87" s="80"/>
      <c r="H87" s="75">
        <f t="shared" si="1"/>
        <v>0</v>
      </c>
      <c r="I87" s="28"/>
      <c r="J87" s="29"/>
    </row>
    <row r="88" spans="2:10" s="24" customFormat="1" ht="15">
      <c r="B88" s="243"/>
      <c r="C88" s="71"/>
      <c r="D88" s="72" t="s">
        <v>67</v>
      </c>
      <c r="E88" s="76" t="s">
        <v>29</v>
      </c>
      <c r="F88" s="76">
        <v>4</v>
      </c>
      <c r="G88" s="80"/>
      <c r="H88" s="75">
        <f t="shared" si="1"/>
        <v>0</v>
      </c>
      <c r="I88" s="28"/>
      <c r="J88" s="29"/>
    </row>
    <row r="89" spans="2:10" s="24" customFormat="1" ht="15">
      <c r="B89" s="243"/>
      <c r="C89" s="71"/>
      <c r="D89" s="72" t="s">
        <v>68</v>
      </c>
      <c r="E89" s="76" t="s">
        <v>29</v>
      </c>
      <c r="F89" s="76">
        <v>8</v>
      </c>
      <c r="G89" s="80"/>
      <c r="H89" s="75">
        <f t="shared" si="1"/>
        <v>0</v>
      </c>
      <c r="I89" s="28"/>
      <c r="J89" s="29"/>
    </row>
    <row r="90" spans="2:10" s="24" customFormat="1" ht="15">
      <c r="B90" s="243"/>
      <c r="C90" s="71"/>
      <c r="D90" s="72" t="s">
        <v>69</v>
      </c>
      <c r="E90" s="76" t="s">
        <v>29</v>
      </c>
      <c r="F90" s="76">
        <v>4</v>
      </c>
      <c r="G90" s="80"/>
      <c r="H90" s="75">
        <f t="shared" si="1"/>
        <v>0</v>
      </c>
      <c r="I90" s="28"/>
      <c r="J90" s="29"/>
    </row>
    <row r="91" spans="2:10" s="24" customFormat="1" ht="15">
      <c r="B91" s="243"/>
      <c r="C91" s="71"/>
      <c r="D91" s="72" t="s">
        <v>70</v>
      </c>
      <c r="E91" s="76" t="s">
        <v>29</v>
      </c>
      <c r="F91" s="76">
        <v>9</v>
      </c>
      <c r="G91" s="74"/>
      <c r="H91" s="75">
        <f t="shared" si="1"/>
        <v>0</v>
      </c>
      <c r="I91" s="28"/>
      <c r="J91" s="29"/>
    </row>
    <row r="92" spans="2:10" s="24" customFormat="1" ht="15">
      <c r="B92" s="243"/>
      <c r="C92" s="71"/>
      <c r="D92" s="72" t="s">
        <v>71</v>
      </c>
      <c r="E92" s="76" t="s">
        <v>29</v>
      </c>
      <c r="F92" s="76">
        <v>3</v>
      </c>
      <c r="G92" s="74"/>
      <c r="H92" s="75">
        <f t="shared" si="1"/>
        <v>0</v>
      </c>
      <c r="I92" s="28"/>
      <c r="J92" s="29"/>
    </row>
    <row r="93" spans="2:10" s="24" customFormat="1" ht="15">
      <c r="B93" s="243"/>
      <c r="C93" s="71"/>
      <c r="D93" s="72" t="s">
        <v>72</v>
      </c>
      <c r="E93" s="76" t="s">
        <v>29</v>
      </c>
      <c r="F93" s="76">
        <v>15</v>
      </c>
      <c r="G93" s="74"/>
      <c r="H93" s="75">
        <f t="shared" si="1"/>
        <v>0</v>
      </c>
      <c r="I93" s="28"/>
      <c r="J93" s="29"/>
    </row>
    <row r="94" spans="2:10" s="24" customFormat="1" ht="15">
      <c r="B94" s="243"/>
      <c r="C94" s="71"/>
      <c r="D94" s="72" t="s">
        <v>73</v>
      </c>
      <c r="E94" s="76" t="s">
        <v>29</v>
      </c>
      <c r="F94" s="76">
        <v>30</v>
      </c>
      <c r="G94" s="74"/>
      <c r="H94" s="75">
        <f t="shared" si="1"/>
        <v>0</v>
      </c>
      <c r="I94" s="28"/>
      <c r="J94" s="29"/>
    </row>
    <row r="95" spans="2:10" s="24" customFormat="1" ht="15">
      <c r="B95" s="243"/>
      <c r="C95" s="71"/>
      <c r="D95" s="72" t="s">
        <v>74</v>
      </c>
      <c r="E95" s="76" t="s">
        <v>29</v>
      </c>
      <c r="F95" s="76">
        <v>80</v>
      </c>
      <c r="G95" s="74"/>
      <c r="H95" s="75">
        <f t="shared" si="1"/>
        <v>0</v>
      </c>
      <c r="I95" s="28"/>
      <c r="J95" s="29"/>
    </row>
    <row r="96" spans="2:10" s="24" customFormat="1" ht="15">
      <c r="B96" s="243"/>
      <c r="C96" s="71"/>
      <c r="D96" s="72" t="s">
        <v>75</v>
      </c>
      <c r="E96" s="76" t="s">
        <v>76</v>
      </c>
      <c r="F96" s="76">
        <v>17</v>
      </c>
      <c r="G96" s="74"/>
      <c r="H96" s="75">
        <f t="shared" si="1"/>
        <v>0</v>
      </c>
      <c r="I96" s="28"/>
      <c r="J96" s="29"/>
    </row>
    <row r="97" spans="2:10" s="24" customFormat="1" ht="15">
      <c r="B97" s="243"/>
      <c r="C97" s="71"/>
      <c r="D97" s="72" t="s">
        <v>77</v>
      </c>
      <c r="E97" s="76" t="s">
        <v>29</v>
      </c>
      <c r="F97" s="76">
        <v>110</v>
      </c>
      <c r="G97" s="74"/>
      <c r="H97" s="75">
        <f t="shared" si="1"/>
        <v>0</v>
      </c>
      <c r="I97" s="28"/>
      <c r="J97" s="29"/>
    </row>
    <row r="98" spans="2:10" s="24" customFormat="1" ht="15">
      <c r="B98" s="243"/>
      <c r="C98" s="71"/>
      <c r="D98" s="72" t="s">
        <v>78</v>
      </c>
      <c r="E98" s="76" t="s">
        <v>29</v>
      </c>
      <c r="F98" s="76">
        <v>11</v>
      </c>
      <c r="G98" s="74"/>
      <c r="H98" s="75">
        <f t="shared" si="1"/>
        <v>0</v>
      </c>
      <c r="I98" s="28"/>
      <c r="J98" s="29"/>
    </row>
    <row r="99" spans="2:10" s="24" customFormat="1" ht="15">
      <c r="B99" s="243"/>
      <c r="C99" s="71"/>
      <c r="D99" s="72" t="s">
        <v>79</v>
      </c>
      <c r="E99" s="76" t="s">
        <v>29</v>
      </c>
      <c r="F99" s="76">
        <v>180</v>
      </c>
      <c r="G99" s="74"/>
      <c r="H99" s="75">
        <f t="shared" si="1"/>
        <v>0</v>
      </c>
      <c r="I99" s="28"/>
      <c r="J99" s="29"/>
    </row>
    <row r="100" spans="2:10" s="24" customFormat="1" ht="15">
      <c r="B100" s="243"/>
      <c r="C100" s="71"/>
      <c r="D100" s="72" t="s">
        <v>80</v>
      </c>
      <c r="E100" s="76" t="s">
        <v>29</v>
      </c>
      <c r="F100" s="76">
        <v>75</v>
      </c>
      <c r="G100" s="74"/>
      <c r="H100" s="75">
        <f t="shared" si="1"/>
        <v>0</v>
      </c>
      <c r="I100" s="28"/>
      <c r="J100" s="29"/>
    </row>
    <row r="101" spans="2:10" s="24" customFormat="1" ht="15">
      <c r="B101" s="243"/>
      <c r="C101" s="71"/>
      <c r="D101" s="72" t="s">
        <v>81</v>
      </c>
      <c r="E101" s="76" t="s">
        <v>29</v>
      </c>
      <c r="F101" s="76">
        <v>120</v>
      </c>
      <c r="G101" s="74"/>
      <c r="H101" s="75">
        <f t="shared" si="1"/>
        <v>0</v>
      </c>
      <c r="I101" s="28"/>
      <c r="J101" s="29"/>
    </row>
    <row r="102" spans="2:10" s="24" customFormat="1" ht="39">
      <c r="B102" s="243"/>
      <c r="C102" s="71"/>
      <c r="D102" s="77" t="s">
        <v>82</v>
      </c>
      <c r="E102" s="76" t="s">
        <v>29</v>
      </c>
      <c r="F102" s="76">
        <v>650</v>
      </c>
      <c r="G102" s="74"/>
      <c r="H102" s="78">
        <f t="shared" si="1"/>
        <v>0</v>
      </c>
      <c r="I102" s="28"/>
      <c r="J102" s="29"/>
    </row>
    <row r="103" spans="2:10" s="24" customFormat="1" ht="26.25">
      <c r="B103" s="243"/>
      <c r="C103" s="71"/>
      <c r="D103" s="77" t="s">
        <v>83</v>
      </c>
      <c r="E103" s="76" t="s">
        <v>29</v>
      </c>
      <c r="F103" s="76">
        <v>650</v>
      </c>
      <c r="G103" s="74"/>
      <c r="H103" s="78">
        <f t="shared" si="1"/>
        <v>0</v>
      </c>
      <c r="I103" s="28"/>
      <c r="J103" s="29"/>
    </row>
    <row r="104" spans="2:10" ht="15">
      <c r="B104" s="243"/>
      <c r="C104" s="71"/>
      <c r="D104" s="72" t="s">
        <v>80</v>
      </c>
      <c r="E104" s="76" t="s">
        <v>29</v>
      </c>
      <c r="F104" s="76">
        <v>125</v>
      </c>
      <c r="G104" s="74"/>
      <c r="H104" s="75">
        <f t="shared" si="1"/>
        <v>0</v>
      </c>
      <c r="I104" s="10"/>
      <c r="J104" s="23"/>
    </row>
    <row r="105" spans="2:10" ht="15">
      <c r="B105" s="243"/>
      <c r="C105" s="71"/>
      <c r="D105" s="72" t="s">
        <v>84</v>
      </c>
      <c r="E105" s="81" t="s">
        <v>20</v>
      </c>
      <c r="F105" s="81">
        <v>22</v>
      </c>
      <c r="G105" s="74"/>
      <c r="H105" s="75">
        <f t="shared" si="1"/>
        <v>0</v>
      </c>
      <c r="I105" s="10"/>
      <c r="J105" s="23"/>
    </row>
    <row r="106" spans="2:9" ht="15">
      <c r="B106" s="243"/>
      <c r="C106" s="71"/>
      <c r="D106" s="72" t="s">
        <v>85</v>
      </c>
      <c r="E106" s="76" t="s">
        <v>20</v>
      </c>
      <c r="F106" s="76">
        <v>1</v>
      </c>
      <c r="G106" s="74"/>
      <c r="H106" s="75">
        <f t="shared" si="1"/>
        <v>0</v>
      </c>
      <c r="I106" s="10"/>
    </row>
    <row r="107" spans="2:9" ht="15">
      <c r="B107" s="243"/>
      <c r="C107" s="71"/>
      <c r="D107" s="72" t="s">
        <v>86</v>
      </c>
      <c r="E107" s="82" t="s">
        <v>20</v>
      </c>
      <c r="F107" s="83">
        <v>11</v>
      </c>
      <c r="G107" s="84"/>
      <c r="H107" s="78">
        <f t="shared" si="1"/>
        <v>0</v>
      </c>
      <c r="I107" s="10"/>
    </row>
    <row r="108" spans="2:9" ht="15">
      <c r="B108" s="243"/>
      <c r="C108" s="71"/>
      <c r="D108" s="72" t="s">
        <v>87</v>
      </c>
      <c r="E108" s="85" t="s">
        <v>20</v>
      </c>
      <c r="F108" s="83">
        <v>3</v>
      </c>
      <c r="G108" s="74"/>
      <c r="H108" s="78">
        <f t="shared" si="1"/>
        <v>0</v>
      </c>
      <c r="I108" s="10"/>
    </row>
    <row r="109" spans="2:9" ht="15">
      <c r="B109" s="243"/>
      <c r="C109" s="71"/>
      <c r="D109" s="72" t="s">
        <v>88</v>
      </c>
      <c r="E109" s="82" t="s">
        <v>20</v>
      </c>
      <c r="F109" s="83">
        <v>1</v>
      </c>
      <c r="G109" s="84"/>
      <c r="H109" s="78">
        <f t="shared" si="1"/>
        <v>0</v>
      </c>
      <c r="I109" s="10"/>
    </row>
    <row r="110" spans="2:9" ht="15">
      <c r="B110" s="243"/>
      <c r="C110" s="71"/>
      <c r="D110" s="72" t="s">
        <v>89</v>
      </c>
      <c r="E110" s="82" t="s">
        <v>20</v>
      </c>
      <c r="F110" s="83">
        <v>13</v>
      </c>
      <c r="G110" s="84"/>
      <c r="H110" s="78">
        <f t="shared" si="1"/>
        <v>0</v>
      </c>
      <c r="I110" s="10"/>
    </row>
    <row r="111" spans="2:9" ht="15">
      <c r="B111" s="243"/>
      <c r="C111" s="71"/>
      <c r="D111" s="72" t="s">
        <v>90</v>
      </c>
      <c r="E111" s="85" t="s">
        <v>20</v>
      </c>
      <c r="F111" s="83">
        <v>1</v>
      </c>
      <c r="G111" s="84"/>
      <c r="H111" s="78">
        <f t="shared" si="1"/>
        <v>0</v>
      </c>
      <c r="I111" s="10"/>
    </row>
    <row r="112" spans="2:9" ht="15">
      <c r="B112" s="243"/>
      <c r="C112" s="71"/>
      <c r="D112" s="72" t="s">
        <v>91</v>
      </c>
      <c r="E112" s="85" t="s">
        <v>20</v>
      </c>
      <c r="F112" s="83">
        <v>7</v>
      </c>
      <c r="G112" s="74"/>
      <c r="H112" s="78">
        <f t="shared" si="1"/>
        <v>0</v>
      </c>
      <c r="I112" s="10"/>
    </row>
    <row r="113" spans="2:9" ht="15">
      <c r="B113" s="243"/>
      <c r="C113" s="71"/>
      <c r="D113" s="72" t="s">
        <v>92</v>
      </c>
      <c r="E113" s="76" t="s">
        <v>93</v>
      </c>
      <c r="F113" s="76">
        <v>1</v>
      </c>
      <c r="G113" s="74"/>
      <c r="H113" s="75">
        <f t="shared" si="1"/>
        <v>0</v>
      </c>
      <c r="I113" s="10"/>
    </row>
    <row r="114" spans="2:9" ht="15">
      <c r="B114" s="243"/>
      <c r="C114" s="71"/>
      <c r="D114" s="72" t="s">
        <v>94</v>
      </c>
      <c r="E114" s="76" t="s">
        <v>93</v>
      </c>
      <c r="F114" s="76">
        <v>1</v>
      </c>
      <c r="G114" s="74"/>
      <c r="H114" s="75">
        <f t="shared" si="1"/>
        <v>0</v>
      </c>
      <c r="I114" s="10"/>
    </row>
    <row r="115" spans="2:9" ht="15">
      <c r="B115" s="243"/>
      <c r="C115" s="86"/>
      <c r="D115" s="89" t="s">
        <v>97</v>
      </c>
      <c r="E115" s="85" t="s">
        <v>20</v>
      </c>
      <c r="F115" s="83">
        <v>2</v>
      </c>
      <c r="G115" s="74"/>
      <c r="H115" s="75">
        <f>G115*F115</f>
        <v>0</v>
      </c>
      <c r="I115" s="10"/>
    </row>
    <row r="116" spans="2:9" ht="26.25">
      <c r="B116" s="243"/>
      <c r="C116" s="86"/>
      <c r="D116" s="233" t="s">
        <v>277</v>
      </c>
      <c r="E116" s="85" t="s">
        <v>20</v>
      </c>
      <c r="F116" s="83">
        <v>1</v>
      </c>
      <c r="G116" s="88"/>
      <c r="H116" s="78">
        <f>G116*F116</f>
        <v>0</v>
      </c>
      <c r="I116" s="10"/>
    </row>
    <row r="117" spans="2:9" ht="15.75" customHeight="1">
      <c r="B117" s="243"/>
      <c r="C117" s="90"/>
      <c r="D117" s="244"/>
      <c r="E117" s="244"/>
      <c r="F117" s="244"/>
      <c r="G117" s="91"/>
      <c r="H117" s="92"/>
      <c r="I117" s="10"/>
    </row>
    <row r="118" spans="2:9" ht="15.75" customHeight="1">
      <c r="B118" s="243"/>
      <c r="C118" s="93"/>
      <c r="D118" s="94" t="s">
        <v>98</v>
      </c>
      <c r="E118" s="95"/>
      <c r="F118" s="96"/>
      <c r="G118" s="97"/>
      <c r="H118" s="98"/>
      <c r="I118" s="10"/>
    </row>
    <row r="119" spans="2:9" ht="15.75" customHeight="1">
      <c r="B119" s="243"/>
      <c r="C119" s="71"/>
      <c r="D119" s="99" t="s">
        <v>99</v>
      </c>
      <c r="E119" s="73" t="s">
        <v>100</v>
      </c>
      <c r="F119" s="100">
        <v>5</v>
      </c>
      <c r="G119" s="101"/>
      <c r="H119" s="102">
        <f>G119</f>
        <v>0</v>
      </c>
      <c r="I119" s="10"/>
    </row>
    <row r="120" spans="2:9" ht="15.75" customHeight="1">
      <c r="B120" s="243"/>
      <c r="C120" s="71"/>
      <c r="D120" s="99" t="s">
        <v>101</v>
      </c>
      <c r="E120" s="73" t="s">
        <v>100</v>
      </c>
      <c r="F120" s="100">
        <v>2</v>
      </c>
      <c r="G120" s="101"/>
      <c r="H120" s="102">
        <f>G120</f>
        <v>0</v>
      </c>
      <c r="I120" s="10"/>
    </row>
    <row r="121" spans="2:9" ht="15.75" customHeight="1">
      <c r="B121" s="243"/>
      <c r="C121" s="90"/>
      <c r="D121" s="244"/>
      <c r="E121" s="244"/>
      <c r="F121" s="244"/>
      <c r="G121" s="91"/>
      <c r="H121" s="92"/>
      <c r="I121" s="10"/>
    </row>
    <row r="122" spans="2:9" ht="15">
      <c r="B122" s="243"/>
      <c r="C122" s="103"/>
      <c r="D122" s="104" t="s">
        <v>102</v>
      </c>
      <c r="E122" s="105"/>
      <c r="F122" s="106"/>
      <c r="G122" s="107"/>
      <c r="H122" s="108"/>
      <c r="I122" s="10"/>
    </row>
    <row r="123" spans="2:12" ht="15.75" customHeight="1">
      <c r="B123" s="243"/>
      <c r="C123" s="109"/>
      <c r="D123" s="110" t="s">
        <v>270</v>
      </c>
      <c r="E123" s="111"/>
      <c r="F123" s="112"/>
      <c r="G123" s="113"/>
      <c r="H123" s="114"/>
      <c r="I123" s="10"/>
      <c r="L123" s="62"/>
    </row>
    <row r="124" spans="2:9" ht="13.5">
      <c r="B124" s="243"/>
      <c r="C124" s="109"/>
      <c r="D124" s="99" t="s">
        <v>103</v>
      </c>
      <c r="E124" s="85" t="s">
        <v>20</v>
      </c>
      <c r="F124" s="83">
        <v>2</v>
      </c>
      <c r="G124" s="74"/>
      <c r="H124" s="75">
        <f aca="true" t="shared" si="2" ref="H124:H140">G124*F124</f>
        <v>0</v>
      </c>
      <c r="I124" s="10"/>
    </row>
    <row r="125" spans="2:9" ht="26.25">
      <c r="B125" s="243"/>
      <c r="C125" s="109"/>
      <c r="D125" s="115" t="s">
        <v>104</v>
      </c>
      <c r="E125" s="85" t="s">
        <v>20</v>
      </c>
      <c r="F125" s="83">
        <v>8</v>
      </c>
      <c r="G125" s="74"/>
      <c r="H125" s="75">
        <f t="shared" si="2"/>
        <v>0</v>
      </c>
      <c r="I125" s="10"/>
    </row>
    <row r="126" spans="2:9" ht="26.25">
      <c r="B126" s="243"/>
      <c r="C126" s="109"/>
      <c r="D126" s="115" t="s">
        <v>105</v>
      </c>
      <c r="E126" s="85" t="s">
        <v>20</v>
      </c>
      <c r="F126" s="83">
        <v>2</v>
      </c>
      <c r="G126" s="74"/>
      <c r="H126" s="75">
        <f t="shared" si="2"/>
        <v>0</v>
      </c>
      <c r="I126" s="10"/>
    </row>
    <row r="127" spans="2:9" ht="13.5">
      <c r="B127" s="243"/>
      <c r="C127" s="109"/>
      <c r="D127" s="99" t="s">
        <v>106</v>
      </c>
      <c r="E127" s="85" t="s">
        <v>20</v>
      </c>
      <c r="F127" s="83">
        <v>1</v>
      </c>
      <c r="G127" s="88"/>
      <c r="H127" s="78">
        <f t="shared" si="2"/>
        <v>0</v>
      </c>
      <c r="I127" s="10"/>
    </row>
    <row r="128" spans="2:9" ht="26.25">
      <c r="B128" s="243"/>
      <c r="C128" s="116"/>
      <c r="D128" s="77" t="s">
        <v>107</v>
      </c>
      <c r="E128" s="85" t="s">
        <v>20</v>
      </c>
      <c r="F128" s="83">
        <v>1</v>
      </c>
      <c r="G128" s="74"/>
      <c r="H128" s="75">
        <f t="shared" si="2"/>
        <v>0</v>
      </c>
      <c r="I128" s="10"/>
    </row>
    <row r="129" spans="2:9" ht="13.5">
      <c r="B129" s="243"/>
      <c r="C129" s="116"/>
      <c r="D129" s="77" t="s">
        <v>108</v>
      </c>
      <c r="E129" s="85" t="s">
        <v>20</v>
      </c>
      <c r="F129" s="83">
        <v>1</v>
      </c>
      <c r="G129" s="74"/>
      <c r="H129" s="75">
        <f t="shared" si="2"/>
        <v>0</v>
      </c>
      <c r="I129" s="10"/>
    </row>
    <row r="130" spans="2:9" ht="13.5">
      <c r="B130" s="243"/>
      <c r="C130" s="116"/>
      <c r="D130" s="72" t="s">
        <v>269</v>
      </c>
      <c r="E130" s="85" t="s">
        <v>20</v>
      </c>
      <c r="F130" s="83">
        <v>1</v>
      </c>
      <c r="G130" s="88"/>
      <c r="H130" s="78">
        <f t="shared" si="2"/>
        <v>0</v>
      </c>
      <c r="I130" s="10"/>
    </row>
    <row r="131" spans="2:9" ht="13.5">
      <c r="B131" s="243"/>
      <c r="C131" s="116"/>
      <c r="D131" s="72" t="s">
        <v>109</v>
      </c>
      <c r="E131" s="85" t="s">
        <v>20</v>
      </c>
      <c r="F131" s="83">
        <v>1</v>
      </c>
      <c r="G131" s="88"/>
      <c r="H131" s="78">
        <f t="shared" si="2"/>
        <v>0</v>
      </c>
      <c r="I131" s="10"/>
    </row>
    <row r="132" spans="2:9" ht="13.5">
      <c r="B132" s="243"/>
      <c r="C132" s="116"/>
      <c r="D132" s="72" t="s">
        <v>110</v>
      </c>
      <c r="E132" s="85" t="s">
        <v>20</v>
      </c>
      <c r="F132" s="83">
        <v>1</v>
      </c>
      <c r="G132" s="88"/>
      <c r="H132" s="78">
        <f t="shared" si="2"/>
        <v>0</v>
      </c>
      <c r="I132" s="10"/>
    </row>
    <row r="133" spans="2:9" ht="13.5">
      <c r="B133" s="243"/>
      <c r="C133" s="116"/>
      <c r="D133" s="72" t="s">
        <v>111</v>
      </c>
      <c r="E133" s="85" t="s">
        <v>20</v>
      </c>
      <c r="F133" s="83">
        <v>1</v>
      </c>
      <c r="G133" s="74"/>
      <c r="H133" s="75">
        <f t="shared" si="2"/>
        <v>0</v>
      </c>
      <c r="I133" s="10"/>
    </row>
    <row r="134" spans="2:9" ht="13.5">
      <c r="B134" s="243"/>
      <c r="C134" s="116"/>
      <c r="D134" s="72" t="s">
        <v>112</v>
      </c>
      <c r="E134" s="85" t="s">
        <v>20</v>
      </c>
      <c r="F134" s="83">
        <v>1</v>
      </c>
      <c r="G134" s="74"/>
      <c r="H134" s="75">
        <f t="shared" si="2"/>
        <v>0</v>
      </c>
      <c r="I134" s="10"/>
    </row>
    <row r="135" spans="2:9" ht="13.5">
      <c r="B135" s="243"/>
      <c r="C135" s="116"/>
      <c r="D135" s="72" t="s">
        <v>113</v>
      </c>
      <c r="E135" s="85" t="s">
        <v>20</v>
      </c>
      <c r="F135" s="83">
        <v>1</v>
      </c>
      <c r="G135" s="74"/>
      <c r="H135" s="75">
        <f t="shared" si="2"/>
        <v>0</v>
      </c>
      <c r="I135" s="10"/>
    </row>
    <row r="136" spans="2:9" ht="13.5">
      <c r="B136" s="243"/>
      <c r="C136" s="116"/>
      <c r="D136" s="72" t="s">
        <v>114</v>
      </c>
      <c r="E136" s="85" t="s">
        <v>20</v>
      </c>
      <c r="F136" s="83">
        <v>1</v>
      </c>
      <c r="G136" s="74"/>
      <c r="H136" s="75">
        <f t="shared" si="2"/>
        <v>0</v>
      </c>
      <c r="I136" s="10"/>
    </row>
    <row r="137" spans="2:9" ht="13.5">
      <c r="B137" s="243"/>
      <c r="C137" s="116"/>
      <c r="D137" s="99" t="s">
        <v>115</v>
      </c>
      <c r="E137" s="85" t="s">
        <v>20</v>
      </c>
      <c r="F137" s="83">
        <v>1</v>
      </c>
      <c r="G137" s="88"/>
      <c r="H137" s="78">
        <f t="shared" si="2"/>
        <v>0</v>
      </c>
      <c r="I137" s="10"/>
    </row>
    <row r="138" spans="2:9" ht="13.5">
      <c r="B138" s="243"/>
      <c r="C138" s="116"/>
      <c r="D138" s="99" t="s">
        <v>116</v>
      </c>
      <c r="E138" s="85" t="s">
        <v>20</v>
      </c>
      <c r="F138" s="83">
        <v>1</v>
      </c>
      <c r="G138" s="88"/>
      <c r="H138" s="78">
        <f t="shared" si="2"/>
        <v>0</v>
      </c>
      <c r="I138" s="10"/>
    </row>
    <row r="139" spans="2:9" ht="13.5">
      <c r="B139" s="243"/>
      <c r="C139" s="116"/>
      <c r="D139" s="99" t="s">
        <v>117</v>
      </c>
      <c r="E139" s="85" t="s">
        <v>20</v>
      </c>
      <c r="F139" s="83">
        <v>1</v>
      </c>
      <c r="G139" s="88"/>
      <c r="H139" s="78">
        <f t="shared" si="2"/>
        <v>0</v>
      </c>
      <c r="I139" s="10"/>
    </row>
    <row r="140" spans="2:9" ht="13.5">
      <c r="B140" s="243"/>
      <c r="C140" s="116"/>
      <c r="D140" s="99" t="s">
        <v>118</v>
      </c>
      <c r="E140" s="85" t="s">
        <v>20</v>
      </c>
      <c r="F140" s="83">
        <v>1</v>
      </c>
      <c r="G140" s="88"/>
      <c r="H140" s="78">
        <f t="shared" si="2"/>
        <v>0</v>
      </c>
      <c r="I140" s="10"/>
    </row>
    <row r="141" spans="2:9" ht="15.75" customHeight="1">
      <c r="B141" s="243"/>
      <c r="C141" s="116"/>
      <c r="D141" s="72"/>
      <c r="E141" s="85"/>
      <c r="F141" s="83"/>
      <c r="G141" s="117"/>
      <c r="H141" s="75"/>
      <c r="I141" s="10"/>
    </row>
    <row r="142" spans="2:9" ht="15.75" customHeight="1">
      <c r="B142" s="243"/>
      <c r="C142" s="71"/>
      <c r="D142" s="110" t="s">
        <v>119</v>
      </c>
      <c r="E142" s="76"/>
      <c r="F142" s="118"/>
      <c r="G142" s="79"/>
      <c r="H142" s="119"/>
      <c r="I142" s="10"/>
    </row>
    <row r="143" spans="2:9" s="8" customFormat="1" ht="16.5" customHeight="1">
      <c r="B143" s="243"/>
      <c r="C143" s="71"/>
      <c r="D143" s="99" t="s">
        <v>120</v>
      </c>
      <c r="E143" s="76" t="s">
        <v>121</v>
      </c>
      <c r="F143" s="83">
        <v>360</v>
      </c>
      <c r="G143" s="74"/>
      <c r="H143" s="119">
        <f>G143*F143</f>
        <v>0</v>
      </c>
      <c r="I143" s="9"/>
    </row>
    <row r="144" spans="2:9" s="8" customFormat="1" ht="16.5" customHeight="1">
      <c r="B144" s="243"/>
      <c r="C144" s="71"/>
      <c r="D144" s="99" t="s">
        <v>122</v>
      </c>
      <c r="E144" s="76" t="s">
        <v>121</v>
      </c>
      <c r="F144" s="83">
        <v>80</v>
      </c>
      <c r="G144" s="74"/>
      <c r="H144" s="119">
        <f>G144*F144</f>
        <v>0</v>
      </c>
      <c r="I144" s="9"/>
    </row>
    <row r="145" spans="2:9" s="8" customFormat="1" ht="16.5" customHeight="1">
      <c r="B145" s="243"/>
      <c r="C145" s="71"/>
      <c r="D145" s="99"/>
      <c r="E145" s="76"/>
      <c r="F145" s="118"/>
      <c r="G145" s="79"/>
      <c r="H145" s="119"/>
      <c r="I145" s="9"/>
    </row>
    <row r="146" spans="2:9" s="8" customFormat="1" ht="16.5" customHeight="1">
      <c r="B146" s="243"/>
      <c r="C146" s="71"/>
      <c r="D146" s="110" t="s">
        <v>123</v>
      </c>
      <c r="E146" s="76"/>
      <c r="F146" s="118"/>
      <c r="G146" s="79"/>
      <c r="H146" s="119"/>
      <c r="I146" s="9"/>
    </row>
    <row r="147" spans="2:9" s="8" customFormat="1" ht="16.5" customHeight="1">
      <c r="B147" s="243"/>
      <c r="C147" s="71"/>
      <c r="D147" s="99" t="s">
        <v>124</v>
      </c>
      <c r="E147" s="76" t="s">
        <v>100</v>
      </c>
      <c r="F147" s="118">
        <v>2</v>
      </c>
      <c r="G147" s="79"/>
      <c r="H147" s="119">
        <f>G147</f>
        <v>0</v>
      </c>
      <c r="I147" s="9"/>
    </row>
    <row r="148" spans="2:9" s="8" customFormat="1" ht="16.5" customHeight="1">
      <c r="B148" s="120"/>
      <c r="C148" s="54" t="s">
        <v>321</v>
      </c>
      <c r="D148" s="54"/>
      <c r="E148" s="55"/>
      <c r="F148" s="55"/>
      <c r="G148" s="121"/>
      <c r="H148" s="122"/>
      <c r="I148" s="9"/>
    </row>
    <row r="149" spans="2:9" s="8" customFormat="1" ht="16.5" customHeight="1">
      <c r="B149" s="123"/>
      <c r="C149" s="124"/>
      <c r="D149" s="125"/>
      <c r="E149" s="126"/>
      <c r="F149" s="126"/>
      <c r="G149" s="127"/>
      <c r="H149" s="128">
        <f>SUM(H7:H147)</f>
        <v>0</v>
      </c>
      <c r="I149" s="9"/>
    </row>
  </sheetData>
  <sheetProtection selectLockedCells="1" selectUnlockedCells="1"/>
  <mergeCells count="10">
    <mergeCell ref="H2:H5"/>
    <mergeCell ref="B7:B147"/>
    <mergeCell ref="D117:F117"/>
    <mergeCell ref="D121:F121"/>
    <mergeCell ref="B2:B5"/>
    <mergeCell ref="C2:C5"/>
    <mergeCell ref="D2:D5"/>
    <mergeCell ref="E2:E5"/>
    <mergeCell ref="F2:F5"/>
    <mergeCell ref="G2:G5"/>
  </mergeCells>
  <printOptions/>
  <pageMargins left="0.7" right="0.7625" top="0.7701388888888889" bottom="0.75" header="0.3" footer="0.3"/>
  <pageSetup fitToHeight="0" fitToWidth="1" horizontalDpi="300" verticalDpi="300" orientation="portrait" paperSize="9" scale="48" r:id="rId1"/>
  <headerFooter alignWithMargins="0">
    <oddHeader>&amp;R&amp;"-,Obyčejné"ENERFIS s.r.o., Drtinova 557/10, Praha 5, 150 00
Tel: +420 222 766 950, email: info@enerfis.cz,
IČO: 24160202, DIČ: CZ24160202</oddHeader>
    <oddFooter>&amp;C&amp;14ENERFIS s.r.o.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127"/>
  <sheetViews>
    <sheetView zoomScale="110" zoomScaleNormal="110" zoomScaleSheetLayoutView="100" workbookViewId="0" topLeftCell="A1">
      <selection activeCell="D2" sqref="D2:D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5" width="9.140625" style="1" customWidth="1"/>
    <col min="6" max="6" width="12.7109375" style="1" customWidth="1"/>
    <col min="7" max="7" width="16.28125" style="1" customWidth="1"/>
    <col min="8" max="8" width="17.140625" style="1" customWidth="1"/>
    <col min="9" max="16384" width="9.140625" style="1" customWidth="1"/>
  </cols>
  <sheetData>
    <row r="1" spans="2:8" ht="13.5">
      <c r="B1" s="62"/>
      <c r="C1" s="62"/>
      <c r="D1" s="62"/>
      <c r="E1" s="62"/>
      <c r="F1" s="62"/>
      <c r="G1" s="62"/>
      <c r="H1" s="62"/>
    </row>
    <row r="2" spans="2:9" s="4" customFormat="1" ht="15.75" customHeight="1">
      <c r="B2" s="248" t="s">
        <v>8</v>
      </c>
      <c r="C2" s="247" t="s">
        <v>12</v>
      </c>
      <c r="D2" s="248" t="s">
        <v>13</v>
      </c>
      <c r="E2" s="248" t="s">
        <v>14</v>
      </c>
      <c r="F2" s="247" t="s">
        <v>15</v>
      </c>
      <c r="G2" s="248" t="s">
        <v>16</v>
      </c>
      <c r="H2" s="247" t="s">
        <v>17</v>
      </c>
      <c r="I2" s="5"/>
    </row>
    <row r="3" spans="2:9" s="8" customFormat="1" ht="15">
      <c r="B3" s="248"/>
      <c r="C3" s="247"/>
      <c r="D3" s="248"/>
      <c r="E3" s="248"/>
      <c r="F3" s="247"/>
      <c r="G3" s="248"/>
      <c r="H3" s="247"/>
      <c r="I3" s="9"/>
    </row>
    <row r="4" spans="2:9" ht="14.25" customHeight="1">
      <c r="B4" s="248"/>
      <c r="C4" s="247"/>
      <c r="D4" s="248"/>
      <c r="E4" s="248"/>
      <c r="F4" s="247"/>
      <c r="G4" s="248"/>
      <c r="H4" s="247"/>
      <c r="I4" s="10"/>
    </row>
    <row r="5" spans="2:9" ht="24.75" customHeight="1">
      <c r="B5" s="248"/>
      <c r="C5" s="247"/>
      <c r="D5" s="248"/>
      <c r="E5" s="248"/>
      <c r="F5" s="247"/>
      <c r="G5" s="248"/>
      <c r="H5" s="247"/>
      <c r="I5" s="10"/>
    </row>
    <row r="6" spans="2:9" ht="15" customHeight="1">
      <c r="B6" s="65"/>
      <c r="C6" s="129"/>
      <c r="D6" s="67" t="s">
        <v>18</v>
      </c>
      <c r="E6" s="130"/>
      <c r="F6" s="130"/>
      <c r="G6" s="130"/>
      <c r="H6" s="131"/>
      <c r="I6" s="10"/>
    </row>
    <row r="7" spans="2:9" ht="15">
      <c r="B7" s="243"/>
      <c r="C7" s="71"/>
      <c r="D7" s="72" t="s">
        <v>125</v>
      </c>
      <c r="E7" s="85" t="s">
        <v>93</v>
      </c>
      <c r="F7" s="83">
        <v>560</v>
      </c>
      <c r="G7" s="84"/>
      <c r="H7" s="75">
        <f aca="true" t="shared" si="0" ref="H7:H13">G7*F7</f>
        <v>0</v>
      </c>
      <c r="I7" s="10"/>
    </row>
    <row r="8" spans="2:9" ht="26.25">
      <c r="B8" s="243"/>
      <c r="C8" s="71"/>
      <c r="D8" s="132" t="s">
        <v>285</v>
      </c>
      <c r="E8" s="85" t="s">
        <v>29</v>
      </c>
      <c r="F8" s="83">
        <v>110</v>
      </c>
      <c r="G8" s="84"/>
      <c r="H8" s="75">
        <f t="shared" si="0"/>
        <v>0</v>
      </c>
      <c r="I8" s="10"/>
    </row>
    <row r="9" spans="2:9" ht="26.25">
      <c r="B9" s="243"/>
      <c r="C9" s="71"/>
      <c r="D9" s="132" t="s">
        <v>286</v>
      </c>
      <c r="E9" s="85" t="s">
        <v>29</v>
      </c>
      <c r="F9" s="83">
        <v>110</v>
      </c>
      <c r="G9" s="84"/>
      <c r="H9" s="75">
        <f t="shared" si="0"/>
        <v>0</v>
      </c>
      <c r="I9" s="10"/>
    </row>
    <row r="10" spans="2:9" s="24" customFormat="1" ht="28.5" customHeight="1">
      <c r="B10" s="243"/>
      <c r="C10" s="71"/>
      <c r="D10" s="132" t="s">
        <v>126</v>
      </c>
      <c r="E10" s="85" t="s">
        <v>29</v>
      </c>
      <c r="F10" s="83">
        <v>340</v>
      </c>
      <c r="G10" s="84"/>
      <c r="H10" s="75">
        <f t="shared" si="0"/>
        <v>0</v>
      </c>
      <c r="I10" s="28"/>
    </row>
    <row r="11" spans="2:9" s="24" customFormat="1" ht="27.75" customHeight="1">
      <c r="B11" s="243"/>
      <c r="C11" s="71"/>
      <c r="D11" s="132" t="s">
        <v>127</v>
      </c>
      <c r="E11" s="85" t="s">
        <v>29</v>
      </c>
      <c r="F11" s="83">
        <v>2800</v>
      </c>
      <c r="G11" s="84"/>
      <c r="H11" s="75">
        <f t="shared" si="0"/>
        <v>0</v>
      </c>
      <c r="I11" s="28"/>
    </row>
    <row r="12" spans="2:9" s="24" customFormat="1" ht="26.25">
      <c r="B12" s="243"/>
      <c r="C12" s="71"/>
      <c r="D12" s="132" t="s">
        <v>128</v>
      </c>
      <c r="E12" s="85" t="s">
        <v>29</v>
      </c>
      <c r="F12" s="83">
        <v>1940</v>
      </c>
      <c r="G12" s="84"/>
      <c r="H12" s="75">
        <f t="shared" si="0"/>
        <v>0</v>
      </c>
      <c r="I12" s="28"/>
    </row>
    <row r="13" spans="2:9" s="24" customFormat="1" ht="26.25">
      <c r="B13" s="243"/>
      <c r="C13" s="71"/>
      <c r="D13" s="77" t="s">
        <v>129</v>
      </c>
      <c r="E13" s="85" t="s">
        <v>29</v>
      </c>
      <c r="F13" s="83">
        <v>4700</v>
      </c>
      <c r="G13" s="84"/>
      <c r="H13" s="75">
        <f t="shared" si="0"/>
        <v>0</v>
      </c>
      <c r="I13" s="28"/>
    </row>
    <row r="14" spans="2:9" s="24" customFormat="1" ht="15">
      <c r="B14" s="243"/>
      <c r="C14" s="71"/>
      <c r="D14" s="87" t="s">
        <v>130</v>
      </c>
      <c r="E14" s="85"/>
      <c r="F14" s="83"/>
      <c r="G14" s="84"/>
      <c r="H14" s="75"/>
      <c r="I14" s="28"/>
    </row>
    <row r="15" spans="2:9" s="24" customFormat="1" ht="15" customHeight="1">
      <c r="B15" s="243"/>
      <c r="C15" s="71"/>
      <c r="D15" s="133" t="s">
        <v>131</v>
      </c>
      <c r="E15" s="85" t="s">
        <v>20</v>
      </c>
      <c r="F15" s="83">
        <v>72</v>
      </c>
      <c r="G15" s="84"/>
      <c r="H15" s="75">
        <f aca="true" t="shared" si="1" ref="H15:H25">G15*F15</f>
        <v>0</v>
      </c>
      <c r="I15" s="28"/>
    </row>
    <row r="16" spans="2:9" s="24" customFormat="1" ht="15" customHeight="1">
      <c r="B16" s="243"/>
      <c r="C16" s="71"/>
      <c r="D16" s="133" t="s">
        <v>132</v>
      </c>
      <c r="E16" s="82" t="s">
        <v>20</v>
      </c>
      <c r="F16" s="134">
        <v>72</v>
      </c>
      <c r="G16" s="84"/>
      <c r="H16" s="78">
        <f t="shared" si="1"/>
        <v>0</v>
      </c>
      <c r="I16" s="28"/>
    </row>
    <row r="17" spans="2:9" s="24" customFormat="1" ht="15" customHeight="1">
      <c r="B17" s="243"/>
      <c r="C17" s="71"/>
      <c r="D17" s="133" t="s">
        <v>133</v>
      </c>
      <c r="E17" s="82" t="s">
        <v>20</v>
      </c>
      <c r="F17" s="134">
        <v>72</v>
      </c>
      <c r="G17" s="84"/>
      <c r="H17" s="78">
        <f t="shared" si="1"/>
        <v>0</v>
      </c>
      <c r="I17" s="28"/>
    </row>
    <row r="18" spans="2:9" s="24" customFormat="1" ht="15" customHeight="1">
      <c r="B18" s="243"/>
      <c r="C18" s="71"/>
      <c r="D18" s="135" t="s">
        <v>134</v>
      </c>
      <c r="E18" s="82" t="s">
        <v>20</v>
      </c>
      <c r="F18" s="134">
        <v>72</v>
      </c>
      <c r="G18" s="84"/>
      <c r="H18" s="75">
        <f t="shared" si="1"/>
        <v>0</v>
      </c>
      <c r="I18" s="28"/>
    </row>
    <row r="19" spans="2:9" s="24" customFormat="1" ht="15" customHeight="1">
      <c r="B19" s="243"/>
      <c r="C19" s="71"/>
      <c r="D19" s="135" t="s">
        <v>135</v>
      </c>
      <c r="E19" s="82" t="s">
        <v>20</v>
      </c>
      <c r="F19" s="83">
        <v>144</v>
      </c>
      <c r="G19" s="84"/>
      <c r="H19" s="75">
        <f t="shared" si="1"/>
        <v>0</v>
      </c>
      <c r="I19" s="28"/>
    </row>
    <row r="20" spans="2:9" s="24" customFormat="1" ht="15" customHeight="1">
      <c r="B20" s="243"/>
      <c r="C20" s="71"/>
      <c r="D20" s="72" t="s">
        <v>136</v>
      </c>
      <c r="E20" s="82" t="s">
        <v>20</v>
      </c>
      <c r="F20" s="134">
        <v>72</v>
      </c>
      <c r="G20" s="84"/>
      <c r="H20" s="75">
        <f t="shared" si="1"/>
        <v>0</v>
      </c>
      <c r="I20" s="28"/>
    </row>
    <row r="21" spans="2:9" s="24" customFormat="1" ht="15" customHeight="1">
      <c r="B21" s="243"/>
      <c r="C21" s="71"/>
      <c r="D21" s="72" t="s">
        <v>137</v>
      </c>
      <c r="E21" s="82" t="s">
        <v>20</v>
      </c>
      <c r="F21" s="134">
        <v>72</v>
      </c>
      <c r="G21" s="84"/>
      <c r="H21" s="75">
        <f t="shared" si="1"/>
        <v>0</v>
      </c>
      <c r="I21" s="28"/>
    </row>
    <row r="22" spans="2:9" s="24" customFormat="1" ht="15" customHeight="1">
      <c r="B22" s="243"/>
      <c r="C22" s="71"/>
      <c r="D22" s="72" t="s">
        <v>138</v>
      </c>
      <c r="E22" s="82" t="s">
        <v>20</v>
      </c>
      <c r="F22" s="134">
        <v>72</v>
      </c>
      <c r="G22" s="84"/>
      <c r="H22" s="75">
        <f t="shared" si="1"/>
        <v>0</v>
      </c>
      <c r="I22" s="28"/>
    </row>
    <row r="23" spans="2:9" s="24" customFormat="1" ht="15" customHeight="1">
      <c r="B23" s="243"/>
      <c r="C23" s="71"/>
      <c r="D23" s="135" t="s">
        <v>139</v>
      </c>
      <c r="E23" s="82" t="s">
        <v>20</v>
      </c>
      <c r="F23" s="134">
        <v>144</v>
      </c>
      <c r="G23" s="84"/>
      <c r="H23" s="78">
        <f t="shared" si="1"/>
        <v>0</v>
      </c>
      <c r="I23" s="28"/>
    </row>
    <row r="24" spans="2:9" s="24" customFormat="1" ht="15" customHeight="1">
      <c r="B24" s="243"/>
      <c r="C24" s="71"/>
      <c r="D24" s="135" t="s">
        <v>140</v>
      </c>
      <c r="E24" s="82" t="s">
        <v>20</v>
      </c>
      <c r="F24" s="134">
        <v>144</v>
      </c>
      <c r="G24" s="84"/>
      <c r="H24" s="78">
        <f t="shared" si="1"/>
        <v>0</v>
      </c>
      <c r="I24" s="28"/>
    </row>
    <row r="25" spans="2:9" s="24" customFormat="1" ht="15" customHeight="1">
      <c r="B25" s="243"/>
      <c r="C25" s="71"/>
      <c r="D25" s="135" t="s">
        <v>141</v>
      </c>
      <c r="E25" s="82" t="s">
        <v>20</v>
      </c>
      <c r="F25" s="134">
        <v>72</v>
      </c>
      <c r="G25" s="84"/>
      <c r="H25" s="78">
        <f t="shared" si="1"/>
        <v>0</v>
      </c>
      <c r="I25" s="28"/>
    </row>
    <row r="26" spans="2:9" s="24" customFormat="1" ht="15" customHeight="1">
      <c r="B26" s="243"/>
      <c r="C26" s="71"/>
      <c r="D26" s="136" t="s">
        <v>142</v>
      </c>
      <c r="E26" s="85"/>
      <c r="F26" s="83"/>
      <c r="G26" s="84"/>
      <c r="H26" s="75"/>
      <c r="I26" s="28"/>
    </row>
    <row r="27" spans="2:9" s="24" customFormat="1" ht="15" customHeight="1">
      <c r="B27" s="243"/>
      <c r="C27" s="71"/>
      <c r="D27" s="137" t="s">
        <v>143</v>
      </c>
      <c r="E27" s="82" t="s">
        <v>20</v>
      </c>
      <c r="F27" s="134">
        <v>24</v>
      </c>
      <c r="G27" s="84"/>
      <c r="H27" s="78">
        <f aca="true" t="shared" si="2" ref="H27:H38">G27*F27</f>
        <v>0</v>
      </c>
      <c r="I27" s="28"/>
    </row>
    <row r="28" spans="2:9" s="24" customFormat="1" ht="15" customHeight="1">
      <c r="B28" s="243"/>
      <c r="C28" s="71"/>
      <c r="D28" s="72" t="s">
        <v>144</v>
      </c>
      <c r="E28" s="82" t="s">
        <v>20</v>
      </c>
      <c r="F28" s="134">
        <v>24</v>
      </c>
      <c r="G28" s="84"/>
      <c r="H28" s="78">
        <f t="shared" si="2"/>
        <v>0</v>
      </c>
      <c r="I28" s="28"/>
    </row>
    <row r="29" spans="2:9" s="24" customFormat="1" ht="15" customHeight="1">
      <c r="B29" s="243"/>
      <c r="C29" s="71"/>
      <c r="D29" s="72" t="s">
        <v>145</v>
      </c>
      <c r="E29" s="82" t="s">
        <v>20</v>
      </c>
      <c r="F29" s="134">
        <v>24</v>
      </c>
      <c r="G29" s="84"/>
      <c r="H29" s="78">
        <f t="shared" si="2"/>
        <v>0</v>
      </c>
      <c r="I29" s="28"/>
    </row>
    <row r="30" spans="2:9" s="24" customFormat="1" ht="15" customHeight="1">
      <c r="B30" s="243"/>
      <c r="C30" s="71"/>
      <c r="D30" s="72" t="s">
        <v>146</v>
      </c>
      <c r="E30" s="82" t="s">
        <v>20</v>
      </c>
      <c r="F30" s="83">
        <v>24</v>
      </c>
      <c r="G30" s="84"/>
      <c r="H30" s="75">
        <f t="shared" si="2"/>
        <v>0</v>
      </c>
      <c r="I30" s="28"/>
    </row>
    <row r="31" spans="2:9" s="24" customFormat="1" ht="26.25">
      <c r="B31" s="243"/>
      <c r="C31" s="71"/>
      <c r="D31" s="132" t="s">
        <v>281</v>
      </c>
      <c r="E31" s="82" t="s">
        <v>20</v>
      </c>
      <c r="F31" s="134">
        <v>24</v>
      </c>
      <c r="G31" s="84"/>
      <c r="H31" s="78">
        <f t="shared" si="2"/>
        <v>0</v>
      </c>
      <c r="I31" s="28"/>
    </row>
    <row r="32" spans="2:9" s="24" customFormat="1" ht="15" customHeight="1">
      <c r="B32" s="243"/>
      <c r="C32" s="71"/>
      <c r="D32" s="135" t="s">
        <v>139</v>
      </c>
      <c r="E32" s="82" t="s">
        <v>20</v>
      </c>
      <c r="F32" s="134">
        <v>24</v>
      </c>
      <c r="G32" s="84"/>
      <c r="H32" s="78">
        <f t="shared" si="2"/>
        <v>0</v>
      </c>
      <c r="I32" s="28"/>
    </row>
    <row r="33" spans="2:9" s="24" customFormat="1" ht="15" customHeight="1">
      <c r="B33" s="243"/>
      <c r="C33" s="71"/>
      <c r="D33" s="135" t="s">
        <v>140</v>
      </c>
      <c r="E33" s="82" t="s">
        <v>20</v>
      </c>
      <c r="F33" s="134">
        <v>144</v>
      </c>
      <c r="G33" s="84"/>
      <c r="H33" s="78">
        <f t="shared" si="2"/>
        <v>0</v>
      </c>
      <c r="I33" s="28"/>
    </row>
    <row r="34" spans="2:9" s="24" customFormat="1" ht="15" customHeight="1">
      <c r="B34" s="243"/>
      <c r="C34" s="71"/>
      <c r="D34" s="135" t="s">
        <v>147</v>
      </c>
      <c r="E34" s="82" t="s">
        <v>20</v>
      </c>
      <c r="F34" s="134">
        <v>48</v>
      </c>
      <c r="G34" s="84"/>
      <c r="H34" s="78">
        <f t="shared" si="2"/>
        <v>0</v>
      </c>
      <c r="I34" s="28"/>
    </row>
    <row r="35" spans="2:9" s="24" customFormat="1" ht="15" customHeight="1">
      <c r="B35" s="243"/>
      <c r="C35" s="71"/>
      <c r="D35" s="72" t="s">
        <v>148</v>
      </c>
      <c r="E35" s="85" t="s">
        <v>20</v>
      </c>
      <c r="F35" s="83">
        <v>24</v>
      </c>
      <c r="G35" s="88"/>
      <c r="H35" s="75">
        <f t="shared" si="2"/>
        <v>0</v>
      </c>
      <c r="I35" s="28"/>
    </row>
    <row r="36" spans="2:9" s="24" customFormat="1" ht="15">
      <c r="B36" s="243"/>
      <c r="C36" s="71"/>
      <c r="D36" s="135" t="s">
        <v>149</v>
      </c>
      <c r="E36" s="82" t="s">
        <v>20</v>
      </c>
      <c r="F36" s="83">
        <v>24</v>
      </c>
      <c r="G36" s="84"/>
      <c r="H36" s="75">
        <f t="shared" si="2"/>
        <v>0</v>
      </c>
      <c r="I36" s="28"/>
    </row>
    <row r="37" spans="2:9" s="24" customFormat="1" ht="26.25">
      <c r="B37" s="243"/>
      <c r="C37" s="71"/>
      <c r="D37" s="132" t="s">
        <v>150</v>
      </c>
      <c r="E37" s="82" t="s">
        <v>20</v>
      </c>
      <c r="F37" s="81">
        <v>24</v>
      </c>
      <c r="G37" s="84"/>
      <c r="H37" s="75">
        <f t="shared" si="2"/>
        <v>0</v>
      </c>
      <c r="I37" s="28"/>
    </row>
    <row r="38" spans="2:9" s="24" customFormat="1" ht="15">
      <c r="B38" s="243"/>
      <c r="C38" s="71"/>
      <c r="D38" s="72" t="s">
        <v>151</v>
      </c>
      <c r="E38" s="82" t="s">
        <v>20</v>
      </c>
      <c r="F38" s="83">
        <v>24</v>
      </c>
      <c r="G38" s="84"/>
      <c r="H38" s="75">
        <f t="shared" si="2"/>
        <v>0</v>
      </c>
      <c r="I38" s="28"/>
    </row>
    <row r="39" spans="2:9" s="24" customFormat="1" ht="15" customHeight="1">
      <c r="B39" s="243"/>
      <c r="C39" s="71"/>
      <c r="D39" s="136" t="s">
        <v>152</v>
      </c>
      <c r="E39" s="85"/>
      <c r="F39" s="83"/>
      <c r="G39" s="88"/>
      <c r="H39" s="75"/>
      <c r="I39" s="28"/>
    </row>
    <row r="40" spans="2:9" s="24" customFormat="1" ht="15">
      <c r="B40" s="243"/>
      <c r="C40" s="71"/>
      <c r="D40" s="137" t="s">
        <v>282</v>
      </c>
      <c r="E40" s="85" t="s">
        <v>20</v>
      </c>
      <c r="F40" s="83">
        <v>8</v>
      </c>
      <c r="G40" s="84"/>
      <c r="H40" s="75">
        <f aca="true" t="shared" si="3" ref="H40:H49">G40*F40</f>
        <v>0</v>
      </c>
      <c r="I40" s="28"/>
    </row>
    <row r="41" spans="2:9" s="24" customFormat="1" ht="15">
      <c r="B41" s="243"/>
      <c r="C41" s="71"/>
      <c r="D41" s="72" t="s">
        <v>144</v>
      </c>
      <c r="E41" s="82" t="s">
        <v>20</v>
      </c>
      <c r="F41" s="134">
        <v>24</v>
      </c>
      <c r="G41" s="84"/>
      <c r="H41" s="78">
        <f t="shared" si="3"/>
        <v>0</v>
      </c>
      <c r="I41" s="28"/>
    </row>
    <row r="42" spans="2:9" s="24" customFormat="1" ht="15">
      <c r="B42" s="243"/>
      <c r="C42" s="71"/>
      <c r="D42" s="72" t="s">
        <v>145</v>
      </c>
      <c r="E42" s="82" t="s">
        <v>20</v>
      </c>
      <c r="F42" s="134">
        <v>24</v>
      </c>
      <c r="G42" s="84"/>
      <c r="H42" s="78">
        <f t="shared" si="3"/>
        <v>0</v>
      </c>
      <c r="I42" s="28"/>
    </row>
    <row r="43" spans="2:9" s="24" customFormat="1" ht="15">
      <c r="B43" s="243"/>
      <c r="C43" s="71"/>
      <c r="D43" s="72" t="s">
        <v>283</v>
      </c>
      <c r="E43" s="82" t="s">
        <v>20</v>
      </c>
      <c r="F43" s="83">
        <v>16</v>
      </c>
      <c r="G43" s="84"/>
      <c r="H43" s="75">
        <f t="shared" si="3"/>
        <v>0</v>
      </c>
      <c r="I43" s="28"/>
    </row>
    <row r="44" spans="2:9" s="24" customFormat="1" ht="26.25">
      <c r="B44" s="243"/>
      <c r="C44" s="71"/>
      <c r="D44" s="132" t="s">
        <v>281</v>
      </c>
      <c r="E44" s="82" t="s">
        <v>20</v>
      </c>
      <c r="F44" s="134">
        <v>24</v>
      </c>
      <c r="G44" s="84"/>
      <c r="H44" s="78">
        <f t="shared" si="3"/>
        <v>0</v>
      </c>
      <c r="I44" s="28"/>
    </row>
    <row r="45" spans="2:9" s="24" customFormat="1" ht="15">
      <c r="B45" s="243"/>
      <c r="C45" s="71"/>
      <c r="D45" s="135" t="s">
        <v>86</v>
      </c>
      <c r="E45" s="82" t="s">
        <v>20</v>
      </c>
      <c r="F45" s="134">
        <v>8</v>
      </c>
      <c r="G45" s="84"/>
      <c r="H45" s="78">
        <f t="shared" si="3"/>
        <v>0</v>
      </c>
      <c r="I45" s="28"/>
    </row>
    <row r="46" spans="2:9" s="24" customFormat="1" ht="15">
      <c r="B46" s="243"/>
      <c r="C46" s="71"/>
      <c r="D46" s="135" t="s">
        <v>88</v>
      </c>
      <c r="E46" s="82" t="s">
        <v>20</v>
      </c>
      <c r="F46" s="83">
        <v>48</v>
      </c>
      <c r="G46" s="84"/>
      <c r="H46" s="78">
        <f t="shared" si="3"/>
        <v>0</v>
      </c>
      <c r="I46" s="28"/>
    </row>
    <row r="47" spans="2:9" s="24" customFormat="1" ht="15">
      <c r="B47" s="243"/>
      <c r="C47" s="71"/>
      <c r="D47" s="72" t="s">
        <v>153</v>
      </c>
      <c r="E47" s="82" t="s">
        <v>20</v>
      </c>
      <c r="F47" s="83">
        <v>48</v>
      </c>
      <c r="G47" s="84"/>
      <c r="H47" s="78">
        <f t="shared" si="3"/>
        <v>0</v>
      </c>
      <c r="I47" s="28"/>
    </row>
    <row r="48" spans="2:9" s="24" customFormat="1" ht="15">
      <c r="B48" s="243"/>
      <c r="C48" s="71"/>
      <c r="D48" s="135" t="s">
        <v>154</v>
      </c>
      <c r="E48" s="82" t="s">
        <v>20</v>
      </c>
      <c r="F48" s="83">
        <v>48</v>
      </c>
      <c r="G48" s="84"/>
      <c r="H48" s="78">
        <f t="shared" si="3"/>
        <v>0</v>
      </c>
      <c r="I48" s="28"/>
    </row>
    <row r="49" spans="2:9" s="24" customFormat="1" ht="15">
      <c r="B49" s="243"/>
      <c r="C49" s="71"/>
      <c r="D49" s="132" t="s">
        <v>284</v>
      </c>
      <c r="E49" s="82" t="s">
        <v>20</v>
      </c>
      <c r="F49" s="81">
        <v>8</v>
      </c>
      <c r="G49" s="84"/>
      <c r="H49" s="75">
        <f t="shared" si="3"/>
        <v>0</v>
      </c>
      <c r="I49" s="28"/>
    </row>
    <row r="50" spans="2:9" s="24" customFormat="1" ht="15" customHeight="1">
      <c r="B50" s="243"/>
      <c r="C50" s="71"/>
      <c r="D50" s="136" t="s">
        <v>95</v>
      </c>
      <c r="E50" s="82"/>
      <c r="F50" s="83"/>
      <c r="G50" s="84"/>
      <c r="H50" s="75"/>
      <c r="I50" s="28"/>
    </row>
    <row r="51" spans="2:9" s="24" customFormat="1" ht="15">
      <c r="B51" s="243"/>
      <c r="C51" s="71"/>
      <c r="D51" s="72" t="s">
        <v>155</v>
      </c>
      <c r="E51" s="82" t="s">
        <v>20</v>
      </c>
      <c r="F51" s="83">
        <v>3</v>
      </c>
      <c r="G51" s="84"/>
      <c r="H51" s="75">
        <f aca="true" t="shared" si="4" ref="H51:H98">G51*F51</f>
        <v>0</v>
      </c>
      <c r="I51" s="28"/>
    </row>
    <row r="52" spans="2:9" s="24" customFormat="1" ht="15">
      <c r="B52" s="243"/>
      <c r="C52" s="71"/>
      <c r="D52" s="72" t="s">
        <v>156</v>
      </c>
      <c r="E52" s="85" t="s">
        <v>20</v>
      </c>
      <c r="F52" s="83">
        <v>1</v>
      </c>
      <c r="G52" s="88"/>
      <c r="H52" s="75">
        <f t="shared" si="4"/>
        <v>0</v>
      </c>
      <c r="I52" s="28"/>
    </row>
    <row r="53" spans="2:9" s="24" customFormat="1" ht="15">
      <c r="B53" s="243"/>
      <c r="C53" s="71"/>
      <c r="D53" s="72" t="s">
        <v>157</v>
      </c>
      <c r="E53" s="85" t="s">
        <v>20</v>
      </c>
      <c r="F53" s="83">
        <v>92</v>
      </c>
      <c r="G53" s="88"/>
      <c r="H53" s="75">
        <f t="shared" si="4"/>
        <v>0</v>
      </c>
      <c r="I53" s="28"/>
    </row>
    <row r="54" spans="2:9" s="24" customFormat="1" ht="15">
      <c r="B54" s="243"/>
      <c r="C54" s="71"/>
      <c r="D54" s="72" t="s">
        <v>158</v>
      </c>
      <c r="E54" s="85" t="s">
        <v>20</v>
      </c>
      <c r="F54" s="83">
        <v>138</v>
      </c>
      <c r="G54" s="88"/>
      <c r="H54" s="75">
        <f t="shared" si="4"/>
        <v>0</v>
      </c>
      <c r="I54" s="28"/>
    </row>
    <row r="55" spans="2:9" s="24" customFormat="1" ht="15">
      <c r="B55" s="243"/>
      <c r="C55" s="71"/>
      <c r="D55" s="72" t="s">
        <v>159</v>
      </c>
      <c r="E55" s="85" t="s">
        <v>20</v>
      </c>
      <c r="F55" s="83">
        <v>828</v>
      </c>
      <c r="G55" s="88"/>
      <c r="H55" s="75">
        <f t="shared" si="4"/>
        <v>0</v>
      </c>
      <c r="I55" s="28"/>
    </row>
    <row r="56" spans="2:9" s="24" customFormat="1" ht="15">
      <c r="B56" s="243"/>
      <c r="C56" s="71"/>
      <c r="D56" s="72" t="s">
        <v>160</v>
      </c>
      <c r="E56" s="85" t="s">
        <v>20</v>
      </c>
      <c r="F56" s="83">
        <v>74</v>
      </c>
      <c r="G56" s="88"/>
      <c r="H56" s="75">
        <f t="shared" si="4"/>
        <v>0</v>
      </c>
      <c r="I56" s="28"/>
    </row>
    <row r="57" spans="2:9" s="24" customFormat="1" ht="15">
      <c r="B57" s="243"/>
      <c r="C57" s="71"/>
      <c r="D57" s="72" t="s">
        <v>161</v>
      </c>
      <c r="E57" s="85" t="s">
        <v>20</v>
      </c>
      <c r="F57" s="83">
        <v>6</v>
      </c>
      <c r="G57" s="88"/>
      <c r="H57" s="75">
        <f t="shared" si="4"/>
        <v>0</v>
      </c>
      <c r="I57" s="28"/>
    </row>
    <row r="58" spans="2:9" s="24" customFormat="1" ht="15">
      <c r="B58" s="243"/>
      <c r="C58" s="71"/>
      <c r="D58" s="72" t="s">
        <v>162</v>
      </c>
      <c r="E58" s="85" t="s">
        <v>20</v>
      </c>
      <c r="F58" s="83">
        <v>422</v>
      </c>
      <c r="G58" s="88"/>
      <c r="H58" s="75">
        <f t="shared" si="4"/>
        <v>0</v>
      </c>
      <c r="I58" s="28"/>
    </row>
    <row r="59" spans="2:9" s="24" customFormat="1" ht="15">
      <c r="B59" s="243"/>
      <c r="C59" s="71"/>
      <c r="D59" s="72" t="s">
        <v>163</v>
      </c>
      <c r="E59" s="85" t="s">
        <v>20</v>
      </c>
      <c r="F59" s="83">
        <v>62</v>
      </c>
      <c r="G59" s="88"/>
      <c r="H59" s="75">
        <f t="shared" si="4"/>
        <v>0</v>
      </c>
      <c r="I59" s="28"/>
    </row>
    <row r="60" spans="2:9" s="24" customFormat="1" ht="15">
      <c r="B60" s="243"/>
      <c r="C60" s="71"/>
      <c r="D60" s="72" t="s">
        <v>164</v>
      </c>
      <c r="E60" s="85" t="s">
        <v>20</v>
      </c>
      <c r="F60" s="83">
        <v>31</v>
      </c>
      <c r="G60" s="88"/>
      <c r="H60" s="75">
        <f t="shared" si="4"/>
        <v>0</v>
      </c>
      <c r="I60" s="28"/>
    </row>
    <row r="61" spans="2:9" s="24" customFormat="1" ht="15">
      <c r="B61" s="243"/>
      <c r="C61" s="71"/>
      <c r="D61" s="72" t="s">
        <v>165</v>
      </c>
      <c r="E61" s="85" t="s">
        <v>20</v>
      </c>
      <c r="F61" s="83">
        <v>184</v>
      </c>
      <c r="G61" s="88"/>
      <c r="H61" s="75">
        <f t="shared" si="4"/>
        <v>0</v>
      </c>
      <c r="I61" s="28"/>
    </row>
    <row r="62" spans="2:9" s="24" customFormat="1" ht="15">
      <c r="B62" s="243"/>
      <c r="C62" s="71"/>
      <c r="D62" s="72" t="s">
        <v>166</v>
      </c>
      <c r="E62" s="85" t="s">
        <v>93</v>
      </c>
      <c r="F62" s="83">
        <v>1</v>
      </c>
      <c r="G62" s="88"/>
      <c r="H62" s="75">
        <f t="shared" si="4"/>
        <v>0</v>
      </c>
      <c r="I62" s="28"/>
    </row>
    <row r="63" spans="2:9" s="24" customFormat="1" ht="15">
      <c r="B63" s="243"/>
      <c r="C63" s="71"/>
      <c r="D63" s="72" t="s">
        <v>167</v>
      </c>
      <c r="E63" s="85" t="s">
        <v>20</v>
      </c>
      <c r="F63" s="83">
        <v>105</v>
      </c>
      <c r="G63" s="88"/>
      <c r="H63" s="75">
        <f t="shared" si="4"/>
        <v>0</v>
      </c>
      <c r="I63" s="28"/>
    </row>
    <row r="64" spans="2:9" s="24" customFormat="1" ht="15">
      <c r="B64" s="243"/>
      <c r="C64" s="71"/>
      <c r="D64" s="72" t="s">
        <v>168</v>
      </c>
      <c r="E64" s="85" t="s">
        <v>20</v>
      </c>
      <c r="F64" s="83">
        <v>158</v>
      </c>
      <c r="G64" s="88"/>
      <c r="H64" s="75">
        <f t="shared" si="4"/>
        <v>0</v>
      </c>
      <c r="I64" s="28"/>
    </row>
    <row r="65" spans="2:9" s="24" customFormat="1" ht="15">
      <c r="B65" s="243"/>
      <c r="C65" s="71"/>
      <c r="D65" s="72" t="s">
        <v>159</v>
      </c>
      <c r="E65" s="85" t="s">
        <v>20</v>
      </c>
      <c r="F65" s="83">
        <v>948</v>
      </c>
      <c r="G65" s="88"/>
      <c r="H65" s="75">
        <f t="shared" si="4"/>
        <v>0</v>
      </c>
      <c r="I65" s="28"/>
    </row>
    <row r="66" spans="2:9" s="24" customFormat="1" ht="15">
      <c r="B66" s="243"/>
      <c r="C66" s="71"/>
      <c r="D66" s="72" t="s">
        <v>169</v>
      </c>
      <c r="E66" s="85" t="s">
        <v>20</v>
      </c>
      <c r="F66" s="83">
        <v>8</v>
      </c>
      <c r="G66" s="88"/>
      <c r="H66" s="75">
        <f t="shared" si="4"/>
        <v>0</v>
      </c>
      <c r="I66" s="28"/>
    </row>
    <row r="67" spans="2:9" s="24" customFormat="1" ht="15">
      <c r="B67" s="243"/>
      <c r="C67" s="71"/>
      <c r="D67" s="72" t="s">
        <v>170</v>
      </c>
      <c r="E67" s="85" t="s">
        <v>20</v>
      </c>
      <c r="F67" s="83">
        <v>210</v>
      </c>
      <c r="G67" s="88"/>
      <c r="H67" s="75">
        <f t="shared" si="4"/>
        <v>0</v>
      </c>
      <c r="I67" s="28"/>
    </row>
    <row r="68" spans="2:9" s="24" customFormat="1" ht="15">
      <c r="B68" s="243"/>
      <c r="C68" s="71"/>
      <c r="D68" s="72" t="s">
        <v>171</v>
      </c>
      <c r="E68" s="85" t="s">
        <v>93</v>
      </c>
      <c r="F68" s="83">
        <v>1</v>
      </c>
      <c r="G68" s="88"/>
      <c r="H68" s="75">
        <f t="shared" si="4"/>
        <v>0</v>
      </c>
      <c r="I68" s="28"/>
    </row>
    <row r="69" spans="2:9" s="24" customFormat="1" ht="15">
      <c r="B69" s="243"/>
      <c r="C69" s="71"/>
      <c r="D69" s="72" t="s">
        <v>172</v>
      </c>
      <c r="E69" s="85" t="s">
        <v>20</v>
      </c>
      <c r="F69" s="83">
        <v>14</v>
      </c>
      <c r="G69" s="88"/>
      <c r="H69" s="75">
        <f t="shared" si="4"/>
        <v>0</v>
      </c>
      <c r="I69" s="28"/>
    </row>
    <row r="70" spans="2:9" s="24" customFormat="1" ht="15">
      <c r="B70" s="243"/>
      <c r="C70" s="71"/>
      <c r="D70" s="72" t="s">
        <v>173</v>
      </c>
      <c r="E70" s="85" t="s">
        <v>20</v>
      </c>
      <c r="F70" s="83">
        <v>21</v>
      </c>
      <c r="G70" s="88"/>
      <c r="H70" s="75">
        <f t="shared" si="4"/>
        <v>0</v>
      </c>
      <c r="I70" s="28"/>
    </row>
    <row r="71" spans="2:9" s="24" customFormat="1" ht="15">
      <c r="B71" s="243"/>
      <c r="C71" s="71"/>
      <c r="D71" s="72" t="s">
        <v>159</v>
      </c>
      <c r="E71" s="85" t="s">
        <v>20</v>
      </c>
      <c r="F71" s="83">
        <v>126</v>
      </c>
      <c r="G71" s="88"/>
      <c r="H71" s="75">
        <f t="shared" si="4"/>
        <v>0</v>
      </c>
      <c r="I71" s="28"/>
    </row>
    <row r="72" spans="2:9" s="24" customFormat="1" ht="15">
      <c r="B72" s="243"/>
      <c r="C72" s="71"/>
      <c r="D72" s="72" t="s">
        <v>174</v>
      </c>
      <c r="E72" s="85" t="s">
        <v>20</v>
      </c>
      <c r="F72" s="83">
        <v>6</v>
      </c>
      <c r="G72" s="88"/>
      <c r="H72" s="75">
        <f t="shared" si="4"/>
        <v>0</v>
      </c>
      <c r="I72" s="28"/>
    </row>
    <row r="73" spans="2:9" s="24" customFormat="1" ht="15">
      <c r="B73" s="243"/>
      <c r="C73" s="71"/>
      <c r="D73" s="72" t="s">
        <v>175</v>
      </c>
      <c r="E73" s="85" t="s">
        <v>20</v>
      </c>
      <c r="F73" s="83">
        <v>1</v>
      </c>
      <c r="G73" s="88"/>
      <c r="H73" s="75">
        <f t="shared" si="4"/>
        <v>0</v>
      </c>
      <c r="I73" s="28"/>
    </row>
    <row r="74" spans="2:9" s="24" customFormat="1" ht="15">
      <c r="B74" s="243"/>
      <c r="C74" s="71"/>
      <c r="D74" s="72" t="s">
        <v>176</v>
      </c>
      <c r="E74" s="85" t="s">
        <v>20</v>
      </c>
      <c r="F74" s="83">
        <v>1</v>
      </c>
      <c r="G74" s="88"/>
      <c r="H74" s="75">
        <f t="shared" si="4"/>
        <v>0</v>
      </c>
      <c r="I74" s="28"/>
    </row>
    <row r="75" spans="2:9" s="24" customFormat="1" ht="15">
      <c r="B75" s="243"/>
      <c r="C75" s="71"/>
      <c r="D75" s="72" t="s">
        <v>177</v>
      </c>
      <c r="E75" s="85" t="s">
        <v>20</v>
      </c>
      <c r="F75" s="83">
        <v>28</v>
      </c>
      <c r="G75" s="88"/>
      <c r="H75" s="75">
        <f t="shared" si="4"/>
        <v>0</v>
      </c>
      <c r="I75" s="28"/>
    </row>
    <row r="76" spans="2:9" s="24" customFormat="1" ht="15">
      <c r="B76" s="243"/>
      <c r="C76" s="71"/>
      <c r="D76" s="72" t="s">
        <v>178</v>
      </c>
      <c r="E76" s="85" t="s">
        <v>93</v>
      </c>
      <c r="F76" s="83">
        <v>1</v>
      </c>
      <c r="G76" s="88"/>
      <c r="H76" s="75">
        <f t="shared" si="4"/>
        <v>0</v>
      </c>
      <c r="I76" s="28"/>
    </row>
    <row r="77" spans="2:9" s="24" customFormat="1" ht="15">
      <c r="B77" s="243"/>
      <c r="C77" s="71"/>
      <c r="D77" s="72" t="s">
        <v>179</v>
      </c>
      <c r="E77" s="85" t="s">
        <v>20</v>
      </c>
      <c r="F77" s="83">
        <v>24</v>
      </c>
      <c r="G77" s="88"/>
      <c r="H77" s="75">
        <f t="shared" si="4"/>
        <v>0</v>
      </c>
      <c r="I77" s="28"/>
    </row>
    <row r="78" spans="2:9" s="24" customFormat="1" ht="15">
      <c r="B78" s="243"/>
      <c r="C78" s="71"/>
      <c r="D78" s="72" t="s">
        <v>180</v>
      </c>
      <c r="E78" s="85" t="s">
        <v>20</v>
      </c>
      <c r="F78" s="83">
        <v>48</v>
      </c>
      <c r="G78" s="88"/>
      <c r="H78" s="75">
        <f t="shared" si="4"/>
        <v>0</v>
      </c>
      <c r="I78" s="28"/>
    </row>
    <row r="79" spans="2:9" s="24" customFormat="1" ht="15">
      <c r="B79" s="243"/>
      <c r="C79" s="71"/>
      <c r="D79" s="72" t="s">
        <v>181</v>
      </c>
      <c r="E79" s="85" t="s">
        <v>20</v>
      </c>
      <c r="F79" s="83">
        <v>1</v>
      </c>
      <c r="G79" s="88"/>
      <c r="H79" s="75">
        <f t="shared" si="4"/>
        <v>0</v>
      </c>
      <c r="I79" s="28"/>
    </row>
    <row r="80" spans="2:9" s="24" customFormat="1" ht="15">
      <c r="B80" s="243"/>
      <c r="C80" s="71"/>
      <c r="D80" s="72" t="s">
        <v>182</v>
      </c>
      <c r="E80" s="85" t="s">
        <v>20</v>
      </c>
      <c r="F80" s="83">
        <v>48</v>
      </c>
      <c r="G80" s="88"/>
      <c r="H80" s="75">
        <f t="shared" si="4"/>
        <v>0</v>
      </c>
      <c r="I80" s="28"/>
    </row>
    <row r="81" spans="2:9" s="24" customFormat="1" ht="15">
      <c r="B81" s="243"/>
      <c r="C81" s="71"/>
      <c r="D81" s="72" t="s">
        <v>183</v>
      </c>
      <c r="E81" s="85" t="s">
        <v>20</v>
      </c>
      <c r="F81" s="83">
        <v>1</v>
      </c>
      <c r="G81" s="88"/>
      <c r="H81" s="75">
        <f t="shared" si="4"/>
        <v>0</v>
      </c>
      <c r="I81" s="28"/>
    </row>
    <row r="82" spans="2:9" s="24" customFormat="1" ht="15">
      <c r="B82" s="243"/>
      <c r="C82" s="71"/>
      <c r="D82" s="72" t="s">
        <v>184</v>
      </c>
      <c r="E82" s="85" t="s">
        <v>20</v>
      </c>
      <c r="F82" s="83">
        <v>1</v>
      </c>
      <c r="G82" s="88"/>
      <c r="H82" s="75">
        <f t="shared" si="4"/>
        <v>0</v>
      </c>
      <c r="I82" s="28"/>
    </row>
    <row r="83" spans="2:9" s="24" customFormat="1" ht="15">
      <c r="B83" s="243"/>
      <c r="C83" s="71"/>
      <c r="D83" s="72" t="s">
        <v>185</v>
      </c>
      <c r="E83" s="85" t="s">
        <v>20</v>
      </c>
      <c r="F83" s="83">
        <v>1</v>
      </c>
      <c r="G83" s="88"/>
      <c r="H83" s="75">
        <f t="shared" si="4"/>
        <v>0</v>
      </c>
      <c r="I83" s="28"/>
    </row>
    <row r="84" spans="2:9" s="24" customFormat="1" ht="15">
      <c r="B84" s="243"/>
      <c r="C84" s="71"/>
      <c r="D84" s="72" t="s">
        <v>186</v>
      </c>
      <c r="E84" s="85" t="s">
        <v>20</v>
      </c>
      <c r="F84" s="83">
        <v>1</v>
      </c>
      <c r="G84" s="88"/>
      <c r="H84" s="75">
        <f t="shared" si="4"/>
        <v>0</v>
      </c>
      <c r="I84" s="28"/>
    </row>
    <row r="85" spans="2:9" s="24" customFormat="1" ht="15">
      <c r="B85" s="243"/>
      <c r="C85" s="71"/>
      <c r="D85" s="72" t="s">
        <v>187</v>
      </c>
      <c r="E85" s="85" t="s">
        <v>20</v>
      </c>
      <c r="F85" s="83">
        <v>5</v>
      </c>
      <c r="G85" s="88"/>
      <c r="H85" s="75">
        <f t="shared" si="4"/>
        <v>0</v>
      </c>
      <c r="I85" s="28"/>
    </row>
    <row r="86" spans="2:9" s="24" customFormat="1" ht="15">
      <c r="B86" s="243"/>
      <c r="C86" s="71"/>
      <c r="D86" s="72" t="s">
        <v>188</v>
      </c>
      <c r="E86" s="85" t="s">
        <v>93</v>
      </c>
      <c r="F86" s="83">
        <v>1</v>
      </c>
      <c r="G86" s="88"/>
      <c r="H86" s="75">
        <f t="shared" si="4"/>
        <v>0</v>
      </c>
      <c r="I86" s="28"/>
    </row>
    <row r="87" spans="2:9" s="24" customFormat="1" ht="15">
      <c r="B87" s="243"/>
      <c r="C87" s="71"/>
      <c r="D87" s="72" t="s">
        <v>96</v>
      </c>
      <c r="E87" s="85" t="s">
        <v>20</v>
      </c>
      <c r="F87" s="83">
        <v>5</v>
      </c>
      <c r="G87" s="88"/>
      <c r="H87" s="75">
        <f t="shared" si="4"/>
        <v>0</v>
      </c>
      <c r="I87" s="28"/>
    </row>
    <row r="88" spans="2:9" s="24" customFormat="1" ht="15">
      <c r="B88" s="243"/>
      <c r="C88" s="71"/>
      <c r="D88" s="72" t="s">
        <v>189</v>
      </c>
      <c r="E88" s="85" t="s">
        <v>20</v>
      </c>
      <c r="F88" s="83">
        <v>3</v>
      </c>
      <c r="G88" s="88"/>
      <c r="H88" s="75">
        <f t="shared" si="4"/>
        <v>0</v>
      </c>
      <c r="I88" s="28"/>
    </row>
    <row r="89" spans="2:9" s="24" customFormat="1" ht="26.25">
      <c r="B89" s="243"/>
      <c r="C89" s="71"/>
      <c r="D89" s="77" t="s">
        <v>190</v>
      </c>
      <c r="E89" s="76" t="s">
        <v>29</v>
      </c>
      <c r="F89" s="76">
        <v>40</v>
      </c>
      <c r="G89" s="84"/>
      <c r="H89" s="78">
        <f t="shared" si="4"/>
        <v>0</v>
      </c>
      <c r="I89" s="28"/>
    </row>
    <row r="90" spans="2:9" s="24" customFormat="1" ht="15">
      <c r="B90" s="243"/>
      <c r="C90" s="71"/>
      <c r="D90" s="72" t="s">
        <v>151</v>
      </c>
      <c r="E90" s="82" t="s">
        <v>20</v>
      </c>
      <c r="F90" s="83">
        <v>266</v>
      </c>
      <c r="G90" s="84"/>
      <c r="H90" s="75">
        <f t="shared" si="4"/>
        <v>0</v>
      </c>
      <c r="I90" s="28"/>
    </row>
    <row r="91" spans="2:9" s="24" customFormat="1" ht="15">
      <c r="B91" s="243"/>
      <c r="C91" s="71"/>
      <c r="D91" s="72" t="s">
        <v>191</v>
      </c>
      <c r="E91" s="76" t="s">
        <v>29</v>
      </c>
      <c r="F91" s="76">
        <v>833</v>
      </c>
      <c r="G91" s="84"/>
      <c r="H91" s="78">
        <f t="shared" si="4"/>
        <v>0</v>
      </c>
      <c r="I91" s="28"/>
    </row>
    <row r="92" spans="2:9" s="24" customFormat="1" ht="15">
      <c r="B92" s="243"/>
      <c r="C92" s="71"/>
      <c r="D92" s="72" t="s">
        <v>192</v>
      </c>
      <c r="E92" s="82" t="s">
        <v>20</v>
      </c>
      <c r="F92" s="83">
        <v>5552</v>
      </c>
      <c r="G92" s="84"/>
      <c r="H92" s="75">
        <f t="shared" si="4"/>
        <v>0</v>
      </c>
      <c r="I92" s="28"/>
    </row>
    <row r="93" spans="2:9" s="24" customFormat="1" ht="15">
      <c r="B93" s="243"/>
      <c r="C93" s="71"/>
      <c r="D93" s="72" t="s">
        <v>193</v>
      </c>
      <c r="E93" s="85" t="s">
        <v>194</v>
      </c>
      <c r="F93" s="83">
        <v>56</v>
      </c>
      <c r="G93" s="74"/>
      <c r="H93" s="78">
        <f t="shared" si="4"/>
        <v>0</v>
      </c>
      <c r="I93" s="28"/>
    </row>
    <row r="94" spans="2:9" s="24" customFormat="1" ht="15" customHeight="1">
      <c r="B94" s="243"/>
      <c r="C94" s="71"/>
      <c r="D94" s="72" t="s">
        <v>195</v>
      </c>
      <c r="E94" s="85" t="s">
        <v>194</v>
      </c>
      <c r="F94" s="83">
        <v>30</v>
      </c>
      <c r="G94" s="74"/>
      <c r="H94" s="78">
        <f t="shared" si="4"/>
        <v>0</v>
      </c>
      <c r="I94" s="28"/>
    </row>
    <row r="95" spans="2:9" s="24" customFormat="1" ht="15" customHeight="1">
      <c r="B95" s="243"/>
      <c r="C95" s="71"/>
      <c r="D95" s="72" t="s">
        <v>196</v>
      </c>
      <c r="E95" s="85" t="s">
        <v>194</v>
      </c>
      <c r="F95" s="83">
        <v>3</v>
      </c>
      <c r="G95" s="74"/>
      <c r="H95" s="78">
        <f t="shared" si="4"/>
        <v>0</v>
      </c>
      <c r="I95" s="28"/>
    </row>
    <row r="96" spans="2:9" s="24" customFormat="1" ht="15" customHeight="1">
      <c r="B96" s="243"/>
      <c r="C96" s="71"/>
      <c r="D96" s="72" t="s">
        <v>197</v>
      </c>
      <c r="E96" s="85" t="s">
        <v>194</v>
      </c>
      <c r="F96" s="83">
        <v>3</v>
      </c>
      <c r="G96" s="74"/>
      <c r="H96" s="78">
        <f t="shared" si="4"/>
        <v>0</v>
      </c>
      <c r="I96" s="28"/>
    </row>
    <row r="97" spans="2:9" s="24" customFormat="1" ht="15" customHeight="1">
      <c r="B97" s="243"/>
      <c r="C97" s="71"/>
      <c r="D97" s="72" t="s">
        <v>198</v>
      </c>
      <c r="E97" s="85" t="s">
        <v>194</v>
      </c>
      <c r="F97" s="83">
        <v>1</v>
      </c>
      <c r="G97" s="74"/>
      <c r="H97" s="78">
        <f t="shared" si="4"/>
        <v>0</v>
      </c>
      <c r="I97" s="28"/>
    </row>
    <row r="98" spans="2:9" s="24" customFormat="1" ht="15" customHeight="1">
      <c r="B98" s="243"/>
      <c r="C98" s="71"/>
      <c r="D98" s="72" t="s">
        <v>199</v>
      </c>
      <c r="E98" s="85" t="s">
        <v>194</v>
      </c>
      <c r="F98" s="83">
        <v>5</v>
      </c>
      <c r="G98" s="74"/>
      <c r="H98" s="78">
        <f t="shared" si="4"/>
        <v>0</v>
      </c>
      <c r="I98" s="28"/>
    </row>
    <row r="99" spans="2:9" s="24" customFormat="1" ht="15" customHeight="1">
      <c r="B99" s="243"/>
      <c r="C99" s="71"/>
      <c r="D99" s="99" t="s">
        <v>200</v>
      </c>
      <c r="E99" s="76" t="s">
        <v>100</v>
      </c>
      <c r="F99" s="118">
        <v>4</v>
      </c>
      <c r="G99" s="101"/>
      <c r="H99" s="119">
        <f>G99</f>
        <v>0</v>
      </c>
      <c r="I99" s="28"/>
    </row>
    <row r="100" spans="2:9" s="24" customFormat="1" ht="15.75" customHeight="1">
      <c r="B100" s="243"/>
      <c r="C100" s="90"/>
      <c r="D100" s="138"/>
      <c r="E100" s="138"/>
      <c r="F100" s="138"/>
      <c r="G100" s="139"/>
      <c r="H100" s="140"/>
      <c r="I100" s="28"/>
    </row>
    <row r="101" spans="2:9" s="24" customFormat="1" ht="15.75" customHeight="1">
      <c r="B101" s="243"/>
      <c r="C101" s="93"/>
      <c r="D101" s="94" t="s">
        <v>98</v>
      </c>
      <c r="E101" s="141"/>
      <c r="F101" s="142"/>
      <c r="G101" s="143"/>
      <c r="H101" s="144"/>
      <c r="I101" s="28"/>
    </row>
    <row r="102" spans="2:9" s="24" customFormat="1" ht="15.75" customHeight="1">
      <c r="B102" s="243"/>
      <c r="C102" s="71"/>
      <c r="D102" s="99" t="s">
        <v>99</v>
      </c>
      <c r="E102" s="76" t="s">
        <v>100</v>
      </c>
      <c r="F102" s="118">
        <v>5</v>
      </c>
      <c r="G102" s="101"/>
      <c r="H102" s="119">
        <f>G102</f>
        <v>0</v>
      </c>
      <c r="I102" s="28"/>
    </row>
    <row r="103" spans="2:9" s="24" customFormat="1" ht="15.75" customHeight="1">
      <c r="B103" s="243"/>
      <c r="C103" s="71"/>
      <c r="D103" s="99" t="s">
        <v>101</v>
      </c>
      <c r="E103" s="76" t="s">
        <v>100</v>
      </c>
      <c r="F103" s="118">
        <v>3</v>
      </c>
      <c r="G103" s="101"/>
      <c r="H103" s="119">
        <f>G103</f>
        <v>0</v>
      </c>
      <c r="I103" s="28"/>
    </row>
    <row r="104" spans="2:9" ht="15.75" customHeight="1">
      <c r="B104" s="243"/>
      <c r="C104" s="90"/>
      <c r="D104" s="145"/>
      <c r="E104" s="146"/>
      <c r="F104" s="147"/>
      <c r="G104" s="139"/>
      <c r="H104" s="140"/>
      <c r="I104" s="10"/>
    </row>
    <row r="105" spans="2:9" ht="15.75" customHeight="1">
      <c r="B105" s="243"/>
      <c r="C105" s="103"/>
      <c r="D105" s="104" t="s">
        <v>102</v>
      </c>
      <c r="E105" s="103"/>
      <c r="F105" s="103"/>
      <c r="G105" s="148"/>
      <c r="H105" s="149"/>
      <c r="I105" s="10"/>
    </row>
    <row r="106" spans="2:9" ht="15.75" customHeight="1">
      <c r="B106" s="243"/>
      <c r="C106" s="71"/>
      <c r="D106" s="110" t="s">
        <v>270</v>
      </c>
      <c r="E106" s="150"/>
      <c r="F106" s="150"/>
      <c r="G106" s="151"/>
      <c r="H106" s="152"/>
      <c r="I106" s="10"/>
    </row>
    <row r="107" spans="2:9" ht="26.25">
      <c r="B107" s="243"/>
      <c r="C107" s="71"/>
      <c r="D107" s="132" t="s">
        <v>201</v>
      </c>
      <c r="E107" s="85" t="s">
        <v>29</v>
      </c>
      <c r="F107" s="83">
        <f>F10+F11</f>
        <v>3140</v>
      </c>
      <c r="G107" s="117"/>
      <c r="H107" s="75">
        <f aca="true" t="shared" si="5" ref="H107:H119">G107*F107</f>
        <v>0</v>
      </c>
      <c r="I107" s="10"/>
    </row>
    <row r="108" spans="2:9" ht="26.25">
      <c r="B108" s="243"/>
      <c r="C108" s="71"/>
      <c r="D108" s="132" t="s">
        <v>202</v>
      </c>
      <c r="E108" s="85" t="s">
        <v>29</v>
      </c>
      <c r="F108" s="83">
        <f>F12</f>
        <v>1940</v>
      </c>
      <c r="G108" s="117"/>
      <c r="H108" s="75">
        <f t="shared" si="5"/>
        <v>0</v>
      </c>
      <c r="I108" s="10"/>
    </row>
    <row r="109" spans="2:9" ht="26.25">
      <c r="B109" s="243"/>
      <c r="C109" s="71"/>
      <c r="D109" s="77" t="s">
        <v>203</v>
      </c>
      <c r="E109" s="85" t="s">
        <v>29</v>
      </c>
      <c r="F109" s="83">
        <f>F13</f>
        <v>4700</v>
      </c>
      <c r="G109" s="117"/>
      <c r="H109" s="75">
        <f t="shared" si="5"/>
        <v>0</v>
      </c>
      <c r="I109" s="10"/>
    </row>
    <row r="110" spans="2:9" ht="15">
      <c r="B110" s="243"/>
      <c r="C110" s="71"/>
      <c r="D110" s="132" t="s">
        <v>204</v>
      </c>
      <c r="E110" s="85" t="s">
        <v>20</v>
      </c>
      <c r="F110" s="83">
        <v>72</v>
      </c>
      <c r="G110" s="117"/>
      <c r="H110" s="75">
        <f t="shared" si="5"/>
        <v>0</v>
      </c>
      <c r="I110" s="10"/>
    </row>
    <row r="111" spans="2:9" ht="15">
      <c r="B111" s="243"/>
      <c r="C111" s="71"/>
      <c r="D111" s="132" t="s">
        <v>205</v>
      </c>
      <c r="E111" s="85" t="s">
        <v>20</v>
      </c>
      <c r="F111" s="83">
        <v>24</v>
      </c>
      <c r="G111" s="117"/>
      <c r="H111" s="75">
        <f t="shared" si="5"/>
        <v>0</v>
      </c>
      <c r="I111" s="10"/>
    </row>
    <row r="112" spans="2:9" ht="15">
      <c r="B112" s="243"/>
      <c r="C112" s="71"/>
      <c r="D112" s="132" t="s">
        <v>206</v>
      </c>
      <c r="E112" s="85" t="s">
        <v>20</v>
      </c>
      <c r="F112" s="83">
        <v>8</v>
      </c>
      <c r="G112" s="117"/>
      <c r="H112" s="75">
        <f t="shared" si="5"/>
        <v>0</v>
      </c>
      <c r="I112" s="10"/>
    </row>
    <row r="113" spans="2:9" ht="26.25">
      <c r="B113" s="243"/>
      <c r="C113" s="71"/>
      <c r="D113" s="77" t="s">
        <v>207</v>
      </c>
      <c r="E113" s="85" t="s">
        <v>20</v>
      </c>
      <c r="F113" s="83">
        <v>92</v>
      </c>
      <c r="G113" s="117"/>
      <c r="H113" s="75">
        <f t="shared" si="5"/>
        <v>0</v>
      </c>
      <c r="I113" s="10"/>
    </row>
    <row r="114" spans="2:9" ht="26.25">
      <c r="B114" s="243"/>
      <c r="C114" s="71"/>
      <c r="D114" s="77" t="s">
        <v>208</v>
      </c>
      <c r="E114" s="85" t="s">
        <v>20</v>
      </c>
      <c r="F114" s="83">
        <v>105</v>
      </c>
      <c r="G114" s="117"/>
      <c r="H114" s="75">
        <f t="shared" si="5"/>
        <v>0</v>
      </c>
      <c r="I114" s="10"/>
    </row>
    <row r="115" spans="2:9" ht="26.25">
      <c r="B115" s="243"/>
      <c r="C115" s="71"/>
      <c r="D115" s="77" t="s">
        <v>209</v>
      </c>
      <c r="E115" s="85" t="s">
        <v>20</v>
      </c>
      <c r="F115" s="83">
        <v>14</v>
      </c>
      <c r="G115" s="117"/>
      <c r="H115" s="75">
        <f t="shared" si="5"/>
        <v>0</v>
      </c>
      <c r="I115" s="10"/>
    </row>
    <row r="116" spans="2:9" ht="26.25">
      <c r="B116" s="243"/>
      <c r="C116" s="71"/>
      <c r="D116" s="77" t="s">
        <v>210</v>
      </c>
      <c r="E116" s="85" t="s">
        <v>20</v>
      </c>
      <c r="F116" s="83">
        <v>24</v>
      </c>
      <c r="G116" s="117"/>
      <c r="H116" s="75">
        <f t="shared" si="5"/>
        <v>0</v>
      </c>
      <c r="I116" s="10"/>
    </row>
    <row r="117" spans="2:9" ht="26.25">
      <c r="B117" s="243"/>
      <c r="C117" s="71"/>
      <c r="D117" s="77" t="s">
        <v>211</v>
      </c>
      <c r="E117" s="85" t="s">
        <v>20</v>
      </c>
      <c r="F117" s="134">
        <v>133</v>
      </c>
      <c r="G117" s="153"/>
      <c r="H117" s="78">
        <f t="shared" si="5"/>
        <v>0</v>
      </c>
      <c r="I117" s="10"/>
    </row>
    <row r="118" spans="2:9" ht="26.25">
      <c r="B118" s="243"/>
      <c r="C118" s="71"/>
      <c r="D118" s="77" t="s">
        <v>212</v>
      </c>
      <c r="E118" s="82" t="s">
        <v>20</v>
      </c>
      <c r="F118" s="134">
        <v>2776</v>
      </c>
      <c r="G118" s="153"/>
      <c r="H118" s="78">
        <f t="shared" si="5"/>
        <v>0</v>
      </c>
      <c r="I118" s="10"/>
    </row>
    <row r="119" spans="2:9" ht="15">
      <c r="B119" s="243"/>
      <c r="C119" s="71"/>
      <c r="D119" s="72" t="s">
        <v>213</v>
      </c>
      <c r="E119" s="85" t="s">
        <v>20</v>
      </c>
      <c r="F119" s="83">
        <v>1</v>
      </c>
      <c r="G119" s="88"/>
      <c r="H119" s="75">
        <f t="shared" si="5"/>
        <v>0</v>
      </c>
      <c r="I119" s="10"/>
    </row>
    <row r="120" spans="2:9" ht="16.5" customHeight="1">
      <c r="B120" s="243"/>
      <c r="C120" s="109"/>
      <c r="D120" s="99"/>
      <c r="E120" s="76"/>
      <c r="F120" s="118"/>
      <c r="G120" s="79"/>
      <c r="H120" s="119"/>
      <c r="I120" s="10"/>
    </row>
    <row r="121" spans="2:9" ht="16.5" customHeight="1">
      <c r="B121" s="243"/>
      <c r="C121" s="109"/>
      <c r="D121" s="110" t="s">
        <v>119</v>
      </c>
      <c r="E121" s="76"/>
      <c r="F121" s="118"/>
      <c r="G121" s="79"/>
      <c r="H121" s="119"/>
      <c r="I121" s="10"/>
    </row>
    <row r="122" spans="2:9" ht="16.5" customHeight="1">
      <c r="B122" s="243"/>
      <c r="C122" s="109"/>
      <c r="D122" s="99" t="s">
        <v>120</v>
      </c>
      <c r="E122" s="76" t="s">
        <v>121</v>
      </c>
      <c r="F122" s="118">
        <v>650</v>
      </c>
      <c r="G122" s="79"/>
      <c r="H122" s="119">
        <f>F122*G122</f>
        <v>0</v>
      </c>
      <c r="I122" s="10"/>
    </row>
    <row r="123" spans="2:9" ht="16.5" customHeight="1">
      <c r="B123" s="243"/>
      <c r="C123" s="109"/>
      <c r="D123" s="99"/>
      <c r="E123" s="76"/>
      <c r="F123" s="118"/>
      <c r="G123" s="79"/>
      <c r="H123" s="119"/>
      <c r="I123" s="10"/>
    </row>
    <row r="124" spans="2:9" ht="16.5" customHeight="1">
      <c r="B124" s="243"/>
      <c r="C124" s="116"/>
      <c r="D124" s="110" t="s">
        <v>123</v>
      </c>
      <c r="E124" s="76"/>
      <c r="F124" s="118"/>
      <c r="G124" s="79"/>
      <c r="H124" s="119"/>
      <c r="I124" s="10"/>
    </row>
    <row r="125" spans="2:9" ht="16.5" customHeight="1">
      <c r="B125" s="243"/>
      <c r="C125" s="116"/>
      <c r="D125" s="99" t="s">
        <v>124</v>
      </c>
      <c r="E125" s="76" t="s">
        <v>100</v>
      </c>
      <c r="F125" s="118">
        <v>3</v>
      </c>
      <c r="G125" s="101"/>
      <c r="H125" s="119">
        <f>G125</f>
        <v>0</v>
      </c>
      <c r="I125" s="10"/>
    </row>
    <row r="126" spans="2:9" ht="16.5" customHeight="1">
      <c r="B126" s="120"/>
      <c r="C126" s="53"/>
      <c r="D126" s="54"/>
      <c r="E126" s="55"/>
      <c r="F126" s="154"/>
      <c r="G126" s="54"/>
      <c r="H126" s="155"/>
      <c r="I126" s="10"/>
    </row>
    <row r="127" spans="2:9" ht="16.5" customHeight="1">
      <c r="B127" s="156"/>
      <c r="C127" s="124"/>
      <c r="D127" s="125"/>
      <c r="E127" s="126"/>
      <c r="F127" s="157"/>
      <c r="G127" s="125"/>
      <c r="H127" s="158">
        <f>SUM(H7:H125)</f>
        <v>0</v>
      </c>
      <c r="I127" s="10"/>
    </row>
  </sheetData>
  <sheetProtection selectLockedCells="1" selectUnlockedCells="1"/>
  <mergeCells count="8">
    <mergeCell ref="H2:H5"/>
    <mergeCell ref="B7:B125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fitToHeight="0" fitToWidth="1" horizontalDpi="300" verticalDpi="300" orientation="portrait" paperSize="9" scale="49" r:id="rId1"/>
  <headerFooter alignWithMargins="0">
    <oddHeader>&amp;R&amp;"-,Obyčejné"ENERFIS s.r.o., Drtinova 557/10, Praha 5, 150 00
Tel: +420 222 766 950, email: info@enerfis.cz,
IČO: 24160202, DIČ: CZ24160202</oddHeader>
    <oddFooter>&amp;C&amp;14ENERFGIS s.r.o.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93"/>
  <sheetViews>
    <sheetView zoomScaleSheetLayoutView="85" workbookViewId="0" topLeftCell="A1">
      <selection activeCell="D2" sqref="D2:D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3.5">
      <c r="B1" s="62"/>
      <c r="C1" s="62"/>
      <c r="D1" s="62"/>
      <c r="E1" s="62"/>
      <c r="F1" s="62"/>
      <c r="G1" s="62"/>
      <c r="H1" s="62"/>
      <c r="K1" s="64"/>
    </row>
    <row r="2" spans="2:11" s="4" customFormat="1" ht="15.75" customHeight="1">
      <c r="B2" s="245" t="s">
        <v>9</v>
      </c>
      <c r="C2" s="242" t="s">
        <v>12</v>
      </c>
      <c r="D2" s="245" t="s">
        <v>13</v>
      </c>
      <c r="E2" s="245" t="s">
        <v>14</v>
      </c>
      <c r="F2" s="242" t="s">
        <v>15</v>
      </c>
      <c r="G2" s="245" t="s">
        <v>16</v>
      </c>
      <c r="H2" s="242" t="s">
        <v>17</v>
      </c>
      <c r="I2" s="5"/>
      <c r="J2" s="6"/>
      <c r="K2" s="159"/>
    </row>
    <row r="3" spans="2:11" s="8" customFormat="1" ht="15">
      <c r="B3" s="245"/>
      <c r="C3" s="242"/>
      <c r="D3" s="245"/>
      <c r="E3" s="245"/>
      <c r="F3" s="242"/>
      <c r="G3" s="245"/>
      <c r="H3" s="242"/>
      <c r="I3" s="9"/>
      <c r="J3" s="6"/>
      <c r="K3" s="160"/>
    </row>
    <row r="4" spans="2:11" ht="14.25" customHeight="1">
      <c r="B4" s="245"/>
      <c r="C4" s="242"/>
      <c r="D4" s="245"/>
      <c r="E4" s="245"/>
      <c r="F4" s="242"/>
      <c r="G4" s="245"/>
      <c r="H4" s="242"/>
      <c r="I4" s="10"/>
      <c r="J4" s="11"/>
      <c r="K4" s="12"/>
    </row>
    <row r="5" spans="2:11" ht="24.75" customHeight="1">
      <c r="B5" s="245"/>
      <c r="C5" s="242"/>
      <c r="D5" s="245"/>
      <c r="E5" s="245"/>
      <c r="F5" s="242"/>
      <c r="G5" s="245"/>
      <c r="H5" s="242"/>
      <c r="I5" s="10"/>
      <c r="J5" s="13"/>
      <c r="K5" s="10"/>
    </row>
    <row r="6" spans="2:12" ht="15" customHeight="1">
      <c r="B6" s="65"/>
      <c r="C6" s="161"/>
      <c r="D6" s="67" t="s">
        <v>18</v>
      </c>
      <c r="E6" s="130"/>
      <c r="F6" s="130"/>
      <c r="G6" s="130"/>
      <c r="H6" s="131"/>
      <c r="I6" s="10"/>
      <c r="K6" s="10"/>
      <c r="L6" s="11"/>
    </row>
    <row r="7" spans="2:11" ht="15">
      <c r="B7" s="243"/>
      <c r="C7" s="162"/>
      <c r="D7" s="163" t="s">
        <v>214</v>
      </c>
      <c r="E7" s="76" t="s">
        <v>20</v>
      </c>
      <c r="F7" s="134">
        <v>2776</v>
      </c>
      <c r="G7" s="164"/>
      <c r="H7" s="119">
        <f>G7*F7</f>
        <v>0</v>
      </c>
      <c r="I7" s="10"/>
      <c r="K7" s="10"/>
    </row>
    <row r="8" spans="2:11" ht="15">
      <c r="B8" s="243"/>
      <c r="C8" s="162"/>
      <c r="D8" s="163" t="s">
        <v>215</v>
      </c>
      <c r="E8" s="76" t="s">
        <v>20</v>
      </c>
      <c r="F8" s="134">
        <v>2193</v>
      </c>
      <c r="G8" s="164"/>
      <c r="H8" s="119">
        <f>G8*F8</f>
        <v>0</v>
      </c>
      <c r="I8" s="10"/>
      <c r="K8" s="10"/>
    </row>
    <row r="9" spans="2:11" ht="15">
      <c r="B9" s="243"/>
      <c r="C9" s="162"/>
      <c r="D9" s="165" t="s">
        <v>216</v>
      </c>
      <c r="E9" s="76" t="s">
        <v>20</v>
      </c>
      <c r="F9" s="166">
        <v>1</v>
      </c>
      <c r="G9" s="164"/>
      <c r="H9" s="119">
        <f>G9*F9</f>
        <v>0</v>
      </c>
      <c r="I9" s="10"/>
      <c r="K9" s="10"/>
    </row>
    <row r="10" spans="2:12" s="24" customFormat="1" ht="15" customHeight="1">
      <c r="B10" s="243"/>
      <c r="C10" s="162"/>
      <c r="D10" s="99" t="s">
        <v>200</v>
      </c>
      <c r="E10" s="76" t="s">
        <v>100</v>
      </c>
      <c r="F10" s="118">
        <v>5</v>
      </c>
      <c r="G10" s="164"/>
      <c r="H10" s="119">
        <f>G10</f>
        <v>0</v>
      </c>
      <c r="I10" s="28"/>
      <c r="L10" s="29"/>
    </row>
    <row r="11" spans="2:12" s="24" customFormat="1" ht="15" customHeight="1">
      <c r="B11" s="243"/>
      <c r="C11" s="90"/>
      <c r="D11" s="145"/>
      <c r="E11" s="146"/>
      <c r="F11" s="147"/>
      <c r="G11" s="91"/>
      <c r="H11" s="92"/>
      <c r="I11" s="28"/>
      <c r="L11" s="29"/>
    </row>
    <row r="12" spans="2:12" s="24" customFormat="1" ht="15" customHeight="1">
      <c r="B12" s="243"/>
      <c r="C12" s="167"/>
      <c r="D12" s="94" t="s">
        <v>98</v>
      </c>
      <c r="E12" s="141"/>
      <c r="F12" s="142"/>
      <c r="G12" s="97"/>
      <c r="H12" s="168"/>
      <c r="I12" s="28"/>
      <c r="L12" s="29"/>
    </row>
    <row r="13" spans="2:12" s="24" customFormat="1" ht="15" customHeight="1">
      <c r="B13" s="243"/>
      <c r="C13" s="162"/>
      <c r="D13" s="99" t="s">
        <v>99</v>
      </c>
      <c r="E13" s="76" t="s">
        <v>100</v>
      </c>
      <c r="F13" s="118">
        <v>5</v>
      </c>
      <c r="G13" s="164"/>
      <c r="H13" s="119">
        <f>G13</f>
        <v>0</v>
      </c>
      <c r="I13" s="28"/>
      <c r="L13" s="29"/>
    </row>
    <row r="14" spans="2:12" s="24" customFormat="1" ht="15" customHeight="1">
      <c r="B14" s="243"/>
      <c r="C14" s="162"/>
      <c r="D14" s="99" t="s">
        <v>217</v>
      </c>
      <c r="E14" s="76" t="s">
        <v>100</v>
      </c>
      <c r="F14" s="118">
        <v>2</v>
      </c>
      <c r="G14" s="164"/>
      <c r="H14" s="119">
        <f>G14</f>
        <v>0</v>
      </c>
      <c r="I14" s="28"/>
      <c r="L14" s="29"/>
    </row>
    <row r="15" spans="2:12" s="24" customFormat="1" ht="15" customHeight="1">
      <c r="B15" s="243"/>
      <c r="C15" s="162"/>
      <c r="D15" s="99" t="s">
        <v>101</v>
      </c>
      <c r="E15" s="76" t="s">
        <v>100</v>
      </c>
      <c r="F15" s="118">
        <v>1</v>
      </c>
      <c r="G15" s="164"/>
      <c r="H15" s="119">
        <f>G15</f>
        <v>0</v>
      </c>
      <c r="I15" s="28"/>
      <c r="L15" s="29"/>
    </row>
    <row r="16" spans="2:12" s="24" customFormat="1" ht="15" customHeight="1">
      <c r="B16" s="243"/>
      <c r="C16" s="162"/>
      <c r="D16" s="99"/>
      <c r="E16" s="76"/>
      <c r="F16" s="118"/>
      <c r="G16" s="164"/>
      <c r="H16" s="119"/>
      <c r="I16" s="28"/>
      <c r="L16" s="29"/>
    </row>
    <row r="17" spans="2:12" s="24" customFormat="1" ht="15" customHeight="1">
      <c r="B17" s="243"/>
      <c r="C17" s="169"/>
      <c r="D17" s="110" t="s">
        <v>218</v>
      </c>
      <c r="E17" s="76" t="s">
        <v>100</v>
      </c>
      <c r="F17" s="118">
        <v>1</v>
      </c>
      <c r="G17" s="164"/>
      <c r="H17" s="119">
        <f>G17</f>
        <v>0</v>
      </c>
      <c r="I17" s="28"/>
      <c r="L17" s="29"/>
    </row>
    <row r="18" spans="2:12" s="24" customFormat="1" ht="15" customHeight="1">
      <c r="B18" s="243"/>
      <c r="C18" s="90"/>
      <c r="D18" s="170"/>
      <c r="E18" s="146"/>
      <c r="F18" s="147"/>
      <c r="G18" s="147"/>
      <c r="H18" s="92"/>
      <c r="I18" s="28"/>
      <c r="L18" s="29"/>
    </row>
    <row r="19" spans="2:12" ht="15" customHeight="1">
      <c r="B19" s="243"/>
      <c r="C19" s="171"/>
      <c r="D19" s="104" t="s">
        <v>102</v>
      </c>
      <c r="E19" s="103"/>
      <c r="F19" s="172"/>
      <c r="G19" s="164"/>
      <c r="H19" s="173"/>
      <c r="I19" s="10"/>
      <c r="L19" s="23"/>
    </row>
    <row r="20" spans="2:9" ht="15" customHeight="1">
      <c r="B20" s="243"/>
      <c r="C20" s="174"/>
      <c r="D20" s="110" t="s">
        <v>219</v>
      </c>
      <c r="E20" s="150"/>
      <c r="F20" s="175"/>
      <c r="G20" s="164"/>
      <c r="H20" s="176"/>
      <c r="I20" s="10"/>
    </row>
    <row r="21" spans="2:10" ht="15">
      <c r="B21" s="243"/>
      <c r="C21" s="162"/>
      <c r="D21" s="163" t="s">
        <v>220</v>
      </c>
      <c r="E21" s="81" t="s">
        <v>20</v>
      </c>
      <c r="F21" s="134">
        <f>F7</f>
        <v>2776</v>
      </c>
      <c r="G21" s="164"/>
      <c r="H21" s="119">
        <f>G21*F21</f>
        <v>0</v>
      </c>
      <c r="I21" s="10"/>
      <c r="J21" s="177"/>
    </row>
    <row r="22" spans="2:9" ht="15">
      <c r="B22" s="243"/>
      <c r="C22" s="162"/>
      <c r="D22" s="163" t="s">
        <v>221</v>
      </c>
      <c r="E22" s="81" t="s">
        <v>20</v>
      </c>
      <c r="F22" s="134">
        <f>F8</f>
        <v>2193</v>
      </c>
      <c r="G22" s="164"/>
      <c r="H22" s="119">
        <f>G22*F22</f>
        <v>0</v>
      </c>
      <c r="I22" s="10"/>
    </row>
    <row r="23" spans="2:10" ht="15.75" customHeight="1">
      <c r="B23" s="243"/>
      <c r="C23" s="162"/>
      <c r="D23" s="163" t="s">
        <v>222</v>
      </c>
      <c r="E23" s="81" t="s">
        <v>20</v>
      </c>
      <c r="F23" s="134">
        <v>1</v>
      </c>
      <c r="G23" s="164"/>
      <c r="H23" s="178">
        <f>G23*F23</f>
        <v>0</v>
      </c>
      <c r="I23" s="10"/>
      <c r="J23" s="62"/>
    </row>
    <row r="24" spans="2:9" ht="15.75" customHeight="1">
      <c r="B24" s="243"/>
      <c r="C24" s="162"/>
      <c r="D24" s="99"/>
      <c r="E24" s="76"/>
      <c r="F24" s="118"/>
      <c r="G24" s="164"/>
      <c r="H24" s="102"/>
      <c r="I24" s="10"/>
    </row>
    <row r="25" spans="2:9" ht="15.75" customHeight="1">
      <c r="B25" s="243"/>
      <c r="C25" s="162"/>
      <c r="D25" s="110" t="s">
        <v>119</v>
      </c>
      <c r="E25" s="76"/>
      <c r="F25" s="118"/>
      <c r="G25" s="164"/>
      <c r="H25" s="102"/>
      <c r="I25" s="10"/>
    </row>
    <row r="26" spans="2:9" ht="15.75" customHeight="1">
      <c r="B26" s="243"/>
      <c r="C26" s="162"/>
      <c r="D26" s="99" t="s">
        <v>120</v>
      </c>
      <c r="E26" s="76" t="s">
        <v>121</v>
      </c>
      <c r="F26" s="166">
        <v>1400</v>
      </c>
      <c r="G26" s="164"/>
      <c r="H26" s="119">
        <f>G26*F26</f>
        <v>0</v>
      </c>
      <c r="I26" s="10"/>
    </row>
    <row r="27" spans="2:9" ht="15.75" customHeight="1">
      <c r="B27" s="243"/>
      <c r="C27" s="162"/>
      <c r="D27" s="99"/>
      <c r="E27" s="76"/>
      <c r="F27" s="118"/>
      <c r="G27" s="164"/>
      <c r="H27" s="102"/>
      <c r="I27" s="10"/>
    </row>
    <row r="28" spans="2:9" ht="15.75" customHeight="1">
      <c r="B28" s="243"/>
      <c r="C28" s="162"/>
      <c r="D28" s="110" t="s">
        <v>123</v>
      </c>
      <c r="E28" s="76"/>
      <c r="F28" s="118"/>
      <c r="G28" s="164"/>
      <c r="H28" s="102"/>
      <c r="I28" s="10"/>
    </row>
    <row r="29" spans="2:9" ht="15.75" customHeight="1">
      <c r="B29" s="243"/>
      <c r="C29" s="162"/>
      <c r="D29" s="99" t="s">
        <v>124</v>
      </c>
      <c r="E29" s="76" t="s">
        <v>100</v>
      </c>
      <c r="F29" s="118">
        <v>2</v>
      </c>
      <c r="G29" s="164"/>
      <c r="H29" s="119">
        <f>G29</f>
        <v>0</v>
      </c>
      <c r="I29" s="10"/>
    </row>
    <row r="30" spans="2:9" ht="15.75" customHeight="1">
      <c r="B30" s="120"/>
      <c r="C30" s="53"/>
      <c r="D30" s="54"/>
      <c r="E30" s="55"/>
      <c r="F30" s="55"/>
      <c r="G30" s="54"/>
      <c r="H30" s="155"/>
      <c r="I30" s="10"/>
    </row>
    <row r="31" spans="2:9" ht="15.75" customHeight="1">
      <c r="B31" s="156"/>
      <c r="C31" s="124"/>
      <c r="D31" s="125"/>
      <c r="E31" s="126"/>
      <c r="F31" s="126"/>
      <c r="G31" s="125"/>
      <c r="H31" s="158">
        <f>SUM(H7:H29)</f>
        <v>0</v>
      </c>
      <c r="I31" s="10"/>
    </row>
    <row r="32" spans="2:9" ht="15.75" customHeight="1">
      <c r="B32" s="179"/>
      <c r="C32" s="53"/>
      <c r="D32" s="54"/>
      <c r="E32" s="55"/>
      <c r="F32" s="55"/>
      <c r="G32" s="54"/>
      <c r="H32" s="54"/>
      <c r="I32" s="10"/>
    </row>
    <row r="33" spans="2:9" ht="15.75" customHeight="1">
      <c r="B33" s="179"/>
      <c r="C33" s="53"/>
      <c r="D33" s="54"/>
      <c r="E33" s="55"/>
      <c r="F33" s="55"/>
      <c r="G33" s="54"/>
      <c r="H33" s="54"/>
      <c r="I33" s="10"/>
    </row>
    <row r="34" spans="2:9" ht="15.75" customHeight="1">
      <c r="B34" s="179"/>
      <c r="C34" s="53"/>
      <c r="D34" s="54"/>
      <c r="E34" s="55"/>
      <c r="F34" s="55"/>
      <c r="G34" s="54"/>
      <c r="H34" s="54"/>
      <c r="I34" s="10"/>
    </row>
    <row r="35" spans="2:9" ht="15.75" customHeight="1">
      <c r="B35" s="179"/>
      <c r="C35" s="53"/>
      <c r="D35" s="54"/>
      <c r="E35" s="55"/>
      <c r="F35" s="55"/>
      <c r="G35" s="54"/>
      <c r="H35" s="54"/>
      <c r="I35" s="10"/>
    </row>
    <row r="36" spans="2:9" ht="15.75" customHeight="1">
      <c r="B36" s="179"/>
      <c r="C36" s="53"/>
      <c r="D36" s="54"/>
      <c r="E36" s="55"/>
      <c r="F36" s="55"/>
      <c r="G36" s="54"/>
      <c r="H36" s="54"/>
      <c r="I36" s="10"/>
    </row>
    <row r="37" spans="2:9" ht="15.75" customHeight="1">
      <c r="B37" s="180"/>
      <c r="C37" s="53"/>
      <c r="D37" s="54"/>
      <c r="E37" s="55"/>
      <c r="F37" s="55"/>
      <c r="G37" s="54"/>
      <c r="H37" s="54"/>
      <c r="I37" s="10"/>
    </row>
    <row r="38" spans="2:9" ht="15.75" customHeight="1">
      <c r="B38" s="179"/>
      <c r="C38" s="53"/>
      <c r="D38" s="54"/>
      <c r="E38" s="55"/>
      <c r="F38" s="55"/>
      <c r="G38" s="54"/>
      <c r="H38" s="54"/>
      <c r="I38" s="10"/>
    </row>
    <row r="39" spans="2:9" ht="15.75" customHeight="1">
      <c r="B39" s="179"/>
      <c r="C39" s="53"/>
      <c r="D39" s="54"/>
      <c r="E39" s="55"/>
      <c r="F39" s="55"/>
      <c r="G39" s="54"/>
      <c r="H39" s="54"/>
      <c r="I39" s="10"/>
    </row>
    <row r="40" spans="2:10" s="8" customFormat="1" ht="16.5" customHeight="1">
      <c r="B40" s="179"/>
      <c r="C40" s="53"/>
      <c r="D40" s="54"/>
      <c r="E40" s="55"/>
      <c r="F40" s="55"/>
      <c r="G40" s="54"/>
      <c r="H40" s="54"/>
      <c r="I40" s="9"/>
      <c r="J40" s="31"/>
    </row>
    <row r="41" spans="2:10" s="8" customFormat="1" ht="16.5" customHeight="1">
      <c r="B41" s="181"/>
      <c r="C41" s="53"/>
      <c r="D41" s="54"/>
      <c r="E41" s="55"/>
      <c r="F41" s="55"/>
      <c r="G41" s="54"/>
      <c r="H41" s="54"/>
      <c r="I41" s="9"/>
      <c r="J41" s="31"/>
    </row>
    <row r="42" spans="2:10" s="8" customFormat="1" ht="16.5" customHeight="1">
      <c r="B42" s="181"/>
      <c r="C42" s="53"/>
      <c r="D42" s="54"/>
      <c r="E42" s="55"/>
      <c r="F42" s="55"/>
      <c r="G42" s="54"/>
      <c r="H42" s="54"/>
      <c r="I42" s="9"/>
      <c r="J42" s="31"/>
    </row>
    <row r="43" spans="2:10" s="8" customFormat="1" ht="16.5" customHeight="1">
      <c r="B43" s="181"/>
      <c r="C43" s="53"/>
      <c r="D43" s="54"/>
      <c r="E43" s="55"/>
      <c r="F43" s="55"/>
      <c r="G43" s="54"/>
      <c r="H43" s="54"/>
      <c r="I43" s="9"/>
      <c r="J43" s="31"/>
    </row>
    <row r="44" spans="2:10" s="8" customFormat="1" ht="16.5" customHeight="1">
      <c r="B44" s="181"/>
      <c r="C44" s="53"/>
      <c r="D44" s="54"/>
      <c r="E44" s="55"/>
      <c r="F44" s="55"/>
      <c r="G44" s="54"/>
      <c r="H44" s="54"/>
      <c r="I44" s="9"/>
      <c r="J44" s="31"/>
    </row>
    <row r="45" spans="2:10" s="8" customFormat="1" ht="16.5" customHeight="1">
      <c r="B45" s="181"/>
      <c r="C45" s="53"/>
      <c r="D45" s="54"/>
      <c r="E45" s="55"/>
      <c r="F45" s="55"/>
      <c r="G45" s="54"/>
      <c r="H45" s="54"/>
      <c r="I45" s="9"/>
      <c r="J45" s="31"/>
    </row>
    <row r="46" spans="2:10" s="8" customFormat="1" ht="16.5" customHeight="1">
      <c r="B46" s="181"/>
      <c r="C46" s="53"/>
      <c r="D46" s="54"/>
      <c r="E46" s="55"/>
      <c r="F46" s="55"/>
      <c r="G46" s="54"/>
      <c r="H46" s="54"/>
      <c r="I46" s="9"/>
      <c r="J46" s="31"/>
    </row>
    <row r="47" spans="2:10" s="8" customFormat="1" ht="16.5" customHeight="1">
      <c r="B47" s="181"/>
      <c r="C47" s="53"/>
      <c r="D47" s="54"/>
      <c r="E47" s="55"/>
      <c r="F47" s="55"/>
      <c r="G47" s="54"/>
      <c r="H47" s="54"/>
      <c r="I47" s="9"/>
      <c r="J47" s="31"/>
    </row>
    <row r="48" spans="2:10" s="8" customFormat="1" ht="16.5" customHeight="1">
      <c r="B48" s="181"/>
      <c r="C48" s="53"/>
      <c r="D48" s="54"/>
      <c r="E48" s="55"/>
      <c r="F48" s="55"/>
      <c r="G48" s="54"/>
      <c r="H48" s="54"/>
      <c r="I48" s="9"/>
      <c r="J48" s="31"/>
    </row>
    <row r="49" spans="2:10" s="8" customFormat="1" ht="16.5" customHeight="1">
      <c r="B49" s="181"/>
      <c r="C49" s="53"/>
      <c r="D49" s="54"/>
      <c r="E49" s="55"/>
      <c r="F49" s="55"/>
      <c r="G49" s="54"/>
      <c r="H49" s="54"/>
      <c r="I49" s="9"/>
      <c r="J49" s="31"/>
    </row>
    <row r="50" spans="2:10" s="8" customFormat="1" ht="16.5" customHeight="1">
      <c r="B50" s="181"/>
      <c r="C50" s="53"/>
      <c r="D50" s="54"/>
      <c r="E50" s="55"/>
      <c r="F50" s="55"/>
      <c r="G50" s="54"/>
      <c r="H50" s="54"/>
      <c r="I50" s="9"/>
      <c r="J50" s="31"/>
    </row>
    <row r="51" spans="2:10" s="8" customFormat="1" ht="16.5" customHeight="1">
      <c r="B51" s="181"/>
      <c r="C51" s="53"/>
      <c r="D51" s="54"/>
      <c r="E51" s="55"/>
      <c r="F51" s="55"/>
      <c r="G51" s="54"/>
      <c r="H51" s="54"/>
      <c r="I51" s="9"/>
      <c r="J51" s="31"/>
    </row>
    <row r="52" spans="2:10" s="8" customFormat="1" ht="16.5" customHeight="1">
      <c r="B52" s="181"/>
      <c r="C52" s="53"/>
      <c r="D52" s="54"/>
      <c r="E52" s="55"/>
      <c r="F52" s="55"/>
      <c r="G52" s="54"/>
      <c r="H52" s="54"/>
      <c r="I52" s="9"/>
      <c r="J52" s="31"/>
    </row>
    <row r="53" spans="2:10" s="8" customFormat="1" ht="16.5" customHeight="1">
      <c r="B53" s="181"/>
      <c r="C53" s="53"/>
      <c r="D53" s="54"/>
      <c r="E53" s="55"/>
      <c r="F53" s="55"/>
      <c r="G53" s="54"/>
      <c r="H53" s="54"/>
      <c r="I53" s="9"/>
      <c r="J53" s="31"/>
    </row>
    <row r="54" spans="2:10" s="8" customFormat="1" ht="16.5" customHeight="1">
      <c r="B54" s="181"/>
      <c r="C54" s="53"/>
      <c r="D54" s="54"/>
      <c r="E54" s="55"/>
      <c r="F54" s="55"/>
      <c r="G54" s="54"/>
      <c r="H54" s="54"/>
      <c r="I54" s="9"/>
      <c r="J54" s="31"/>
    </row>
    <row r="55" spans="2:10" s="8" customFormat="1" ht="16.5" customHeight="1">
      <c r="B55" s="181"/>
      <c r="C55" s="53"/>
      <c r="D55" s="54"/>
      <c r="E55" s="55"/>
      <c r="F55" s="55"/>
      <c r="G55" s="54"/>
      <c r="H55" s="54"/>
      <c r="I55" s="9"/>
      <c r="J55" s="31"/>
    </row>
    <row r="56" spans="2:10" s="8" customFormat="1" ht="16.5" customHeight="1">
      <c r="B56" s="181"/>
      <c r="C56" s="53"/>
      <c r="D56" s="54"/>
      <c r="E56" s="55"/>
      <c r="F56" s="55"/>
      <c r="G56" s="54"/>
      <c r="H56" s="54"/>
      <c r="I56" s="9"/>
      <c r="J56" s="31"/>
    </row>
    <row r="57" spans="2:10" s="8" customFormat="1" ht="16.5" customHeight="1">
      <c r="B57" s="181"/>
      <c r="C57" s="53"/>
      <c r="D57" s="54"/>
      <c r="E57" s="55"/>
      <c r="F57" s="55"/>
      <c r="G57" s="54"/>
      <c r="H57" s="54"/>
      <c r="I57" s="9"/>
      <c r="J57" s="31"/>
    </row>
    <row r="58" spans="2:10" s="8" customFormat="1" ht="16.5" customHeight="1">
      <c r="B58" s="181"/>
      <c r="C58" s="53"/>
      <c r="D58" s="54"/>
      <c r="E58" s="55"/>
      <c r="F58" s="55"/>
      <c r="G58" s="54"/>
      <c r="H58" s="54"/>
      <c r="I58" s="9"/>
      <c r="J58" s="31"/>
    </row>
    <row r="59" spans="2:10" s="8" customFormat="1" ht="16.5" customHeight="1">
      <c r="B59" s="181"/>
      <c r="C59" s="53"/>
      <c r="D59" s="54"/>
      <c r="E59" s="55"/>
      <c r="F59" s="55"/>
      <c r="G59" s="54"/>
      <c r="H59" s="54"/>
      <c r="I59" s="9"/>
      <c r="J59" s="31"/>
    </row>
    <row r="60" spans="2:10" s="8" customFormat="1" ht="16.5" customHeight="1">
      <c r="B60" s="181"/>
      <c r="C60" s="53"/>
      <c r="D60" s="54"/>
      <c r="E60" s="55"/>
      <c r="F60" s="55"/>
      <c r="G60" s="54"/>
      <c r="H60" s="54"/>
      <c r="I60" s="9"/>
      <c r="J60" s="31"/>
    </row>
    <row r="61" spans="2:10" s="8" customFormat="1" ht="16.5" customHeight="1">
      <c r="B61" s="181"/>
      <c r="C61" s="53"/>
      <c r="D61" s="54"/>
      <c r="E61" s="55"/>
      <c r="F61" s="55"/>
      <c r="G61" s="54"/>
      <c r="H61" s="54"/>
      <c r="I61" s="9"/>
      <c r="J61" s="31"/>
    </row>
    <row r="62" spans="2:10" s="8" customFormat="1" ht="16.5" customHeight="1">
      <c r="B62" s="181"/>
      <c r="C62" s="53"/>
      <c r="D62" s="54"/>
      <c r="E62" s="55"/>
      <c r="F62" s="55"/>
      <c r="G62" s="54"/>
      <c r="H62" s="54"/>
      <c r="I62" s="9"/>
      <c r="J62" s="31"/>
    </row>
    <row r="63" spans="2:10" s="8" customFormat="1" ht="16.5" customHeight="1">
      <c r="B63" s="181"/>
      <c r="C63" s="53"/>
      <c r="D63" s="54"/>
      <c r="E63" s="55"/>
      <c r="F63" s="55"/>
      <c r="G63" s="54"/>
      <c r="H63" s="54"/>
      <c r="I63" s="9"/>
      <c r="J63" s="31"/>
    </row>
    <row r="64" spans="2:10" s="8" customFormat="1" ht="16.5" customHeight="1">
      <c r="B64" s="181"/>
      <c r="C64" s="53"/>
      <c r="D64" s="54"/>
      <c r="E64" s="55"/>
      <c r="F64" s="55"/>
      <c r="G64" s="54"/>
      <c r="H64" s="54"/>
      <c r="I64" s="9"/>
      <c r="J64" s="31"/>
    </row>
    <row r="65" spans="2:10" s="8" customFormat="1" ht="16.5" customHeight="1">
      <c r="B65" s="181"/>
      <c r="C65" s="53"/>
      <c r="D65" s="54"/>
      <c r="E65" s="55"/>
      <c r="F65" s="55"/>
      <c r="G65" s="54"/>
      <c r="H65" s="54"/>
      <c r="I65" s="9"/>
      <c r="J65" s="31"/>
    </row>
    <row r="66" spans="2:10" s="8" customFormat="1" ht="16.5" customHeight="1">
      <c r="B66" s="181"/>
      <c r="C66" s="53"/>
      <c r="D66" s="54"/>
      <c r="E66" s="55"/>
      <c r="F66" s="55"/>
      <c r="G66" s="54"/>
      <c r="H66" s="54"/>
      <c r="I66" s="9"/>
      <c r="J66" s="31"/>
    </row>
    <row r="67" spans="2:10" s="8" customFormat="1" ht="16.5" customHeight="1">
      <c r="B67" s="181"/>
      <c r="C67" s="53"/>
      <c r="D67" s="54"/>
      <c r="E67" s="55"/>
      <c r="F67" s="55"/>
      <c r="G67" s="54"/>
      <c r="H67" s="54"/>
      <c r="I67" s="9"/>
      <c r="J67" s="31"/>
    </row>
    <row r="68" spans="2:10" s="8" customFormat="1" ht="16.5" customHeight="1">
      <c r="B68" s="181"/>
      <c r="C68" s="53"/>
      <c r="D68" s="54"/>
      <c r="E68" s="55"/>
      <c r="F68" s="55"/>
      <c r="G68" s="54"/>
      <c r="H68" s="54"/>
      <c r="I68" s="9"/>
      <c r="J68" s="31"/>
    </row>
    <row r="69" spans="2:10" s="8" customFormat="1" ht="16.5" customHeight="1">
      <c r="B69" s="181"/>
      <c r="C69" s="53"/>
      <c r="D69" s="54"/>
      <c r="E69" s="55"/>
      <c r="F69" s="55"/>
      <c r="G69" s="54"/>
      <c r="H69" s="54"/>
      <c r="I69" s="9"/>
      <c r="J69" s="31"/>
    </row>
    <row r="70" spans="2:10" s="8" customFormat="1" ht="16.5" customHeight="1">
      <c r="B70" s="181"/>
      <c r="C70" s="53"/>
      <c r="D70" s="54"/>
      <c r="E70" s="55"/>
      <c r="F70" s="55"/>
      <c r="G70" s="54"/>
      <c r="H70" s="54"/>
      <c r="I70" s="9"/>
      <c r="J70" s="31"/>
    </row>
    <row r="71" spans="2:10" s="8" customFormat="1" ht="16.5" customHeight="1">
      <c r="B71" s="181"/>
      <c r="C71" s="53"/>
      <c r="D71" s="54"/>
      <c r="E71" s="55"/>
      <c r="F71" s="55"/>
      <c r="G71" s="54"/>
      <c r="H71" s="54"/>
      <c r="I71" s="9"/>
      <c r="J71" s="31"/>
    </row>
    <row r="72" spans="2:10" s="8" customFormat="1" ht="16.5" customHeight="1">
      <c r="B72" s="181"/>
      <c r="C72" s="53"/>
      <c r="D72" s="54"/>
      <c r="E72" s="55"/>
      <c r="F72" s="55"/>
      <c r="G72" s="54"/>
      <c r="H72" s="54"/>
      <c r="I72" s="9"/>
      <c r="J72" s="31"/>
    </row>
    <row r="73" spans="2:10" s="8" customFormat="1" ht="16.5" customHeight="1">
      <c r="B73" s="181"/>
      <c r="C73" s="53"/>
      <c r="D73" s="54"/>
      <c r="E73" s="55"/>
      <c r="F73" s="55"/>
      <c r="G73" s="54"/>
      <c r="H73" s="54"/>
      <c r="I73" s="9"/>
      <c r="J73" s="31"/>
    </row>
    <row r="74" spans="2:10" s="8" customFormat="1" ht="16.5" customHeight="1">
      <c r="B74" s="181"/>
      <c r="C74" s="53"/>
      <c r="D74" s="54"/>
      <c r="E74" s="55"/>
      <c r="F74" s="55"/>
      <c r="G74" s="54"/>
      <c r="H74" s="54"/>
      <c r="I74" s="9"/>
      <c r="J74" s="31"/>
    </row>
    <row r="75" spans="2:10" s="8" customFormat="1" ht="16.5" customHeight="1">
      <c r="B75" s="181"/>
      <c r="C75" s="53"/>
      <c r="D75" s="54"/>
      <c r="E75" s="55"/>
      <c r="F75" s="55"/>
      <c r="G75" s="54"/>
      <c r="H75" s="54"/>
      <c r="I75" s="9"/>
      <c r="J75" s="31"/>
    </row>
    <row r="76" spans="2:10" s="8" customFormat="1" ht="16.5" customHeight="1">
      <c r="B76" s="181"/>
      <c r="C76" s="53"/>
      <c r="D76" s="54"/>
      <c r="E76" s="55"/>
      <c r="F76" s="55"/>
      <c r="G76" s="54"/>
      <c r="H76" s="54"/>
      <c r="I76" s="9"/>
      <c r="J76" s="31"/>
    </row>
    <row r="77" spans="2:10" s="8" customFormat="1" ht="16.5" customHeight="1">
      <c r="B77" s="181"/>
      <c r="C77" s="53"/>
      <c r="D77" s="54"/>
      <c r="E77" s="55"/>
      <c r="F77" s="55"/>
      <c r="G77" s="54"/>
      <c r="H77" s="54"/>
      <c r="I77" s="9"/>
      <c r="J77" s="31"/>
    </row>
    <row r="78" spans="2:10" s="8" customFormat="1" ht="16.5" customHeight="1">
      <c r="B78" s="181"/>
      <c r="C78" s="53"/>
      <c r="D78" s="54"/>
      <c r="E78" s="55"/>
      <c r="F78" s="55"/>
      <c r="G78" s="54"/>
      <c r="H78" s="54"/>
      <c r="I78" s="9"/>
      <c r="J78" s="31"/>
    </row>
    <row r="79" spans="2:10" s="8" customFormat="1" ht="16.5" customHeight="1">
      <c r="B79" s="181"/>
      <c r="C79" s="53"/>
      <c r="D79" s="54"/>
      <c r="E79" s="55"/>
      <c r="F79" s="55"/>
      <c r="G79" s="54"/>
      <c r="H79" s="54"/>
      <c r="I79" s="9"/>
      <c r="J79" s="31"/>
    </row>
    <row r="80" spans="2:10" s="8" customFormat="1" ht="16.5" customHeight="1">
      <c r="B80" s="181"/>
      <c r="C80" s="53"/>
      <c r="D80" s="54"/>
      <c r="E80" s="55"/>
      <c r="F80" s="55"/>
      <c r="G80" s="54"/>
      <c r="H80" s="54"/>
      <c r="I80" s="9"/>
      <c r="J80" s="31"/>
    </row>
    <row r="81" spans="2:10" s="8" customFormat="1" ht="16.5" customHeight="1">
      <c r="B81" s="181"/>
      <c r="C81" s="53"/>
      <c r="D81" s="54"/>
      <c r="E81" s="55"/>
      <c r="F81" s="55"/>
      <c r="G81" s="54"/>
      <c r="H81" s="54"/>
      <c r="I81" s="9"/>
      <c r="J81" s="31"/>
    </row>
    <row r="82" spans="2:10" s="8" customFormat="1" ht="16.5" customHeight="1">
      <c r="B82" s="181"/>
      <c r="C82" s="53"/>
      <c r="D82" s="54"/>
      <c r="E82" s="55"/>
      <c r="F82" s="55"/>
      <c r="G82" s="54"/>
      <c r="H82" s="54"/>
      <c r="I82" s="9"/>
      <c r="J82" s="31"/>
    </row>
    <row r="83" spans="2:10" s="8" customFormat="1" ht="16.5" customHeight="1">
      <c r="B83" s="181"/>
      <c r="C83" s="53"/>
      <c r="D83" s="54"/>
      <c r="E83" s="55"/>
      <c r="F83" s="55"/>
      <c r="G83" s="54"/>
      <c r="H83" s="54"/>
      <c r="I83" s="9"/>
      <c r="J83" s="31"/>
    </row>
    <row r="84" spans="2:10" s="8" customFormat="1" ht="16.5" customHeight="1">
      <c r="B84" s="181"/>
      <c r="C84" s="53"/>
      <c r="D84" s="54"/>
      <c r="E84" s="55"/>
      <c r="F84" s="55"/>
      <c r="G84" s="54"/>
      <c r="H84" s="54"/>
      <c r="I84" s="9"/>
      <c r="J84" s="31"/>
    </row>
    <row r="85" spans="2:10" s="8" customFormat="1" ht="16.5" customHeight="1">
      <c r="B85" s="181"/>
      <c r="C85" s="53"/>
      <c r="D85" s="54"/>
      <c r="E85" s="55"/>
      <c r="F85" s="55"/>
      <c r="G85" s="54"/>
      <c r="H85" s="54"/>
      <c r="I85" s="9"/>
      <c r="J85" s="31"/>
    </row>
    <row r="86" spans="2:10" s="8" customFormat="1" ht="16.5" customHeight="1">
      <c r="B86" s="181"/>
      <c r="C86" s="53"/>
      <c r="D86" s="54"/>
      <c r="E86" s="55"/>
      <c r="F86" s="55"/>
      <c r="G86" s="54"/>
      <c r="H86" s="54"/>
      <c r="I86" s="9"/>
      <c r="J86" s="31"/>
    </row>
    <row r="87" spans="2:10" s="8" customFormat="1" ht="16.5" customHeight="1">
      <c r="B87" s="181"/>
      <c r="C87" s="53"/>
      <c r="D87" s="54"/>
      <c r="E87" s="55"/>
      <c r="F87" s="55"/>
      <c r="G87" s="54"/>
      <c r="H87" s="54"/>
      <c r="I87" s="9"/>
      <c r="J87" s="31"/>
    </row>
    <row r="88" spans="2:10" s="8" customFormat="1" ht="16.5" customHeight="1">
      <c r="B88" s="181"/>
      <c r="C88" s="53"/>
      <c r="D88" s="54"/>
      <c r="E88" s="55"/>
      <c r="F88" s="55"/>
      <c r="G88" s="54"/>
      <c r="H88" s="54"/>
      <c r="I88" s="9"/>
      <c r="J88" s="31"/>
    </row>
    <row r="89" spans="2:10" s="8" customFormat="1" ht="16.5" customHeight="1">
      <c r="B89" s="181"/>
      <c r="C89" s="53"/>
      <c r="D89" s="54"/>
      <c r="E89" s="55"/>
      <c r="F89" s="55"/>
      <c r="G89" s="54"/>
      <c r="H89" s="54"/>
      <c r="I89" s="9"/>
      <c r="J89" s="31"/>
    </row>
    <row r="90" spans="2:10" s="8" customFormat="1" ht="16.5" customHeight="1">
      <c r="B90" s="181"/>
      <c r="C90" s="53"/>
      <c r="D90" s="54"/>
      <c r="E90" s="55"/>
      <c r="F90" s="55"/>
      <c r="G90" s="54"/>
      <c r="H90" s="54"/>
      <c r="I90" s="9"/>
      <c r="J90" s="31"/>
    </row>
    <row r="91" spans="2:10" s="8" customFormat="1" ht="16.5" customHeight="1">
      <c r="B91" s="181"/>
      <c r="C91" s="53"/>
      <c r="D91" s="54"/>
      <c r="E91" s="55"/>
      <c r="F91" s="55"/>
      <c r="G91" s="54"/>
      <c r="H91" s="54"/>
      <c r="I91" s="9"/>
      <c r="J91" s="31"/>
    </row>
    <row r="92" spans="2:10" s="8" customFormat="1" ht="16.5" customHeight="1">
      <c r="B92" s="181"/>
      <c r="C92" s="53"/>
      <c r="D92" s="54"/>
      <c r="E92" s="55"/>
      <c r="F92" s="55"/>
      <c r="G92" s="54"/>
      <c r="H92" s="54"/>
      <c r="I92" s="9"/>
      <c r="J92" s="31"/>
    </row>
    <row r="93" spans="2:10" s="8" customFormat="1" ht="16.5" customHeight="1">
      <c r="B93" s="182"/>
      <c r="C93" s="53"/>
      <c r="D93" s="54"/>
      <c r="E93" s="55"/>
      <c r="F93" s="55"/>
      <c r="G93" s="54"/>
      <c r="H93" s="54"/>
      <c r="I93" s="9"/>
      <c r="J93" s="31"/>
    </row>
  </sheetData>
  <sheetProtection selectLockedCells="1" selectUnlockedCells="1"/>
  <mergeCells count="8">
    <mergeCell ref="H2:H5"/>
    <mergeCell ref="B7:B2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fitToHeight="0" fitToWidth="1" horizontalDpi="300" verticalDpi="300" orientation="portrait" paperSize="9" scale="49" r:id="rId1"/>
  <headerFooter alignWithMargins="0">
    <oddHeader>&amp;R&amp;"-,Obyčejné"ENERFIS s.r.o., Drtinova 557/10, Praha 5, 150 00
Tel: +420 222 766 950, email: info@enerfis.cz,
IČO: 24160202, DIČ: CZ24160202</oddHeader>
    <oddFooter>&amp;C&amp;14ENERFIS s.r.o.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102"/>
  <sheetViews>
    <sheetView zoomScaleSheetLayoutView="100" workbookViewId="0" topLeftCell="A1">
      <selection activeCell="D2" sqref="D2:D5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16384" width="9.140625" style="1" customWidth="1"/>
  </cols>
  <sheetData>
    <row r="1" spans="2:8" ht="15.75" customHeight="1">
      <c r="B1" s="62"/>
      <c r="C1" s="62"/>
      <c r="D1" s="62"/>
      <c r="E1" s="62"/>
      <c r="F1" s="62"/>
      <c r="G1" s="62"/>
      <c r="H1" s="62"/>
    </row>
    <row r="2" spans="2:9" s="4" customFormat="1" ht="15.75" customHeight="1">
      <c r="B2" s="242" t="s">
        <v>223</v>
      </c>
      <c r="C2" s="242" t="s">
        <v>12</v>
      </c>
      <c r="D2" s="245" t="s">
        <v>13</v>
      </c>
      <c r="E2" s="245" t="s">
        <v>14</v>
      </c>
      <c r="F2" s="242" t="s">
        <v>15</v>
      </c>
      <c r="G2" s="245" t="s">
        <v>16</v>
      </c>
      <c r="H2" s="242" t="s">
        <v>17</v>
      </c>
      <c r="I2" s="5"/>
    </row>
    <row r="3" spans="2:9" s="8" customFormat="1" ht="15">
      <c r="B3" s="242"/>
      <c r="C3" s="242"/>
      <c r="D3" s="245"/>
      <c r="E3" s="245"/>
      <c r="F3" s="242"/>
      <c r="G3" s="245"/>
      <c r="H3" s="242"/>
      <c r="I3" s="9"/>
    </row>
    <row r="4" spans="2:9" ht="14.25" customHeight="1">
      <c r="B4" s="242"/>
      <c r="C4" s="242"/>
      <c r="D4" s="245"/>
      <c r="E4" s="245"/>
      <c r="F4" s="242"/>
      <c r="G4" s="245"/>
      <c r="H4" s="242"/>
      <c r="I4" s="10"/>
    </row>
    <row r="5" spans="2:9" ht="24.75" customHeight="1">
      <c r="B5" s="242"/>
      <c r="C5" s="242"/>
      <c r="D5" s="245"/>
      <c r="E5" s="245"/>
      <c r="F5" s="242"/>
      <c r="G5" s="245"/>
      <c r="H5" s="242"/>
      <c r="I5" s="10"/>
    </row>
    <row r="6" spans="2:9" ht="15" customHeight="1">
      <c r="B6" s="65"/>
      <c r="C6" s="130"/>
      <c r="D6" s="67" t="s">
        <v>18</v>
      </c>
      <c r="E6" s="130"/>
      <c r="F6" s="130"/>
      <c r="G6" s="183"/>
      <c r="H6" s="131"/>
      <c r="I6" s="10"/>
    </row>
    <row r="7" spans="2:9" ht="13.5">
      <c r="B7" s="243"/>
      <c r="C7" s="109"/>
      <c r="D7" s="99" t="s">
        <v>224</v>
      </c>
      <c r="E7" s="76" t="s">
        <v>20</v>
      </c>
      <c r="F7" s="118">
        <v>7</v>
      </c>
      <c r="G7" s="74"/>
      <c r="H7" s="119">
        <f aca="true" t="shared" si="0" ref="H7:H12">G7*F7</f>
        <v>0</v>
      </c>
      <c r="I7" s="10"/>
    </row>
    <row r="8" spans="2:9" ht="13.5">
      <c r="B8" s="243"/>
      <c r="C8" s="109"/>
      <c r="D8" s="99" t="s">
        <v>225</v>
      </c>
      <c r="E8" s="76" t="s">
        <v>20</v>
      </c>
      <c r="F8" s="118">
        <v>1</v>
      </c>
      <c r="G8" s="74"/>
      <c r="H8" s="119">
        <f t="shared" si="0"/>
        <v>0</v>
      </c>
      <c r="I8" s="10"/>
    </row>
    <row r="9" spans="2:9" ht="26.25">
      <c r="B9" s="243"/>
      <c r="C9" s="109"/>
      <c r="D9" s="163" t="s">
        <v>226</v>
      </c>
      <c r="E9" s="81" t="s">
        <v>20</v>
      </c>
      <c r="F9" s="166">
        <v>2776</v>
      </c>
      <c r="G9" s="74"/>
      <c r="H9" s="178">
        <f t="shared" si="0"/>
        <v>0</v>
      </c>
      <c r="I9" s="10"/>
    </row>
    <row r="10" spans="2:9" ht="13.5">
      <c r="B10" s="243"/>
      <c r="C10" s="109"/>
      <c r="D10" s="165" t="s">
        <v>227</v>
      </c>
      <c r="E10" s="76" t="s">
        <v>20</v>
      </c>
      <c r="F10" s="118">
        <v>1388</v>
      </c>
      <c r="G10" s="74"/>
      <c r="H10" s="119">
        <f t="shared" si="0"/>
        <v>0</v>
      </c>
      <c r="I10" s="10"/>
    </row>
    <row r="11" spans="2:9" ht="13.5">
      <c r="B11" s="243"/>
      <c r="C11" s="109"/>
      <c r="D11" s="99" t="s">
        <v>317</v>
      </c>
      <c r="E11" s="81" t="s">
        <v>20</v>
      </c>
      <c r="F11" s="166">
        <v>4</v>
      </c>
      <c r="G11" s="74"/>
      <c r="H11" s="178">
        <f t="shared" si="0"/>
        <v>0</v>
      </c>
      <c r="I11" s="10"/>
    </row>
    <row r="12" spans="2:9" ht="13.5">
      <c r="B12" s="243"/>
      <c r="C12" s="109"/>
      <c r="D12" s="99" t="s">
        <v>318</v>
      </c>
      <c r="E12" s="81" t="s">
        <v>20</v>
      </c>
      <c r="F12" s="166">
        <v>1</v>
      </c>
      <c r="G12" s="74"/>
      <c r="H12" s="178">
        <f t="shared" si="0"/>
        <v>0</v>
      </c>
      <c r="I12" s="10"/>
    </row>
    <row r="13" spans="2:9" s="24" customFormat="1" ht="13.5">
      <c r="B13" s="243"/>
      <c r="C13" s="109"/>
      <c r="D13" s="99" t="s">
        <v>200</v>
      </c>
      <c r="E13" s="76" t="s">
        <v>100</v>
      </c>
      <c r="F13" s="118">
        <v>1</v>
      </c>
      <c r="G13" s="74"/>
      <c r="H13" s="119">
        <f>G13</f>
        <v>0</v>
      </c>
      <c r="I13" s="28"/>
    </row>
    <row r="14" spans="2:9" s="24" customFormat="1" ht="15" customHeight="1">
      <c r="B14" s="243"/>
      <c r="C14" s="184"/>
      <c r="D14" s="145"/>
      <c r="E14" s="146"/>
      <c r="F14" s="147"/>
      <c r="G14" s="185"/>
      <c r="H14" s="140"/>
      <c r="I14" s="28"/>
    </row>
    <row r="15" spans="2:9" s="24" customFormat="1" ht="15" customHeight="1">
      <c r="B15" s="243"/>
      <c r="C15" s="186"/>
      <c r="D15" s="94" t="s">
        <v>98</v>
      </c>
      <c r="E15" s="141"/>
      <c r="F15" s="142"/>
      <c r="G15" s="187"/>
      <c r="H15" s="144"/>
      <c r="I15" s="28"/>
    </row>
    <row r="16" spans="2:9" s="24" customFormat="1" ht="15" customHeight="1">
      <c r="B16" s="243"/>
      <c r="C16" s="116"/>
      <c r="D16" s="99" t="s">
        <v>99</v>
      </c>
      <c r="E16" s="76" t="s">
        <v>100</v>
      </c>
      <c r="F16" s="118">
        <v>3</v>
      </c>
      <c r="G16" s="74"/>
      <c r="H16" s="119">
        <f>G16</f>
        <v>0</v>
      </c>
      <c r="I16" s="28"/>
    </row>
    <row r="17" spans="2:9" s="24" customFormat="1" ht="15" customHeight="1">
      <c r="B17" s="243"/>
      <c r="C17" s="116"/>
      <c r="D17" s="99" t="s">
        <v>101</v>
      </c>
      <c r="E17" s="76" t="s">
        <v>100</v>
      </c>
      <c r="F17" s="118">
        <v>1</v>
      </c>
      <c r="G17" s="74"/>
      <c r="H17" s="119">
        <f>G17*F17</f>
        <v>0</v>
      </c>
      <c r="I17" s="28"/>
    </row>
    <row r="18" spans="2:9" s="24" customFormat="1" ht="15" customHeight="1">
      <c r="B18" s="243"/>
      <c r="C18" s="116"/>
      <c r="D18" s="99"/>
      <c r="E18" s="76"/>
      <c r="F18" s="118"/>
      <c r="G18" s="88"/>
      <c r="H18" s="119"/>
      <c r="I18" s="28"/>
    </row>
    <row r="19" spans="2:9" s="24" customFormat="1" ht="15" customHeight="1">
      <c r="B19" s="243"/>
      <c r="C19" s="116"/>
      <c r="D19" s="110" t="s">
        <v>218</v>
      </c>
      <c r="E19" s="76" t="s">
        <v>100</v>
      </c>
      <c r="F19" s="118">
        <v>1</v>
      </c>
      <c r="G19" s="74"/>
      <c r="H19" s="119">
        <f>G19*F19</f>
        <v>0</v>
      </c>
      <c r="I19" s="28"/>
    </row>
    <row r="20" spans="2:9" s="24" customFormat="1" ht="15" customHeight="1">
      <c r="B20" s="243"/>
      <c r="C20" s="90"/>
      <c r="D20" s="170"/>
      <c r="E20" s="146"/>
      <c r="F20" s="147"/>
      <c r="G20" s="185"/>
      <c r="H20" s="140"/>
      <c r="I20" s="28"/>
    </row>
    <row r="21" spans="2:9" s="24" customFormat="1" ht="15" customHeight="1">
      <c r="B21" s="243"/>
      <c r="C21" s="103"/>
      <c r="D21" s="104" t="s">
        <v>102</v>
      </c>
      <c r="E21" s="103"/>
      <c r="F21" s="172"/>
      <c r="G21" s="188"/>
      <c r="H21" s="144"/>
      <c r="I21" s="28"/>
    </row>
    <row r="22" spans="2:9" ht="15" customHeight="1">
      <c r="B22" s="243"/>
      <c r="C22" s="116"/>
      <c r="D22" s="110" t="s">
        <v>270</v>
      </c>
      <c r="E22" s="150"/>
      <c r="F22" s="175"/>
      <c r="G22" s="189"/>
      <c r="H22" s="119"/>
      <c r="I22" s="10"/>
    </row>
    <row r="23" spans="2:9" ht="13.5">
      <c r="B23" s="243"/>
      <c r="C23" s="116"/>
      <c r="D23" s="163" t="s">
        <v>228</v>
      </c>
      <c r="E23" s="76" t="s">
        <v>20</v>
      </c>
      <c r="F23" s="166">
        <v>7</v>
      </c>
      <c r="G23" s="164"/>
      <c r="H23" s="119">
        <f aca="true" t="shared" si="1" ref="H23:H29">G23*F23</f>
        <v>0</v>
      </c>
      <c r="I23" s="10"/>
    </row>
    <row r="24" spans="2:9" ht="13.5">
      <c r="B24" s="243"/>
      <c r="C24" s="116"/>
      <c r="D24" s="163" t="s">
        <v>229</v>
      </c>
      <c r="E24" s="76" t="s">
        <v>20</v>
      </c>
      <c r="F24" s="166">
        <v>1</v>
      </c>
      <c r="G24" s="164"/>
      <c r="H24" s="119">
        <f t="shared" si="1"/>
        <v>0</v>
      </c>
      <c r="I24" s="10"/>
    </row>
    <row r="25" spans="2:9" ht="26.25">
      <c r="B25" s="243"/>
      <c r="C25" s="116"/>
      <c r="D25" s="163" t="s">
        <v>230</v>
      </c>
      <c r="E25" s="76" t="s">
        <v>20</v>
      </c>
      <c r="F25" s="166">
        <v>2776</v>
      </c>
      <c r="G25" s="164"/>
      <c r="H25" s="119">
        <f t="shared" si="1"/>
        <v>0</v>
      </c>
      <c r="I25" s="10"/>
    </row>
    <row r="26" spans="2:9" ht="26.25">
      <c r="B26" s="243"/>
      <c r="C26" s="116"/>
      <c r="D26" s="77" t="s">
        <v>231</v>
      </c>
      <c r="E26" s="85" t="s">
        <v>20</v>
      </c>
      <c r="F26" s="83">
        <v>1</v>
      </c>
      <c r="G26" s="74"/>
      <c r="H26" s="75">
        <f t="shared" si="1"/>
        <v>0</v>
      </c>
      <c r="I26" s="10"/>
    </row>
    <row r="27" spans="2:9" ht="13.5">
      <c r="B27" s="243"/>
      <c r="C27" s="116"/>
      <c r="D27" s="165" t="s">
        <v>232</v>
      </c>
      <c r="E27" s="76" t="s">
        <v>20</v>
      </c>
      <c r="F27" s="166">
        <v>1388</v>
      </c>
      <c r="G27" s="164"/>
      <c r="H27" s="119">
        <f t="shared" si="1"/>
        <v>0</v>
      </c>
      <c r="I27" s="10"/>
    </row>
    <row r="28" spans="2:9" ht="13.5">
      <c r="B28" s="243"/>
      <c r="C28" s="116"/>
      <c r="D28" s="99" t="s">
        <v>319</v>
      </c>
      <c r="E28" s="81" t="s">
        <v>20</v>
      </c>
      <c r="F28" s="166">
        <v>4</v>
      </c>
      <c r="G28" s="164"/>
      <c r="H28" s="178">
        <f t="shared" si="1"/>
        <v>0</v>
      </c>
      <c r="I28" s="10"/>
    </row>
    <row r="29" spans="2:9" ht="13.5">
      <c r="B29" s="243"/>
      <c r="C29" s="116"/>
      <c r="D29" s="99" t="s">
        <v>320</v>
      </c>
      <c r="E29" s="81" t="s">
        <v>20</v>
      </c>
      <c r="F29" s="166">
        <v>1</v>
      </c>
      <c r="G29" s="164"/>
      <c r="H29" s="178">
        <f t="shared" si="1"/>
        <v>0</v>
      </c>
      <c r="I29" s="10"/>
    </row>
    <row r="30" spans="2:9" ht="15.75" customHeight="1">
      <c r="B30" s="243"/>
      <c r="C30" s="116"/>
      <c r="D30" s="99"/>
      <c r="E30" s="76"/>
      <c r="F30" s="118"/>
      <c r="G30" s="88"/>
      <c r="H30" s="119"/>
      <c r="I30" s="10"/>
    </row>
    <row r="31" spans="2:9" ht="15.75" customHeight="1">
      <c r="B31" s="243"/>
      <c r="C31" s="116"/>
      <c r="D31" s="110" t="s">
        <v>119</v>
      </c>
      <c r="E31" s="76"/>
      <c r="F31" s="118"/>
      <c r="G31" s="88"/>
      <c r="H31" s="119"/>
      <c r="I31" s="10"/>
    </row>
    <row r="32" spans="2:9" ht="15.75" customHeight="1">
      <c r="B32" s="243"/>
      <c r="C32" s="116"/>
      <c r="D32" s="99" t="s">
        <v>120</v>
      </c>
      <c r="E32" s="76" t="s">
        <v>121</v>
      </c>
      <c r="F32" s="118">
        <v>350</v>
      </c>
      <c r="G32" s="88"/>
      <c r="H32" s="119">
        <f>G32*F32</f>
        <v>0</v>
      </c>
      <c r="I32" s="10"/>
    </row>
    <row r="33" spans="2:9" ht="15.75" customHeight="1">
      <c r="B33" s="243"/>
      <c r="C33" s="116"/>
      <c r="D33" s="99"/>
      <c r="E33" s="76"/>
      <c r="F33" s="118"/>
      <c r="G33" s="88"/>
      <c r="H33" s="119"/>
      <c r="I33" s="10"/>
    </row>
    <row r="34" spans="2:9" ht="15.75" customHeight="1">
      <c r="B34" s="243"/>
      <c r="C34" s="116"/>
      <c r="D34" s="110" t="s">
        <v>123</v>
      </c>
      <c r="E34" s="76"/>
      <c r="F34" s="118"/>
      <c r="G34" s="88"/>
      <c r="H34" s="119"/>
      <c r="I34" s="10"/>
    </row>
    <row r="35" spans="2:9" ht="15.75" customHeight="1">
      <c r="B35" s="243"/>
      <c r="C35" s="116"/>
      <c r="D35" s="99" t="s">
        <v>124</v>
      </c>
      <c r="E35" s="76" t="s">
        <v>100</v>
      </c>
      <c r="F35" s="118">
        <v>1</v>
      </c>
      <c r="G35" s="88"/>
      <c r="H35" s="119">
        <f>G35*F35</f>
        <v>0</v>
      </c>
      <c r="I35" s="10"/>
    </row>
    <row r="36" spans="2:9" ht="15.75" customHeight="1">
      <c r="B36" s="120"/>
      <c r="C36" s="190" t="s">
        <v>321</v>
      </c>
      <c r="D36" s="191"/>
      <c r="E36" s="55"/>
      <c r="F36" s="154"/>
      <c r="G36" s="192"/>
      <c r="H36" s="193"/>
      <c r="I36" s="10"/>
    </row>
    <row r="37" spans="2:9" ht="15.75" customHeight="1">
      <c r="B37" s="156"/>
      <c r="C37" s="124"/>
      <c r="D37" s="125"/>
      <c r="E37" s="126"/>
      <c r="F37" s="126"/>
      <c r="G37" s="125"/>
      <c r="H37" s="158">
        <f>SUM(H7:H35)</f>
        <v>0</v>
      </c>
      <c r="I37" s="10"/>
    </row>
    <row r="38" spans="2:9" ht="15.75" customHeight="1">
      <c r="B38" s="179"/>
      <c r="C38" s="53"/>
      <c r="D38" s="54"/>
      <c r="E38" s="55"/>
      <c r="F38" s="55"/>
      <c r="G38" s="54"/>
      <c r="H38" s="54"/>
      <c r="I38" s="10"/>
    </row>
    <row r="39" spans="2:9" ht="15.75" customHeight="1">
      <c r="B39" s="179"/>
      <c r="C39" s="53"/>
      <c r="D39" s="54"/>
      <c r="E39" s="55"/>
      <c r="F39" s="55"/>
      <c r="G39" s="54"/>
      <c r="H39" s="54"/>
      <c r="I39" s="10"/>
    </row>
    <row r="40" spans="2:9" ht="15.75" customHeight="1">
      <c r="B40" s="179"/>
      <c r="C40" s="53"/>
      <c r="D40" s="54"/>
      <c r="E40" s="55"/>
      <c r="F40" s="55"/>
      <c r="G40" s="54"/>
      <c r="H40" s="54"/>
      <c r="I40" s="10"/>
    </row>
    <row r="41" spans="2:9" ht="15.75" customHeight="1">
      <c r="B41" s="179"/>
      <c r="C41" s="53"/>
      <c r="D41" s="54"/>
      <c r="E41" s="55"/>
      <c r="F41" s="55"/>
      <c r="G41" s="54"/>
      <c r="H41" s="54"/>
      <c r="I41" s="10"/>
    </row>
    <row r="42" spans="2:9" ht="15.75" customHeight="1">
      <c r="B42" s="179"/>
      <c r="C42" s="53"/>
      <c r="D42" s="54"/>
      <c r="E42" s="55"/>
      <c r="F42" s="55"/>
      <c r="G42" s="54"/>
      <c r="H42" s="54"/>
      <c r="I42" s="10"/>
    </row>
    <row r="43" spans="2:9" ht="15.75" customHeight="1">
      <c r="B43" s="179"/>
      <c r="C43" s="53"/>
      <c r="D43" s="54"/>
      <c r="E43" s="55"/>
      <c r="F43" s="55"/>
      <c r="G43" s="54"/>
      <c r="H43" s="54"/>
      <c r="I43" s="10"/>
    </row>
    <row r="44" spans="2:9" ht="15.75" customHeight="1">
      <c r="B44" s="179"/>
      <c r="C44" s="53"/>
      <c r="D44" s="54"/>
      <c r="E44" s="55"/>
      <c r="F44" s="55"/>
      <c r="G44" s="54"/>
      <c r="H44" s="54"/>
      <c r="I44" s="10"/>
    </row>
    <row r="45" spans="2:9" ht="15.75" customHeight="1">
      <c r="B45" s="179"/>
      <c r="C45" s="53"/>
      <c r="D45" s="54"/>
      <c r="E45" s="55"/>
      <c r="F45" s="55"/>
      <c r="G45" s="54"/>
      <c r="H45" s="54"/>
      <c r="I45" s="10"/>
    </row>
    <row r="46" spans="2:9" ht="15.75" customHeight="1">
      <c r="B46" s="179"/>
      <c r="C46" s="53"/>
      <c r="D46" s="54"/>
      <c r="E46" s="55"/>
      <c r="F46" s="55"/>
      <c r="G46" s="54"/>
      <c r="H46" s="54"/>
      <c r="I46" s="10"/>
    </row>
    <row r="47" spans="2:9" ht="15.75" customHeight="1">
      <c r="B47" s="179"/>
      <c r="C47" s="53"/>
      <c r="D47" s="54"/>
      <c r="E47" s="55"/>
      <c r="F47" s="55"/>
      <c r="G47" s="54"/>
      <c r="H47" s="54"/>
      <c r="I47" s="10"/>
    </row>
    <row r="48" spans="2:9" ht="15.75" customHeight="1">
      <c r="B48" s="179"/>
      <c r="C48" s="53"/>
      <c r="D48" s="54"/>
      <c r="E48" s="55"/>
      <c r="F48" s="55"/>
      <c r="G48" s="54"/>
      <c r="H48" s="54"/>
      <c r="I48" s="10"/>
    </row>
    <row r="49" spans="2:9" s="8" customFormat="1" ht="16.5" customHeight="1">
      <c r="B49" s="179"/>
      <c r="C49" s="53"/>
      <c r="D49" s="54"/>
      <c r="E49" s="55"/>
      <c r="F49" s="55"/>
      <c r="G49" s="54"/>
      <c r="H49" s="54"/>
      <c r="I49" s="9"/>
    </row>
    <row r="50" spans="2:9" s="8" customFormat="1" ht="16.5" customHeight="1">
      <c r="B50" s="181"/>
      <c r="C50" s="53"/>
      <c r="D50" s="54"/>
      <c r="E50" s="55"/>
      <c r="F50" s="55"/>
      <c r="G50" s="54"/>
      <c r="H50" s="54"/>
      <c r="I50" s="9"/>
    </row>
    <row r="51" spans="2:9" s="8" customFormat="1" ht="16.5" customHeight="1">
      <c r="B51" s="181"/>
      <c r="C51" s="53"/>
      <c r="D51" s="54"/>
      <c r="E51" s="55"/>
      <c r="F51" s="55"/>
      <c r="G51" s="54"/>
      <c r="H51" s="54"/>
      <c r="I51" s="9"/>
    </row>
    <row r="52" spans="2:9" s="8" customFormat="1" ht="16.5" customHeight="1">
      <c r="B52" s="181"/>
      <c r="C52" s="53"/>
      <c r="D52" s="54"/>
      <c r="E52" s="55"/>
      <c r="F52" s="55"/>
      <c r="G52" s="54"/>
      <c r="H52" s="54"/>
      <c r="I52" s="9"/>
    </row>
    <row r="53" spans="2:9" s="8" customFormat="1" ht="16.5" customHeight="1">
      <c r="B53" s="181"/>
      <c r="C53" s="53"/>
      <c r="D53" s="54"/>
      <c r="E53" s="55"/>
      <c r="F53" s="55"/>
      <c r="G53" s="54"/>
      <c r="H53" s="54"/>
      <c r="I53" s="9"/>
    </row>
    <row r="54" spans="2:9" s="8" customFormat="1" ht="16.5" customHeight="1">
      <c r="B54" s="181"/>
      <c r="C54" s="53"/>
      <c r="D54" s="54"/>
      <c r="E54" s="55"/>
      <c r="F54" s="55"/>
      <c r="G54" s="54"/>
      <c r="H54" s="54"/>
      <c r="I54" s="9"/>
    </row>
    <row r="55" spans="2:9" s="8" customFormat="1" ht="16.5" customHeight="1">
      <c r="B55" s="181"/>
      <c r="C55" s="53"/>
      <c r="D55" s="54"/>
      <c r="E55" s="55"/>
      <c r="F55" s="55"/>
      <c r="G55" s="54"/>
      <c r="H55" s="54"/>
      <c r="I55" s="9"/>
    </row>
    <row r="56" spans="2:9" s="8" customFormat="1" ht="16.5" customHeight="1">
      <c r="B56" s="181"/>
      <c r="C56" s="53"/>
      <c r="D56" s="54"/>
      <c r="E56" s="55"/>
      <c r="F56" s="55"/>
      <c r="G56" s="54"/>
      <c r="H56" s="54"/>
      <c r="I56" s="9"/>
    </row>
    <row r="57" spans="2:9" s="8" customFormat="1" ht="16.5" customHeight="1">
      <c r="B57" s="181"/>
      <c r="C57" s="53"/>
      <c r="D57" s="54"/>
      <c r="E57" s="55"/>
      <c r="F57" s="55"/>
      <c r="G57" s="54"/>
      <c r="H57" s="54"/>
      <c r="I57" s="9"/>
    </row>
    <row r="58" spans="2:9" s="8" customFormat="1" ht="16.5" customHeight="1">
      <c r="B58" s="181"/>
      <c r="C58" s="53"/>
      <c r="D58" s="54"/>
      <c r="E58" s="55"/>
      <c r="F58" s="55"/>
      <c r="G58" s="54"/>
      <c r="H58" s="54"/>
      <c r="I58" s="9"/>
    </row>
    <row r="59" spans="2:9" s="8" customFormat="1" ht="16.5" customHeight="1">
      <c r="B59" s="181"/>
      <c r="C59" s="53"/>
      <c r="D59" s="54"/>
      <c r="E59" s="55"/>
      <c r="F59" s="55"/>
      <c r="G59" s="54"/>
      <c r="H59" s="54"/>
      <c r="I59" s="9"/>
    </row>
    <row r="60" spans="2:9" s="8" customFormat="1" ht="16.5" customHeight="1">
      <c r="B60" s="181"/>
      <c r="C60" s="53"/>
      <c r="D60" s="54"/>
      <c r="E60" s="55"/>
      <c r="F60" s="55"/>
      <c r="G60" s="54"/>
      <c r="H60" s="54"/>
      <c r="I60" s="9"/>
    </row>
    <row r="61" spans="2:9" s="8" customFormat="1" ht="16.5" customHeight="1">
      <c r="B61" s="181"/>
      <c r="C61" s="53"/>
      <c r="D61" s="54"/>
      <c r="E61" s="55"/>
      <c r="F61" s="55"/>
      <c r="G61" s="54"/>
      <c r="H61" s="54"/>
      <c r="I61" s="9"/>
    </row>
    <row r="62" spans="2:9" s="8" customFormat="1" ht="16.5" customHeight="1">
      <c r="B62" s="181"/>
      <c r="C62" s="53"/>
      <c r="D62" s="54"/>
      <c r="E62" s="55"/>
      <c r="F62" s="55"/>
      <c r="G62" s="54"/>
      <c r="H62" s="54"/>
      <c r="I62" s="9"/>
    </row>
    <row r="63" spans="2:9" s="8" customFormat="1" ht="16.5" customHeight="1">
      <c r="B63" s="181"/>
      <c r="C63" s="53"/>
      <c r="D63" s="54"/>
      <c r="E63" s="55"/>
      <c r="F63" s="55"/>
      <c r="G63" s="54"/>
      <c r="H63" s="54"/>
      <c r="I63" s="9"/>
    </row>
    <row r="64" spans="2:9" s="8" customFormat="1" ht="16.5" customHeight="1">
      <c r="B64" s="181"/>
      <c r="C64" s="53"/>
      <c r="D64" s="54"/>
      <c r="E64" s="55"/>
      <c r="F64" s="55"/>
      <c r="G64" s="54"/>
      <c r="H64" s="54"/>
      <c r="I64" s="9"/>
    </row>
    <row r="65" spans="2:9" s="8" customFormat="1" ht="16.5" customHeight="1">
      <c r="B65" s="181"/>
      <c r="C65" s="53"/>
      <c r="D65" s="54"/>
      <c r="E65" s="55"/>
      <c r="F65" s="55"/>
      <c r="G65" s="54"/>
      <c r="H65" s="54"/>
      <c r="I65" s="9"/>
    </row>
    <row r="66" spans="2:9" s="8" customFormat="1" ht="16.5" customHeight="1">
      <c r="B66" s="181"/>
      <c r="C66" s="53"/>
      <c r="D66" s="54"/>
      <c r="E66" s="55"/>
      <c r="F66" s="55"/>
      <c r="G66" s="54"/>
      <c r="H66" s="54"/>
      <c r="I66" s="9"/>
    </row>
    <row r="67" spans="2:9" s="8" customFormat="1" ht="16.5" customHeight="1">
      <c r="B67" s="181"/>
      <c r="C67" s="53"/>
      <c r="D67" s="54"/>
      <c r="E67" s="55"/>
      <c r="F67" s="55"/>
      <c r="G67" s="54"/>
      <c r="H67" s="54"/>
      <c r="I67" s="9"/>
    </row>
    <row r="68" spans="2:9" s="8" customFormat="1" ht="16.5" customHeight="1">
      <c r="B68" s="181"/>
      <c r="C68" s="53"/>
      <c r="D68" s="54"/>
      <c r="E68" s="55"/>
      <c r="F68" s="55"/>
      <c r="G68" s="54"/>
      <c r="H68" s="54"/>
      <c r="I68" s="9"/>
    </row>
    <row r="69" spans="2:9" s="8" customFormat="1" ht="16.5" customHeight="1">
      <c r="B69" s="181"/>
      <c r="C69" s="53"/>
      <c r="D69" s="54"/>
      <c r="E69" s="55"/>
      <c r="F69" s="55"/>
      <c r="G69" s="54"/>
      <c r="H69" s="54"/>
      <c r="I69" s="9"/>
    </row>
    <row r="70" spans="2:9" s="8" customFormat="1" ht="16.5" customHeight="1">
      <c r="B70" s="181"/>
      <c r="C70" s="53"/>
      <c r="D70" s="54"/>
      <c r="E70" s="55"/>
      <c r="F70" s="55"/>
      <c r="G70" s="54"/>
      <c r="H70" s="54"/>
      <c r="I70" s="9"/>
    </row>
    <row r="71" spans="2:9" s="8" customFormat="1" ht="16.5" customHeight="1">
      <c r="B71" s="181"/>
      <c r="C71" s="53"/>
      <c r="D71" s="54"/>
      <c r="E71" s="55"/>
      <c r="F71" s="55"/>
      <c r="G71" s="54"/>
      <c r="H71" s="54"/>
      <c r="I71" s="9"/>
    </row>
    <row r="72" spans="2:9" s="8" customFormat="1" ht="16.5" customHeight="1">
      <c r="B72" s="181"/>
      <c r="C72" s="53"/>
      <c r="D72" s="54"/>
      <c r="E72" s="55"/>
      <c r="F72" s="55"/>
      <c r="G72" s="54"/>
      <c r="H72" s="54"/>
      <c r="I72" s="9"/>
    </row>
    <row r="73" spans="2:9" s="8" customFormat="1" ht="16.5" customHeight="1">
      <c r="B73" s="181"/>
      <c r="C73" s="53"/>
      <c r="D73" s="54"/>
      <c r="E73" s="55"/>
      <c r="F73" s="55"/>
      <c r="G73" s="54"/>
      <c r="H73" s="54"/>
      <c r="I73" s="9"/>
    </row>
    <row r="74" spans="2:9" s="8" customFormat="1" ht="16.5" customHeight="1">
      <c r="B74" s="181"/>
      <c r="C74" s="53"/>
      <c r="D74" s="54"/>
      <c r="E74" s="55"/>
      <c r="F74" s="55"/>
      <c r="G74" s="54"/>
      <c r="H74" s="54"/>
      <c r="I74" s="9"/>
    </row>
    <row r="75" spans="2:9" s="8" customFormat="1" ht="16.5" customHeight="1">
      <c r="B75" s="181"/>
      <c r="C75" s="53"/>
      <c r="D75" s="54"/>
      <c r="E75" s="55"/>
      <c r="F75" s="55"/>
      <c r="G75" s="54"/>
      <c r="H75" s="54"/>
      <c r="I75" s="9"/>
    </row>
    <row r="76" spans="2:9" s="8" customFormat="1" ht="16.5" customHeight="1">
      <c r="B76" s="181"/>
      <c r="C76" s="53"/>
      <c r="D76" s="54"/>
      <c r="E76" s="55"/>
      <c r="F76" s="55"/>
      <c r="G76" s="54"/>
      <c r="H76" s="54"/>
      <c r="I76" s="9"/>
    </row>
    <row r="77" spans="2:9" s="8" customFormat="1" ht="16.5" customHeight="1">
      <c r="B77" s="181"/>
      <c r="C77" s="53"/>
      <c r="D77" s="54"/>
      <c r="E77" s="55"/>
      <c r="F77" s="55"/>
      <c r="G77" s="54"/>
      <c r="H77" s="54"/>
      <c r="I77" s="9"/>
    </row>
    <row r="78" spans="2:9" s="8" customFormat="1" ht="16.5" customHeight="1">
      <c r="B78" s="181"/>
      <c r="C78" s="53"/>
      <c r="D78" s="54"/>
      <c r="E78" s="55"/>
      <c r="F78" s="55"/>
      <c r="G78" s="54"/>
      <c r="H78" s="54"/>
      <c r="I78" s="9"/>
    </row>
    <row r="79" spans="2:9" s="8" customFormat="1" ht="16.5" customHeight="1">
      <c r="B79" s="181"/>
      <c r="C79" s="53"/>
      <c r="D79" s="54"/>
      <c r="E79" s="55"/>
      <c r="F79" s="55"/>
      <c r="G79" s="54"/>
      <c r="H79" s="54"/>
      <c r="I79" s="9"/>
    </row>
    <row r="80" spans="2:9" s="8" customFormat="1" ht="16.5" customHeight="1">
      <c r="B80" s="181"/>
      <c r="C80" s="53"/>
      <c r="D80" s="54"/>
      <c r="E80" s="55"/>
      <c r="F80" s="55"/>
      <c r="G80" s="54"/>
      <c r="H80" s="54"/>
      <c r="I80" s="9"/>
    </row>
    <row r="81" spans="2:9" s="8" customFormat="1" ht="16.5" customHeight="1">
      <c r="B81" s="181"/>
      <c r="C81" s="53"/>
      <c r="D81" s="54"/>
      <c r="E81" s="55"/>
      <c r="F81" s="55"/>
      <c r="G81" s="54"/>
      <c r="H81" s="54"/>
      <c r="I81" s="9"/>
    </row>
    <row r="82" spans="2:9" s="8" customFormat="1" ht="16.5" customHeight="1">
      <c r="B82" s="181"/>
      <c r="C82" s="53"/>
      <c r="D82" s="54"/>
      <c r="E82" s="55"/>
      <c r="F82" s="55"/>
      <c r="G82" s="54"/>
      <c r="H82" s="54"/>
      <c r="I82" s="9"/>
    </row>
    <row r="83" spans="2:9" s="8" customFormat="1" ht="16.5" customHeight="1">
      <c r="B83" s="181"/>
      <c r="C83" s="53"/>
      <c r="D83" s="54"/>
      <c r="E83" s="55"/>
      <c r="F83" s="55"/>
      <c r="G83" s="54"/>
      <c r="H83" s="54"/>
      <c r="I83" s="9"/>
    </row>
    <row r="84" spans="2:9" s="8" customFormat="1" ht="16.5" customHeight="1">
      <c r="B84" s="181"/>
      <c r="C84" s="53"/>
      <c r="D84" s="54"/>
      <c r="E84" s="55"/>
      <c r="F84" s="55"/>
      <c r="G84" s="54"/>
      <c r="H84" s="54"/>
      <c r="I84" s="9"/>
    </row>
    <row r="85" spans="2:9" s="8" customFormat="1" ht="16.5" customHeight="1">
      <c r="B85" s="181"/>
      <c r="C85" s="53"/>
      <c r="D85" s="54"/>
      <c r="E85" s="55"/>
      <c r="F85" s="55"/>
      <c r="G85" s="54"/>
      <c r="H85" s="54"/>
      <c r="I85" s="9"/>
    </row>
    <row r="86" spans="2:9" s="8" customFormat="1" ht="16.5" customHeight="1">
      <c r="B86" s="181"/>
      <c r="C86" s="53"/>
      <c r="D86" s="54"/>
      <c r="E86" s="55"/>
      <c r="F86" s="55"/>
      <c r="G86" s="54"/>
      <c r="H86" s="54"/>
      <c r="I86" s="9"/>
    </row>
    <row r="87" spans="2:9" s="8" customFormat="1" ht="16.5" customHeight="1">
      <c r="B87" s="181"/>
      <c r="C87" s="53"/>
      <c r="D87" s="54"/>
      <c r="E87" s="55"/>
      <c r="F87" s="55"/>
      <c r="G87" s="54"/>
      <c r="H87" s="54"/>
      <c r="I87" s="9"/>
    </row>
    <row r="88" spans="2:9" s="8" customFormat="1" ht="16.5" customHeight="1">
      <c r="B88" s="181"/>
      <c r="C88" s="53"/>
      <c r="D88" s="54"/>
      <c r="E88" s="55"/>
      <c r="F88" s="55"/>
      <c r="G88" s="54"/>
      <c r="H88" s="54"/>
      <c r="I88" s="9"/>
    </row>
    <row r="89" spans="2:9" s="8" customFormat="1" ht="16.5" customHeight="1">
      <c r="B89" s="181"/>
      <c r="C89" s="53"/>
      <c r="D89" s="54"/>
      <c r="E89" s="55"/>
      <c r="F89" s="55"/>
      <c r="G89" s="54"/>
      <c r="H89" s="54"/>
      <c r="I89" s="9"/>
    </row>
    <row r="90" spans="2:9" s="8" customFormat="1" ht="16.5" customHeight="1">
      <c r="B90" s="181"/>
      <c r="C90" s="53"/>
      <c r="D90" s="54"/>
      <c r="E90" s="55"/>
      <c r="F90" s="55"/>
      <c r="G90" s="54"/>
      <c r="H90" s="54"/>
      <c r="I90" s="9"/>
    </row>
    <row r="91" spans="2:9" s="8" customFormat="1" ht="16.5" customHeight="1">
      <c r="B91" s="181"/>
      <c r="C91" s="53"/>
      <c r="D91" s="54"/>
      <c r="E91" s="55"/>
      <c r="F91" s="55"/>
      <c r="G91" s="54"/>
      <c r="H91" s="54"/>
      <c r="I91" s="9"/>
    </row>
    <row r="92" spans="2:9" s="8" customFormat="1" ht="16.5" customHeight="1">
      <c r="B92" s="181"/>
      <c r="C92" s="53"/>
      <c r="D92" s="54"/>
      <c r="E92" s="55"/>
      <c r="F92" s="55"/>
      <c r="G92" s="54"/>
      <c r="H92" s="54"/>
      <c r="I92" s="9"/>
    </row>
    <row r="93" spans="2:9" s="8" customFormat="1" ht="16.5" customHeight="1">
      <c r="B93" s="181"/>
      <c r="C93" s="53"/>
      <c r="D93" s="54"/>
      <c r="E93" s="55"/>
      <c r="F93" s="55"/>
      <c r="G93" s="54"/>
      <c r="H93" s="54"/>
      <c r="I93" s="9"/>
    </row>
    <row r="94" spans="2:9" s="8" customFormat="1" ht="16.5" customHeight="1">
      <c r="B94" s="181"/>
      <c r="C94" s="53"/>
      <c r="D94" s="54"/>
      <c r="E94" s="55"/>
      <c r="F94" s="55"/>
      <c r="G94" s="54"/>
      <c r="H94" s="54"/>
      <c r="I94" s="9"/>
    </row>
    <row r="95" spans="2:9" s="8" customFormat="1" ht="16.5" customHeight="1">
      <c r="B95" s="181"/>
      <c r="C95" s="53"/>
      <c r="D95" s="54"/>
      <c r="E95" s="55"/>
      <c r="F95" s="55"/>
      <c r="G95" s="54"/>
      <c r="H95" s="54"/>
      <c r="I95" s="9"/>
    </row>
    <row r="96" spans="2:9" s="8" customFormat="1" ht="16.5" customHeight="1">
      <c r="B96" s="181"/>
      <c r="C96" s="53"/>
      <c r="D96" s="54"/>
      <c r="E96" s="55"/>
      <c r="F96" s="55"/>
      <c r="G96" s="54"/>
      <c r="H96" s="54"/>
      <c r="I96" s="9"/>
    </row>
    <row r="97" spans="2:9" s="8" customFormat="1" ht="16.5" customHeight="1">
      <c r="B97" s="181"/>
      <c r="C97" s="53"/>
      <c r="D97" s="54"/>
      <c r="E97" s="55"/>
      <c r="F97" s="55"/>
      <c r="G97" s="54"/>
      <c r="H97" s="54"/>
      <c r="I97" s="9"/>
    </row>
    <row r="98" spans="2:9" s="8" customFormat="1" ht="16.5" customHeight="1">
      <c r="B98" s="181"/>
      <c r="C98" s="53"/>
      <c r="D98" s="54"/>
      <c r="E98" s="55"/>
      <c r="F98" s="55"/>
      <c r="G98" s="54"/>
      <c r="H98" s="54"/>
      <c r="I98" s="9"/>
    </row>
    <row r="99" spans="2:9" s="8" customFormat="1" ht="16.5" customHeight="1">
      <c r="B99" s="181"/>
      <c r="C99" s="53"/>
      <c r="D99" s="54"/>
      <c r="E99" s="55"/>
      <c r="F99" s="55"/>
      <c r="G99" s="54"/>
      <c r="H99" s="54"/>
      <c r="I99" s="9"/>
    </row>
    <row r="100" spans="2:9" s="8" customFormat="1" ht="16.5" customHeight="1">
      <c r="B100" s="181"/>
      <c r="C100" s="53"/>
      <c r="D100" s="54"/>
      <c r="E100" s="55"/>
      <c r="F100" s="55"/>
      <c r="G100" s="54"/>
      <c r="H100" s="54"/>
      <c r="I100" s="9"/>
    </row>
    <row r="101" spans="2:9" s="8" customFormat="1" ht="16.5" customHeight="1">
      <c r="B101" s="181"/>
      <c r="C101" s="53"/>
      <c r="D101" s="54"/>
      <c r="E101" s="55"/>
      <c r="F101" s="55"/>
      <c r="G101" s="54"/>
      <c r="H101" s="54"/>
      <c r="I101" s="9"/>
    </row>
    <row r="102" spans="2:9" s="8" customFormat="1" ht="16.5" customHeight="1">
      <c r="B102" s="182"/>
      <c r="C102" s="53"/>
      <c r="D102" s="54"/>
      <c r="E102" s="55"/>
      <c r="F102" s="55"/>
      <c r="G102" s="54"/>
      <c r="H102" s="54"/>
      <c r="I102" s="9"/>
    </row>
  </sheetData>
  <sheetProtection selectLockedCells="1" selectUnlockedCells="1"/>
  <mergeCells count="8">
    <mergeCell ref="H2:H5"/>
    <mergeCell ref="B7:B35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fitToHeight="0" fitToWidth="1" horizontalDpi="300" verticalDpi="300" orientation="portrait" paperSize="9" scale="49" r:id="rId1"/>
  <headerFooter alignWithMargins="0">
    <oddHeader>&amp;R&amp;"-,Obyčejné"&amp;12ENERFIS s.r.o., Drtinova 557/10, Praha 5, 150 00
Tel: +420 222 766 950, email: info@enerfis.cz,
IČO: 24160202, DIČ: CZ24160202</oddHeader>
    <oddFooter>&amp;C&amp;14ENERFIS s.r.o.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01"/>
  <sheetViews>
    <sheetView zoomScale="110" zoomScaleNormal="110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1.28515625" style="1" customWidth="1"/>
    <col min="2" max="2" width="10.8515625" style="1" customWidth="1"/>
    <col min="3" max="3" width="17.7109375" style="1" customWidth="1"/>
    <col min="4" max="4" width="57.00390625" style="1" customWidth="1"/>
    <col min="5" max="5" width="9.140625" style="1" customWidth="1"/>
    <col min="6" max="6" width="12.7109375" style="1" customWidth="1"/>
    <col min="7" max="7" width="15.421875" style="1" customWidth="1"/>
    <col min="8" max="8" width="18.00390625" style="1" customWidth="1"/>
    <col min="9" max="16384" width="9.140625" style="1" customWidth="1"/>
  </cols>
  <sheetData>
    <row r="1" spans="2:8" ht="15.75" customHeight="1">
      <c r="B1" s="62"/>
      <c r="C1" s="62"/>
      <c r="D1" s="62"/>
      <c r="E1" s="62"/>
      <c r="F1" s="62"/>
      <c r="G1" s="62"/>
      <c r="H1" s="62"/>
    </row>
    <row r="2" spans="2:9" s="4" customFormat="1" ht="15.75" customHeight="1">
      <c r="B2" s="194"/>
      <c r="C2" s="194"/>
      <c r="D2" s="195"/>
      <c r="E2" s="195"/>
      <c r="F2" s="194"/>
      <c r="G2" s="195"/>
      <c r="H2" s="194"/>
      <c r="I2" s="5"/>
    </row>
    <row r="3" spans="2:9" s="8" customFormat="1" ht="15">
      <c r="B3" s="196" t="s">
        <v>233</v>
      </c>
      <c r="C3" s="197" t="s">
        <v>234</v>
      </c>
      <c r="D3" s="197" t="s">
        <v>235</v>
      </c>
      <c r="E3" s="197" t="s">
        <v>236</v>
      </c>
      <c r="F3" s="197" t="s">
        <v>237</v>
      </c>
      <c r="G3" s="197" t="s">
        <v>238</v>
      </c>
      <c r="H3" s="198" t="s">
        <v>239</v>
      </c>
      <c r="I3" s="9"/>
    </row>
    <row r="4" spans="2:9" ht="14.25" customHeight="1">
      <c r="B4" s="199"/>
      <c r="C4" s="200"/>
      <c r="D4" s="200"/>
      <c r="E4" s="201"/>
      <c r="F4" s="201"/>
      <c r="G4" s="201"/>
      <c r="H4" s="202"/>
      <c r="I4" s="10"/>
    </row>
    <row r="5" spans="2:9" ht="24.75" customHeight="1">
      <c r="B5" s="203" t="s">
        <v>240</v>
      </c>
      <c r="C5" s="249" t="s">
        <v>241</v>
      </c>
      <c r="D5" s="249"/>
      <c r="E5" s="204"/>
      <c r="F5" s="204"/>
      <c r="G5" s="204"/>
      <c r="H5" s="205"/>
      <c r="I5" s="10"/>
    </row>
    <row r="6" spans="2:9" ht="15" customHeight="1">
      <c r="B6" s="206"/>
      <c r="C6" s="207"/>
      <c r="D6" s="207"/>
      <c r="E6" s="208"/>
      <c r="F6" s="208"/>
      <c r="G6" s="208"/>
      <c r="H6" s="209"/>
      <c r="I6" s="10"/>
    </row>
    <row r="7" spans="2:9" ht="14.25">
      <c r="B7" s="210">
        <v>1</v>
      </c>
      <c r="C7" s="211"/>
      <c r="D7" s="211" t="s">
        <v>242</v>
      </c>
      <c r="E7" s="212"/>
      <c r="F7" s="212"/>
      <c r="G7" s="212"/>
      <c r="H7" s="213"/>
      <c r="I7" s="10"/>
    </row>
    <row r="8" spans="2:9" ht="14.25">
      <c r="B8" s="199"/>
      <c r="C8" s="200" t="s">
        <v>243</v>
      </c>
      <c r="D8" s="200" t="s">
        <v>244</v>
      </c>
      <c r="E8" s="201" t="s">
        <v>245</v>
      </c>
      <c r="F8" s="201">
        <v>1</v>
      </c>
      <c r="G8" s="201"/>
      <c r="H8" s="214"/>
      <c r="I8" s="10"/>
    </row>
    <row r="9" spans="2:9" ht="14.25">
      <c r="B9" s="199"/>
      <c r="C9" s="200" t="s">
        <v>246</v>
      </c>
      <c r="D9" s="200" t="s">
        <v>278</v>
      </c>
      <c r="E9" s="201" t="s">
        <v>245</v>
      </c>
      <c r="F9" s="201">
        <v>1</v>
      </c>
      <c r="G9" s="201"/>
      <c r="H9" s="214"/>
      <c r="I9" s="10"/>
    </row>
    <row r="10" spans="2:9" ht="14.25">
      <c r="B10" s="199"/>
      <c r="C10" s="200" t="s">
        <v>247</v>
      </c>
      <c r="D10" s="200" t="s">
        <v>248</v>
      </c>
      <c r="E10" s="201" t="s">
        <v>245</v>
      </c>
      <c r="F10" s="201">
        <v>1</v>
      </c>
      <c r="G10" s="201"/>
      <c r="H10" s="214"/>
      <c r="I10" s="10"/>
    </row>
    <row r="11" spans="2:9" ht="14.25">
      <c r="B11" s="199"/>
      <c r="C11" s="200" t="s">
        <v>249</v>
      </c>
      <c r="D11" s="200" t="s">
        <v>279</v>
      </c>
      <c r="E11" s="201" t="s">
        <v>245</v>
      </c>
      <c r="F11" s="201">
        <v>1</v>
      </c>
      <c r="G11" s="201"/>
      <c r="H11" s="214"/>
      <c r="I11" s="10"/>
    </row>
    <row r="12" spans="2:9" ht="14.25">
      <c r="B12" s="199"/>
      <c r="C12" s="200" t="s">
        <v>250</v>
      </c>
      <c r="D12" s="200" t="s">
        <v>280</v>
      </c>
      <c r="E12" s="201" t="s">
        <v>245</v>
      </c>
      <c r="F12" s="201">
        <v>1</v>
      </c>
      <c r="G12" s="201"/>
      <c r="H12" s="214"/>
      <c r="I12" s="10"/>
    </row>
    <row r="13" spans="2:10" s="24" customFormat="1" ht="14.25">
      <c r="B13" s="199"/>
      <c r="C13" s="200"/>
      <c r="D13" s="200"/>
      <c r="E13" s="201"/>
      <c r="F13" s="201"/>
      <c r="G13" s="201"/>
      <c r="H13" s="214"/>
      <c r="I13" s="28"/>
      <c r="J13" s="1"/>
    </row>
    <row r="14" spans="2:9" s="24" customFormat="1" ht="15" customHeight="1">
      <c r="B14" s="210" t="s">
        <v>251</v>
      </c>
      <c r="C14" s="211"/>
      <c r="D14" s="211" t="s">
        <v>252</v>
      </c>
      <c r="E14" s="212"/>
      <c r="F14" s="212"/>
      <c r="G14" s="212"/>
      <c r="H14" s="213"/>
      <c r="I14" s="28"/>
    </row>
    <row r="15" spans="2:9" s="24" customFormat="1" ht="15" customHeight="1">
      <c r="B15" s="199"/>
      <c r="C15" s="200" t="s">
        <v>253</v>
      </c>
      <c r="D15" s="200" t="s">
        <v>254</v>
      </c>
      <c r="E15" s="201" t="s">
        <v>245</v>
      </c>
      <c r="F15" s="201">
        <v>1</v>
      </c>
      <c r="G15" s="201"/>
      <c r="H15" s="214"/>
      <c r="I15" s="28"/>
    </row>
    <row r="16" spans="2:9" s="24" customFormat="1" ht="15" customHeight="1">
      <c r="B16" s="199"/>
      <c r="C16" s="200"/>
      <c r="D16" s="200"/>
      <c r="E16" s="201"/>
      <c r="F16" s="201"/>
      <c r="G16" s="201"/>
      <c r="H16" s="214"/>
      <c r="I16" s="28"/>
    </row>
    <row r="17" spans="2:9" s="24" customFormat="1" ht="15" customHeight="1">
      <c r="B17" s="210" t="s">
        <v>255</v>
      </c>
      <c r="C17" s="211"/>
      <c r="D17" s="211" t="s">
        <v>256</v>
      </c>
      <c r="E17" s="212"/>
      <c r="F17" s="212"/>
      <c r="G17" s="212"/>
      <c r="H17" s="213"/>
      <c r="I17" s="28"/>
    </row>
    <row r="18" spans="2:9" s="24" customFormat="1" ht="15" customHeight="1">
      <c r="B18" s="199"/>
      <c r="C18" s="200" t="s">
        <v>257</v>
      </c>
      <c r="D18" s="200" t="s">
        <v>258</v>
      </c>
      <c r="E18" s="201" t="s">
        <v>245</v>
      </c>
      <c r="F18" s="201">
        <v>1</v>
      </c>
      <c r="G18" s="201"/>
      <c r="H18" s="214"/>
      <c r="I18" s="28"/>
    </row>
    <row r="19" spans="2:9" s="24" customFormat="1" ht="15" customHeight="1">
      <c r="B19" s="199"/>
      <c r="C19" s="200" t="s">
        <v>259</v>
      </c>
      <c r="D19" s="200" t="s">
        <v>260</v>
      </c>
      <c r="E19" s="201" t="s">
        <v>245</v>
      </c>
      <c r="F19" s="201">
        <v>1</v>
      </c>
      <c r="G19" s="201"/>
      <c r="H19" s="214"/>
      <c r="I19" s="28"/>
    </row>
    <row r="20" spans="2:9" s="24" customFormat="1" ht="15" customHeight="1">
      <c r="B20" s="199"/>
      <c r="C20" s="200" t="s">
        <v>261</v>
      </c>
      <c r="D20" s="200" t="s">
        <v>262</v>
      </c>
      <c r="E20" s="201" t="s">
        <v>245</v>
      </c>
      <c r="F20" s="201">
        <v>1</v>
      </c>
      <c r="G20" s="201"/>
      <c r="H20" s="214"/>
      <c r="I20" s="28"/>
    </row>
    <row r="21" spans="2:9" s="24" customFormat="1" ht="15" customHeight="1">
      <c r="B21" s="199"/>
      <c r="C21" s="200"/>
      <c r="D21" s="200"/>
      <c r="E21" s="201"/>
      <c r="F21" s="201"/>
      <c r="G21" s="201"/>
      <c r="H21" s="214"/>
      <c r="I21" s="28"/>
    </row>
    <row r="22" spans="2:9" ht="15" customHeight="1">
      <c r="B22" s="210" t="s">
        <v>263</v>
      </c>
      <c r="C22" s="211"/>
      <c r="D22" s="211" t="s">
        <v>264</v>
      </c>
      <c r="E22" s="212"/>
      <c r="F22" s="212"/>
      <c r="G22" s="212"/>
      <c r="H22" s="213"/>
      <c r="I22" s="10"/>
    </row>
    <row r="23" spans="2:9" ht="14.25">
      <c r="B23" s="199"/>
      <c r="C23" s="200" t="s">
        <v>265</v>
      </c>
      <c r="D23" s="200" t="s">
        <v>266</v>
      </c>
      <c r="E23" s="201" t="s">
        <v>100</v>
      </c>
      <c r="F23" s="201"/>
      <c r="G23" s="201"/>
      <c r="H23" s="214"/>
      <c r="I23" s="10"/>
    </row>
    <row r="24" spans="2:9" ht="14.25">
      <c r="B24" s="199"/>
      <c r="C24" s="200" t="s">
        <v>267</v>
      </c>
      <c r="D24" s="200" t="s">
        <v>268</v>
      </c>
      <c r="E24" s="201" t="s">
        <v>100</v>
      </c>
      <c r="F24" s="201"/>
      <c r="G24" s="201"/>
      <c r="H24" s="214"/>
      <c r="I24" s="10"/>
    </row>
    <row r="25" spans="2:9" ht="15" thickBot="1">
      <c r="B25" s="215"/>
      <c r="C25" s="216"/>
      <c r="D25" s="216"/>
      <c r="E25" s="216"/>
      <c r="F25" s="216"/>
      <c r="G25" s="216"/>
      <c r="H25" s="217"/>
      <c r="I25" s="10"/>
    </row>
    <row r="26" spans="2:9" ht="15" thickBot="1">
      <c r="B26" s="218" t="s">
        <v>239</v>
      </c>
      <c r="C26" s="219"/>
      <c r="D26" s="219"/>
      <c r="E26" s="219"/>
      <c r="F26" s="219"/>
      <c r="G26" s="219"/>
      <c r="H26" s="234"/>
      <c r="I26" s="10"/>
    </row>
    <row r="27" spans="2:9" ht="13.5">
      <c r="B27" s="220"/>
      <c r="C27" s="190"/>
      <c r="D27" s="191"/>
      <c r="E27" s="55"/>
      <c r="F27" s="154"/>
      <c r="G27" s="221"/>
      <c r="H27" s="222"/>
      <c r="I27" s="10"/>
    </row>
    <row r="28" spans="2:9" ht="13.5">
      <c r="B28" s="220"/>
      <c r="C28" s="190"/>
      <c r="D28" s="191"/>
      <c r="E28" s="55"/>
      <c r="F28" s="154"/>
      <c r="G28" s="221"/>
      <c r="H28" s="222"/>
      <c r="I28" s="10"/>
    </row>
    <row r="29" spans="2:9" ht="15.75" customHeight="1">
      <c r="B29" s="220"/>
      <c r="C29" s="190"/>
      <c r="D29" s="191"/>
      <c r="E29" s="55"/>
      <c r="F29" s="154"/>
      <c r="G29" s="221"/>
      <c r="H29" s="222"/>
      <c r="I29" s="10"/>
    </row>
    <row r="30" spans="2:9" ht="15.75" customHeight="1">
      <c r="B30" s="220"/>
      <c r="C30" s="190"/>
      <c r="D30" s="223"/>
      <c r="E30" s="55"/>
      <c r="F30" s="154"/>
      <c r="G30" s="221"/>
      <c r="H30" s="222"/>
      <c r="I30" s="10"/>
    </row>
    <row r="31" spans="2:9" ht="15.75" customHeight="1">
      <c r="B31" s="220"/>
      <c r="C31" s="190"/>
      <c r="D31" s="191"/>
      <c r="E31" s="55"/>
      <c r="F31" s="154"/>
      <c r="G31" s="221"/>
      <c r="H31" s="222"/>
      <c r="I31" s="10"/>
    </row>
    <row r="32" spans="2:9" ht="15.75" customHeight="1">
      <c r="B32" s="220"/>
      <c r="C32" s="190"/>
      <c r="D32" s="191"/>
      <c r="E32" s="55"/>
      <c r="F32" s="154"/>
      <c r="G32" s="221"/>
      <c r="H32" s="222"/>
      <c r="I32" s="10"/>
    </row>
    <row r="33" spans="2:9" ht="15.75" customHeight="1">
      <c r="B33" s="220"/>
      <c r="C33" s="190"/>
      <c r="D33" s="223"/>
      <c r="E33" s="55"/>
      <c r="F33" s="154"/>
      <c r="G33" s="221"/>
      <c r="H33" s="222"/>
      <c r="I33" s="10"/>
    </row>
    <row r="34" spans="2:9" ht="15.75" customHeight="1">
      <c r="B34" s="220"/>
      <c r="C34" s="190"/>
      <c r="D34" s="191"/>
      <c r="E34" s="55"/>
      <c r="F34" s="154"/>
      <c r="G34" s="221"/>
      <c r="H34" s="222"/>
      <c r="I34" s="10"/>
    </row>
    <row r="35" spans="2:9" ht="15.75" customHeight="1">
      <c r="B35" s="220"/>
      <c r="C35" s="190"/>
      <c r="D35" s="191"/>
      <c r="E35" s="55"/>
      <c r="F35" s="154"/>
      <c r="G35" s="192"/>
      <c r="H35" s="222"/>
      <c r="I35" s="10"/>
    </row>
    <row r="36" spans="2:9" ht="15.75" customHeight="1">
      <c r="B36" s="220"/>
      <c r="C36" s="224"/>
      <c r="D36" s="54"/>
      <c r="E36" s="55"/>
      <c r="F36" s="55"/>
      <c r="G36" s="54"/>
      <c r="H36" s="225"/>
      <c r="I36" s="10"/>
    </row>
    <row r="37" spans="2:9" ht="15.75" customHeight="1">
      <c r="B37" s="179"/>
      <c r="C37" s="53"/>
      <c r="D37" s="54"/>
      <c r="E37" s="55"/>
      <c r="F37" s="55"/>
      <c r="G37" s="54"/>
      <c r="H37" s="54"/>
      <c r="I37" s="10"/>
    </row>
    <row r="38" spans="2:9" ht="15.75" customHeight="1">
      <c r="B38" s="179"/>
      <c r="C38" s="53"/>
      <c r="D38" s="54"/>
      <c r="E38" s="55"/>
      <c r="F38" s="55"/>
      <c r="G38" s="54"/>
      <c r="H38" s="54"/>
      <c r="I38" s="10"/>
    </row>
    <row r="39" spans="2:9" ht="15.75" customHeight="1">
      <c r="B39" s="179"/>
      <c r="C39" s="53"/>
      <c r="D39" s="54"/>
      <c r="E39" s="55"/>
      <c r="F39" s="55"/>
      <c r="G39" s="54"/>
      <c r="H39" s="54"/>
      <c r="I39" s="10"/>
    </row>
    <row r="40" spans="2:9" ht="15.75" customHeight="1">
      <c r="B40" s="179"/>
      <c r="C40" s="53"/>
      <c r="D40" s="54"/>
      <c r="E40" s="55"/>
      <c r="F40" s="55"/>
      <c r="G40" s="54"/>
      <c r="H40" s="54"/>
      <c r="I40" s="10"/>
    </row>
    <row r="41" spans="2:9" ht="15.75" customHeight="1">
      <c r="B41" s="179"/>
      <c r="C41" s="53"/>
      <c r="D41" s="54"/>
      <c r="E41" s="55"/>
      <c r="F41" s="55"/>
      <c r="G41" s="54"/>
      <c r="H41" s="54"/>
      <c r="I41" s="10"/>
    </row>
    <row r="42" spans="2:9" ht="15.75" customHeight="1">
      <c r="B42" s="179"/>
      <c r="C42" s="53"/>
      <c r="D42" s="54"/>
      <c r="E42" s="55"/>
      <c r="F42" s="55"/>
      <c r="G42" s="54"/>
      <c r="H42" s="54"/>
      <c r="I42" s="10"/>
    </row>
    <row r="43" spans="2:9" ht="15.75" customHeight="1">
      <c r="B43" s="179"/>
      <c r="C43" s="53"/>
      <c r="D43" s="54"/>
      <c r="E43" s="55"/>
      <c r="F43" s="55"/>
      <c r="G43" s="54"/>
      <c r="H43" s="54"/>
      <c r="I43" s="10"/>
    </row>
    <row r="44" spans="2:9" ht="15.75" customHeight="1">
      <c r="B44" s="179"/>
      <c r="C44" s="53"/>
      <c r="D44" s="54"/>
      <c r="E44" s="55"/>
      <c r="F44" s="55"/>
      <c r="G44" s="54"/>
      <c r="H44" s="54"/>
      <c r="I44" s="10"/>
    </row>
    <row r="45" spans="2:9" ht="15.75" customHeight="1">
      <c r="B45" s="179"/>
      <c r="C45" s="53"/>
      <c r="D45" s="54"/>
      <c r="E45" s="55"/>
      <c r="F45" s="55"/>
      <c r="G45" s="54"/>
      <c r="H45" s="54"/>
      <c r="I45" s="10"/>
    </row>
    <row r="46" spans="2:9" ht="15.75" customHeight="1">
      <c r="B46" s="179"/>
      <c r="C46" s="53"/>
      <c r="D46" s="54"/>
      <c r="E46" s="55"/>
      <c r="F46" s="55"/>
      <c r="G46" s="54"/>
      <c r="H46" s="54"/>
      <c r="I46" s="10"/>
    </row>
    <row r="47" spans="2:9" ht="15.75" customHeight="1">
      <c r="B47" s="179"/>
      <c r="C47" s="53"/>
      <c r="D47" s="54"/>
      <c r="E47" s="55"/>
      <c r="F47" s="55"/>
      <c r="G47" s="54"/>
      <c r="H47" s="54"/>
      <c r="I47" s="10"/>
    </row>
    <row r="48" spans="2:9" s="8" customFormat="1" ht="16.5" customHeight="1">
      <c r="B48" s="179"/>
      <c r="C48" s="53"/>
      <c r="D48" s="54"/>
      <c r="E48" s="55"/>
      <c r="F48" s="55"/>
      <c r="G48" s="54"/>
      <c r="H48" s="54"/>
      <c r="I48" s="9"/>
    </row>
    <row r="49" spans="2:9" s="8" customFormat="1" ht="16.5" customHeight="1">
      <c r="B49" s="181"/>
      <c r="C49" s="53"/>
      <c r="D49" s="54"/>
      <c r="E49" s="55"/>
      <c r="F49" s="55"/>
      <c r="G49" s="54"/>
      <c r="H49" s="54"/>
      <c r="I49" s="9"/>
    </row>
    <row r="50" spans="2:9" s="8" customFormat="1" ht="16.5" customHeight="1">
      <c r="B50" s="181"/>
      <c r="C50" s="53"/>
      <c r="D50" s="54"/>
      <c r="E50" s="55"/>
      <c r="F50" s="55"/>
      <c r="G50" s="54"/>
      <c r="H50" s="54"/>
      <c r="I50" s="9"/>
    </row>
    <row r="51" spans="2:9" s="8" customFormat="1" ht="16.5" customHeight="1">
      <c r="B51" s="181"/>
      <c r="C51" s="53"/>
      <c r="D51" s="54"/>
      <c r="E51" s="55"/>
      <c r="F51" s="55"/>
      <c r="G51" s="54"/>
      <c r="H51" s="54"/>
      <c r="I51" s="9"/>
    </row>
    <row r="52" spans="2:9" s="8" customFormat="1" ht="16.5" customHeight="1">
      <c r="B52" s="181"/>
      <c r="C52" s="53"/>
      <c r="D52" s="54"/>
      <c r="E52" s="55"/>
      <c r="F52" s="55"/>
      <c r="G52" s="54"/>
      <c r="H52" s="54"/>
      <c r="I52" s="9"/>
    </row>
    <row r="53" spans="2:9" s="8" customFormat="1" ht="16.5" customHeight="1">
      <c r="B53" s="181"/>
      <c r="C53" s="53"/>
      <c r="D53" s="54"/>
      <c r="E53" s="55"/>
      <c r="F53" s="55"/>
      <c r="G53" s="54"/>
      <c r="H53" s="54"/>
      <c r="I53" s="9"/>
    </row>
    <row r="54" spans="2:9" s="8" customFormat="1" ht="16.5" customHeight="1">
      <c r="B54" s="181"/>
      <c r="C54" s="53"/>
      <c r="D54" s="54"/>
      <c r="E54" s="55"/>
      <c r="F54" s="55"/>
      <c r="G54" s="54"/>
      <c r="H54" s="54"/>
      <c r="I54" s="9"/>
    </row>
    <row r="55" spans="2:9" s="8" customFormat="1" ht="16.5" customHeight="1">
      <c r="B55" s="181"/>
      <c r="C55" s="53"/>
      <c r="D55" s="54"/>
      <c r="E55" s="55"/>
      <c r="F55" s="55"/>
      <c r="G55" s="54"/>
      <c r="H55" s="54"/>
      <c r="I55" s="9"/>
    </row>
    <row r="56" spans="2:9" s="8" customFormat="1" ht="16.5" customHeight="1">
      <c r="B56" s="181"/>
      <c r="C56" s="53"/>
      <c r="D56" s="54"/>
      <c r="E56" s="55"/>
      <c r="F56" s="55"/>
      <c r="G56" s="54"/>
      <c r="H56" s="54"/>
      <c r="I56" s="9"/>
    </row>
    <row r="57" spans="2:9" s="8" customFormat="1" ht="16.5" customHeight="1">
      <c r="B57" s="181"/>
      <c r="C57" s="53"/>
      <c r="D57" s="54"/>
      <c r="E57" s="55"/>
      <c r="F57" s="55"/>
      <c r="G57" s="54"/>
      <c r="H57" s="54"/>
      <c r="I57" s="9"/>
    </row>
    <row r="58" spans="2:9" s="8" customFormat="1" ht="16.5" customHeight="1">
      <c r="B58" s="181"/>
      <c r="C58" s="53"/>
      <c r="D58" s="54"/>
      <c r="E58" s="55"/>
      <c r="F58" s="55"/>
      <c r="G58" s="54"/>
      <c r="H58" s="54"/>
      <c r="I58" s="9"/>
    </row>
    <row r="59" spans="2:9" s="8" customFormat="1" ht="16.5" customHeight="1">
      <c r="B59" s="181"/>
      <c r="C59" s="53"/>
      <c r="D59" s="54"/>
      <c r="E59" s="55"/>
      <c r="F59" s="55"/>
      <c r="G59" s="54"/>
      <c r="H59" s="54"/>
      <c r="I59" s="9"/>
    </row>
    <row r="60" spans="2:9" s="8" customFormat="1" ht="16.5" customHeight="1">
      <c r="B60" s="181"/>
      <c r="C60" s="53"/>
      <c r="D60" s="54"/>
      <c r="E60" s="55"/>
      <c r="F60" s="55"/>
      <c r="G60" s="54"/>
      <c r="H60" s="54"/>
      <c r="I60" s="9"/>
    </row>
    <row r="61" spans="2:9" s="8" customFormat="1" ht="16.5" customHeight="1">
      <c r="B61" s="181"/>
      <c r="C61" s="53"/>
      <c r="D61" s="54"/>
      <c r="E61" s="55"/>
      <c r="F61" s="55"/>
      <c r="G61" s="54"/>
      <c r="H61" s="54"/>
      <c r="I61" s="9"/>
    </row>
    <row r="62" spans="2:9" s="8" customFormat="1" ht="16.5" customHeight="1">
      <c r="B62" s="181"/>
      <c r="C62" s="53"/>
      <c r="D62" s="54"/>
      <c r="E62" s="55"/>
      <c r="F62" s="55"/>
      <c r="G62" s="54"/>
      <c r="H62" s="54"/>
      <c r="I62" s="9"/>
    </row>
    <row r="63" spans="2:9" s="8" customFormat="1" ht="16.5" customHeight="1">
      <c r="B63" s="181"/>
      <c r="C63" s="53"/>
      <c r="D63" s="54"/>
      <c r="E63" s="55"/>
      <c r="F63" s="55"/>
      <c r="G63" s="54"/>
      <c r="H63" s="54"/>
      <c r="I63" s="9"/>
    </row>
    <row r="64" spans="2:9" s="8" customFormat="1" ht="16.5" customHeight="1">
      <c r="B64" s="181"/>
      <c r="C64" s="53"/>
      <c r="D64" s="54"/>
      <c r="E64" s="55"/>
      <c r="F64" s="55"/>
      <c r="G64" s="54"/>
      <c r="H64" s="54"/>
      <c r="I64" s="9"/>
    </row>
    <row r="65" spans="2:9" s="8" customFormat="1" ht="16.5" customHeight="1">
      <c r="B65" s="181"/>
      <c r="C65" s="53"/>
      <c r="D65" s="54"/>
      <c r="E65" s="55"/>
      <c r="F65" s="55"/>
      <c r="G65" s="54"/>
      <c r="H65" s="54"/>
      <c r="I65" s="9"/>
    </row>
    <row r="66" spans="2:9" s="8" customFormat="1" ht="16.5" customHeight="1">
      <c r="B66" s="181"/>
      <c r="C66" s="53"/>
      <c r="D66" s="54"/>
      <c r="E66" s="55"/>
      <c r="F66" s="55"/>
      <c r="G66" s="54"/>
      <c r="H66" s="54"/>
      <c r="I66" s="9"/>
    </row>
    <row r="67" spans="2:9" s="8" customFormat="1" ht="16.5" customHeight="1">
      <c r="B67" s="181"/>
      <c r="C67" s="53"/>
      <c r="D67" s="54"/>
      <c r="E67" s="55"/>
      <c r="F67" s="55"/>
      <c r="G67" s="54"/>
      <c r="H67" s="54"/>
      <c r="I67" s="9"/>
    </row>
    <row r="68" spans="2:9" s="8" customFormat="1" ht="16.5" customHeight="1">
      <c r="B68" s="181"/>
      <c r="C68" s="53"/>
      <c r="D68" s="54"/>
      <c r="E68" s="55"/>
      <c r="F68" s="55"/>
      <c r="G68" s="54"/>
      <c r="H68" s="54"/>
      <c r="I68" s="9"/>
    </row>
    <row r="69" spans="2:9" s="8" customFormat="1" ht="16.5" customHeight="1">
      <c r="B69" s="181"/>
      <c r="C69" s="53"/>
      <c r="D69" s="54"/>
      <c r="E69" s="55"/>
      <c r="F69" s="55"/>
      <c r="G69" s="54"/>
      <c r="H69" s="54"/>
      <c r="I69" s="9"/>
    </row>
    <row r="70" spans="2:9" s="8" customFormat="1" ht="16.5" customHeight="1">
      <c r="B70" s="181"/>
      <c r="C70" s="53"/>
      <c r="D70" s="54"/>
      <c r="E70" s="55"/>
      <c r="F70" s="55"/>
      <c r="G70" s="54"/>
      <c r="H70" s="54"/>
      <c r="I70" s="9"/>
    </row>
    <row r="71" spans="2:9" s="8" customFormat="1" ht="16.5" customHeight="1">
      <c r="B71" s="181"/>
      <c r="C71" s="53"/>
      <c r="D71" s="54"/>
      <c r="E71" s="55"/>
      <c r="F71" s="55"/>
      <c r="G71" s="54"/>
      <c r="H71" s="54"/>
      <c r="I71" s="9"/>
    </row>
    <row r="72" spans="2:9" s="8" customFormat="1" ht="16.5" customHeight="1">
      <c r="B72" s="181"/>
      <c r="C72" s="53"/>
      <c r="D72" s="54"/>
      <c r="E72" s="55"/>
      <c r="F72" s="55"/>
      <c r="G72" s="54"/>
      <c r="H72" s="54"/>
      <c r="I72" s="9"/>
    </row>
    <row r="73" spans="2:9" s="8" customFormat="1" ht="16.5" customHeight="1">
      <c r="B73" s="181"/>
      <c r="C73" s="53"/>
      <c r="D73" s="54"/>
      <c r="E73" s="55"/>
      <c r="F73" s="55"/>
      <c r="G73" s="54"/>
      <c r="H73" s="54"/>
      <c r="I73" s="9"/>
    </row>
    <row r="74" spans="2:9" s="8" customFormat="1" ht="16.5" customHeight="1">
      <c r="B74" s="181"/>
      <c r="C74" s="53"/>
      <c r="D74" s="54"/>
      <c r="E74" s="55"/>
      <c r="F74" s="55"/>
      <c r="G74" s="54"/>
      <c r="H74" s="54"/>
      <c r="I74" s="9"/>
    </row>
    <row r="75" spans="2:9" s="8" customFormat="1" ht="16.5" customHeight="1">
      <c r="B75" s="181"/>
      <c r="C75" s="53"/>
      <c r="D75" s="54"/>
      <c r="E75" s="55"/>
      <c r="F75" s="55"/>
      <c r="G75" s="54"/>
      <c r="H75" s="54"/>
      <c r="I75" s="9"/>
    </row>
    <row r="76" spans="2:9" s="8" customFormat="1" ht="16.5" customHeight="1">
      <c r="B76" s="181"/>
      <c r="C76" s="53"/>
      <c r="D76" s="54"/>
      <c r="E76" s="55"/>
      <c r="F76" s="55"/>
      <c r="G76" s="54"/>
      <c r="H76" s="54"/>
      <c r="I76" s="9"/>
    </row>
    <row r="77" spans="2:9" s="8" customFormat="1" ht="16.5" customHeight="1">
      <c r="B77" s="181"/>
      <c r="C77" s="53"/>
      <c r="D77" s="54"/>
      <c r="E77" s="55"/>
      <c r="F77" s="55"/>
      <c r="G77" s="54"/>
      <c r="H77" s="54"/>
      <c r="I77" s="9"/>
    </row>
    <row r="78" spans="2:9" s="8" customFormat="1" ht="16.5" customHeight="1">
      <c r="B78" s="181"/>
      <c r="C78" s="53"/>
      <c r="D78" s="54"/>
      <c r="E78" s="55"/>
      <c r="F78" s="55"/>
      <c r="G78" s="54"/>
      <c r="H78" s="54"/>
      <c r="I78" s="9"/>
    </row>
    <row r="79" spans="2:9" s="8" customFormat="1" ht="16.5" customHeight="1">
      <c r="B79" s="181"/>
      <c r="C79" s="53"/>
      <c r="D79" s="54"/>
      <c r="E79" s="55"/>
      <c r="F79" s="55"/>
      <c r="G79" s="54"/>
      <c r="H79" s="54"/>
      <c r="I79" s="9"/>
    </row>
    <row r="80" spans="2:9" s="8" customFormat="1" ht="16.5" customHeight="1">
      <c r="B80" s="181"/>
      <c r="C80" s="53"/>
      <c r="D80" s="54"/>
      <c r="E80" s="55"/>
      <c r="F80" s="55"/>
      <c r="G80" s="54"/>
      <c r="H80" s="54"/>
      <c r="I80" s="9"/>
    </row>
    <row r="81" spans="2:9" s="8" customFormat="1" ht="16.5" customHeight="1">
      <c r="B81" s="181"/>
      <c r="C81" s="53"/>
      <c r="D81" s="54"/>
      <c r="E81" s="55"/>
      <c r="F81" s="55"/>
      <c r="G81" s="54"/>
      <c r="H81" s="54"/>
      <c r="I81" s="9"/>
    </row>
    <row r="82" spans="2:9" s="8" customFormat="1" ht="16.5" customHeight="1">
      <c r="B82" s="181"/>
      <c r="C82" s="53"/>
      <c r="D82" s="54"/>
      <c r="E82" s="55"/>
      <c r="F82" s="55"/>
      <c r="G82" s="54"/>
      <c r="H82" s="54"/>
      <c r="I82" s="9"/>
    </row>
    <row r="83" spans="2:9" s="8" customFormat="1" ht="16.5" customHeight="1">
      <c r="B83" s="181"/>
      <c r="C83" s="53"/>
      <c r="D83" s="54"/>
      <c r="E83" s="55"/>
      <c r="F83" s="55"/>
      <c r="G83" s="54"/>
      <c r="H83" s="54"/>
      <c r="I83" s="9"/>
    </row>
    <row r="84" spans="2:9" s="8" customFormat="1" ht="16.5" customHeight="1">
      <c r="B84" s="181"/>
      <c r="C84" s="53"/>
      <c r="D84" s="54"/>
      <c r="E84" s="55"/>
      <c r="F84" s="55"/>
      <c r="G84" s="54"/>
      <c r="H84" s="54"/>
      <c r="I84" s="9"/>
    </row>
    <row r="85" spans="2:9" s="8" customFormat="1" ht="16.5" customHeight="1">
      <c r="B85" s="181"/>
      <c r="C85" s="53"/>
      <c r="D85" s="54"/>
      <c r="E85" s="55"/>
      <c r="F85" s="55"/>
      <c r="G85" s="54"/>
      <c r="H85" s="54"/>
      <c r="I85" s="9"/>
    </row>
    <row r="86" spans="2:9" s="8" customFormat="1" ht="16.5" customHeight="1">
      <c r="B86" s="181"/>
      <c r="C86" s="53"/>
      <c r="D86" s="54"/>
      <c r="E86" s="55"/>
      <c r="F86" s="55"/>
      <c r="G86" s="54"/>
      <c r="H86" s="54"/>
      <c r="I86" s="9"/>
    </row>
    <row r="87" spans="2:9" s="8" customFormat="1" ht="16.5" customHeight="1">
      <c r="B87" s="181"/>
      <c r="C87" s="53"/>
      <c r="D87" s="54"/>
      <c r="E87" s="55"/>
      <c r="F87" s="55"/>
      <c r="G87" s="54"/>
      <c r="H87" s="54"/>
      <c r="I87" s="9"/>
    </row>
    <row r="88" spans="2:9" s="8" customFormat="1" ht="16.5" customHeight="1">
      <c r="B88" s="181"/>
      <c r="C88" s="53"/>
      <c r="D88" s="54"/>
      <c r="E88" s="55"/>
      <c r="F88" s="55"/>
      <c r="G88" s="54"/>
      <c r="H88" s="54"/>
      <c r="I88" s="9"/>
    </row>
    <row r="89" spans="2:9" s="8" customFormat="1" ht="16.5" customHeight="1">
      <c r="B89" s="181"/>
      <c r="C89" s="53"/>
      <c r="D89" s="54"/>
      <c r="E89" s="55"/>
      <c r="F89" s="55"/>
      <c r="G89" s="54"/>
      <c r="H89" s="54"/>
      <c r="I89" s="9"/>
    </row>
    <row r="90" spans="2:9" s="8" customFormat="1" ht="16.5" customHeight="1">
      <c r="B90" s="181"/>
      <c r="C90" s="53"/>
      <c r="D90" s="54"/>
      <c r="E90" s="55"/>
      <c r="F90" s="55"/>
      <c r="G90" s="54"/>
      <c r="H90" s="54"/>
      <c r="I90" s="9"/>
    </row>
    <row r="91" spans="2:9" s="8" customFormat="1" ht="16.5" customHeight="1">
      <c r="B91" s="181"/>
      <c r="C91" s="53"/>
      <c r="D91" s="54"/>
      <c r="E91" s="55"/>
      <c r="F91" s="55"/>
      <c r="G91" s="54"/>
      <c r="H91" s="54"/>
      <c r="I91" s="9"/>
    </row>
    <row r="92" spans="2:9" s="8" customFormat="1" ht="16.5" customHeight="1">
      <c r="B92" s="181"/>
      <c r="C92" s="53"/>
      <c r="D92" s="54"/>
      <c r="E92" s="55"/>
      <c r="F92" s="55"/>
      <c r="G92" s="54"/>
      <c r="H92" s="54"/>
      <c r="I92" s="9"/>
    </row>
    <row r="93" spans="2:9" s="8" customFormat="1" ht="16.5" customHeight="1">
      <c r="B93" s="181"/>
      <c r="C93" s="53"/>
      <c r="D93" s="54"/>
      <c r="E93" s="55"/>
      <c r="F93" s="55"/>
      <c r="G93" s="54"/>
      <c r="H93" s="54"/>
      <c r="I93" s="9"/>
    </row>
    <row r="94" spans="2:9" s="8" customFormat="1" ht="16.5" customHeight="1">
      <c r="B94" s="181"/>
      <c r="C94" s="53"/>
      <c r="D94" s="54"/>
      <c r="E94" s="55"/>
      <c r="F94" s="55"/>
      <c r="G94" s="54"/>
      <c r="H94" s="54"/>
      <c r="I94" s="9"/>
    </row>
    <row r="95" spans="2:9" s="8" customFormat="1" ht="16.5" customHeight="1">
      <c r="B95" s="181"/>
      <c r="C95" s="53"/>
      <c r="D95" s="54"/>
      <c r="E95" s="55"/>
      <c r="F95" s="55"/>
      <c r="G95" s="54"/>
      <c r="H95" s="54"/>
      <c r="I95" s="9"/>
    </row>
    <row r="96" spans="2:9" s="8" customFormat="1" ht="16.5" customHeight="1">
      <c r="B96" s="181"/>
      <c r="C96" s="53"/>
      <c r="D96" s="54"/>
      <c r="E96" s="55"/>
      <c r="F96" s="55"/>
      <c r="G96" s="54"/>
      <c r="H96" s="54"/>
      <c r="I96" s="9"/>
    </row>
    <row r="97" spans="2:9" s="8" customFormat="1" ht="16.5" customHeight="1">
      <c r="B97" s="181"/>
      <c r="C97" s="53"/>
      <c r="D97" s="54"/>
      <c r="E97" s="55"/>
      <c r="F97" s="55"/>
      <c r="G97" s="54"/>
      <c r="H97" s="54"/>
      <c r="I97" s="9"/>
    </row>
    <row r="98" spans="2:9" s="8" customFormat="1" ht="16.5" customHeight="1">
      <c r="B98" s="181"/>
      <c r="C98" s="53"/>
      <c r="D98" s="54"/>
      <c r="E98" s="55"/>
      <c r="F98" s="55"/>
      <c r="G98" s="54"/>
      <c r="H98" s="54"/>
      <c r="I98" s="9"/>
    </row>
    <row r="99" spans="2:9" s="8" customFormat="1" ht="16.5" customHeight="1">
      <c r="B99" s="181"/>
      <c r="C99" s="53"/>
      <c r="D99" s="54"/>
      <c r="E99" s="55"/>
      <c r="F99" s="55"/>
      <c r="G99" s="54"/>
      <c r="H99" s="54"/>
      <c r="I99" s="9"/>
    </row>
    <row r="100" spans="2:9" s="8" customFormat="1" ht="16.5" customHeight="1">
      <c r="B100" s="181"/>
      <c r="C100" s="53"/>
      <c r="D100" s="54"/>
      <c r="E100" s="55"/>
      <c r="F100" s="55"/>
      <c r="G100" s="54"/>
      <c r="H100" s="54"/>
      <c r="I100" s="9"/>
    </row>
    <row r="101" spans="2:9" s="8" customFormat="1" ht="16.5" customHeight="1">
      <c r="B101" s="182"/>
      <c r="C101" s="53"/>
      <c r="D101" s="54"/>
      <c r="E101" s="55"/>
      <c r="F101" s="55"/>
      <c r="G101" s="54"/>
      <c r="H101" s="54"/>
      <c r="I101" s="9"/>
    </row>
  </sheetData>
  <sheetProtection selectLockedCells="1" selectUnlockedCells="1"/>
  <mergeCells count="1">
    <mergeCell ref="C5:D5"/>
  </mergeCells>
  <printOptions/>
  <pageMargins left="0.7" right="0.7" top="0.75" bottom="0.75" header="0.3" footer="0.3"/>
  <pageSetup fitToHeight="0" fitToWidth="1" horizontalDpi="300" verticalDpi="300" orientation="portrait" paperSize="9" scale="60" r:id="rId1"/>
  <headerFooter alignWithMargins="0">
    <oddHeader>&amp;R&amp;"-,Regular"&amp;12ENERFIS s.r.o., Drtinova 557/10, Praha 5, 150 00
Tel: +420 222 766 950, email: info@enerfis.cz,
IČO: 24160202, DIČ: CZ24160202</oddHeader>
    <oddFooter>&amp;C&amp;14ENERFIS s.r.o.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Pešková</dc:creator>
  <cp:keywords/>
  <dc:description/>
  <cp:lastModifiedBy>Monika Pešková</cp:lastModifiedBy>
  <cp:lastPrinted>2022-03-08T09:02:23Z</cp:lastPrinted>
  <dcterms:created xsi:type="dcterms:W3CDTF">2022-03-10T14:04:09Z</dcterms:created>
  <dcterms:modified xsi:type="dcterms:W3CDTF">2022-03-15T09:01:22Z</dcterms:modified>
  <cp:category/>
  <cp:version/>
  <cp:contentType/>
  <cp:contentStatus/>
</cp:coreProperties>
</file>