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zemyslaw.hermann\Desktop\Formularze OFERTOWE ul2023\"/>
    </mc:Choice>
  </mc:AlternateContent>
  <workbookProtection workbookAlgorithmName="SHA-512" workbookHashValue="KLWzEKDeqx1vomhXtf4uwxUAKfsUep7Q6eH1FHbG0eC3tb1UT1keu1hGlzGTSPa6zvmZUHUfCRcl9xJQO+rnfQ==" workbookSaltValue="x8OycmFA4+Za/qS+o0yywQ==" workbookSpinCount="100000" lockStructure="1"/>
  <bookViews>
    <workbookView xWindow="0" yWindow="0" windowWidth="28800" windowHeight="12435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O94" i="1" l="1"/>
  <c r="O121" i="1"/>
  <c r="Q94" i="1" l="1"/>
  <c r="O126" i="1"/>
  <c r="Q126" i="1" s="1"/>
  <c r="Q121" i="1"/>
  <c r="P31" i="1"/>
  <c r="N31" i="1"/>
  <c r="O31" i="1" s="1"/>
  <c r="P36" i="1"/>
  <c r="N36" i="1"/>
  <c r="O36" i="1" s="1"/>
  <c r="P41" i="1"/>
  <c r="N41" i="1"/>
  <c r="O41" i="1" s="1"/>
  <c r="P46" i="1"/>
  <c r="N46" i="1"/>
  <c r="O46" i="1" s="1"/>
  <c r="P51" i="1"/>
  <c r="N51" i="1"/>
  <c r="O51" i="1" s="1"/>
  <c r="P54" i="1"/>
  <c r="N54" i="1"/>
  <c r="O54" i="1" s="1"/>
  <c r="P55" i="1"/>
  <c r="N55" i="1"/>
  <c r="O55" i="1" s="1"/>
  <c r="P56" i="1"/>
  <c r="N56" i="1"/>
  <c r="O56" i="1" s="1"/>
  <c r="P57" i="1"/>
  <c r="N57" i="1"/>
  <c r="O57" i="1" s="1"/>
  <c r="P58" i="1"/>
  <c r="N58" i="1"/>
  <c r="O58" i="1" s="1"/>
  <c r="P59" i="1"/>
  <c r="N59" i="1"/>
  <c r="O59" i="1" s="1"/>
  <c r="P60" i="1"/>
  <c r="N60" i="1"/>
  <c r="O60" i="1" s="1"/>
  <c r="P61" i="1"/>
  <c r="N61" i="1"/>
  <c r="O61" i="1" s="1"/>
  <c r="P62" i="1"/>
  <c r="N62" i="1"/>
  <c r="O62" i="1" s="1"/>
  <c r="P63" i="1"/>
  <c r="N63" i="1"/>
  <c r="O63" i="1" s="1"/>
  <c r="P64" i="1"/>
  <c r="N64" i="1"/>
  <c r="O64" i="1" s="1"/>
  <c r="P65" i="1"/>
  <c r="N65" i="1"/>
  <c r="O65" i="1" s="1"/>
  <c r="P66" i="1"/>
  <c r="N66" i="1"/>
  <c r="O66" i="1" s="1"/>
  <c r="P67" i="1"/>
  <c r="N67" i="1"/>
  <c r="O67" i="1" s="1"/>
  <c r="P68" i="1"/>
  <c r="N68" i="1"/>
  <c r="O68" i="1" s="1"/>
  <c r="P69" i="1"/>
  <c r="N69" i="1"/>
  <c r="O69" i="1" s="1"/>
  <c r="P70" i="1"/>
  <c r="N70" i="1"/>
  <c r="O70" i="1" s="1"/>
  <c r="P71" i="1"/>
  <c r="N71" i="1"/>
  <c r="O71" i="1" s="1"/>
  <c r="P72" i="1"/>
  <c r="N72" i="1"/>
  <c r="O72" i="1" s="1"/>
  <c r="P73" i="1"/>
  <c r="N73" i="1"/>
  <c r="O73" i="1" s="1"/>
  <c r="P74" i="1"/>
  <c r="N74" i="1"/>
  <c r="O74" i="1" s="1"/>
  <c r="P75" i="1"/>
  <c r="N75" i="1"/>
  <c r="O75" i="1" s="1"/>
  <c r="P76" i="1"/>
  <c r="N76" i="1"/>
  <c r="O76" i="1" s="1"/>
  <c r="P77" i="1"/>
  <c r="N77" i="1"/>
  <c r="O77" i="1" s="1"/>
  <c r="P78" i="1"/>
  <c r="N78" i="1"/>
  <c r="O78" i="1" s="1"/>
  <c r="P79" i="1"/>
  <c r="N79" i="1"/>
  <c r="O79" i="1" s="1"/>
  <c r="P80" i="1"/>
  <c r="N80" i="1"/>
  <c r="O80" i="1" s="1"/>
  <c r="P81" i="1"/>
  <c r="N81" i="1"/>
  <c r="O81" i="1" s="1"/>
  <c r="P82" i="1"/>
  <c r="N82" i="1"/>
  <c r="O82" i="1" s="1"/>
  <c r="P83" i="1"/>
  <c r="N83" i="1"/>
  <c r="O83" i="1" s="1"/>
  <c r="P84" i="1"/>
  <c r="N84" i="1"/>
  <c r="O84" i="1" s="1"/>
  <c r="P85" i="1"/>
  <c r="N85" i="1"/>
  <c r="O85" i="1" s="1"/>
  <c r="P86" i="1"/>
  <c r="N86" i="1"/>
  <c r="O86" i="1" s="1"/>
  <c r="P87" i="1"/>
  <c r="N87" i="1"/>
  <c r="O87" i="1" s="1"/>
  <c r="P88" i="1"/>
  <c r="N88" i="1"/>
  <c r="O88" i="1" s="1"/>
  <c r="P89" i="1"/>
  <c r="N89" i="1"/>
  <c r="O89" i="1" s="1"/>
  <c r="I89" i="1"/>
  <c r="K89" i="1" s="1"/>
  <c r="L89" i="1" s="1"/>
  <c r="I88" i="1"/>
  <c r="K88" i="1" s="1"/>
  <c r="L88" i="1" s="1"/>
  <c r="I87" i="1"/>
  <c r="K87" i="1" s="1"/>
  <c r="L87" i="1" s="1"/>
  <c r="I86" i="1"/>
  <c r="K86" i="1" s="1"/>
  <c r="L86" i="1" s="1"/>
  <c r="I85" i="1"/>
  <c r="K85" i="1" s="1"/>
  <c r="L85" i="1" s="1"/>
  <c r="I84" i="1"/>
  <c r="K84" i="1" s="1"/>
  <c r="L84" i="1" s="1"/>
  <c r="I83" i="1"/>
  <c r="K83" i="1" s="1"/>
  <c r="L83" i="1" s="1"/>
  <c r="I82" i="1"/>
  <c r="K82" i="1" s="1"/>
  <c r="L82" i="1" s="1"/>
  <c r="I81" i="1"/>
  <c r="I80" i="1"/>
  <c r="K80" i="1" s="1"/>
  <c r="L80" i="1" s="1"/>
  <c r="I79" i="1"/>
  <c r="K79" i="1" s="1"/>
  <c r="L79" i="1" s="1"/>
  <c r="I78" i="1"/>
  <c r="K78" i="1" s="1"/>
  <c r="I77" i="1"/>
  <c r="K77" i="1" s="1"/>
  <c r="L77" i="1" s="1"/>
  <c r="I76" i="1"/>
  <c r="K76" i="1" s="1"/>
  <c r="I75" i="1"/>
  <c r="K75" i="1" s="1"/>
  <c r="L75" i="1" s="1"/>
  <c r="I74" i="1"/>
  <c r="I73" i="1"/>
  <c r="K73" i="1" s="1"/>
  <c r="L73" i="1" s="1"/>
  <c r="I72" i="1"/>
  <c r="K72" i="1" s="1"/>
  <c r="L72" i="1" s="1"/>
  <c r="I71" i="1"/>
  <c r="K71" i="1" s="1"/>
  <c r="I70" i="1"/>
  <c r="K70" i="1" s="1"/>
  <c r="L70" i="1" s="1"/>
  <c r="I69" i="1"/>
  <c r="K69" i="1" s="1"/>
  <c r="L69" i="1" s="1"/>
  <c r="I68" i="1"/>
  <c r="K68" i="1" s="1"/>
  <c r="L68" i="1" s="1"/>
  <c r="I67" i="1"/>
  <c r="K67" i="1" s="1"/>
  <c r="L67" i="1" s="1"/>
  <c r="I66" i="1"/>
  <c r="K66" i="1" s="1"/>
  <c r="L66" i="1" s="1"/>
  <c r="I65" i="1"/>
  <c r="K65" i="1" s="1"/>
  <c r="L65" i="1" s="1"/>
  <c r="I64" i="1"/>
  <c r="K64" i="1" s="1"/>
  <c r="L64" i="1" s="1"/>
  <c r="I63" i="1"/>
  <c r="K63" i="1" s="1"/>
  <c r="L63" i="1" s="1"/>
  <c r="I62" i="1"/>
  <c r="K62" i="1" s="1"/>
  <c r="L62" i="1" s="1"/>
  <c r="I61" i="1"/>
  <c r="K61" i="1" s="1"/>
  <c r="L61" i="1" s="1"/>
  <c r="I60" i="1"/>
  <c r="K60" i="1" s="1"/>
  <c r="L60" i="1" s="1"/>
  <c r="I59" i="1"/>
  <c r="K59" i="1" s="1"/>
  <c r="L59" i="1" s="1"/>
  <c r="I58" i="1"/>
  <c r="K58" i="1" s="1"/>
  <c r="L58" i="1" s="1"/>
  <c r="I57" i="1"/>
  <c r="K57" i="1" s="1"/>
  <c r="L57" i="1" s="1"/>
  <c r="I56" i="1"/>
  <c r="I55" i="1"/>
  <c r="K55" i="1" s="1"/>
  <c r="L55" i="1" s="1"/>
  <c r="I54" i="1"/>
  <c r="I51" i="1"/>
  <c r="K51" i="1" s="1"/>
  <c r="L51" i="1" s="1"/>
  <c r="I46" i="1"/>
  <c r="K46" i="1" s="1"/>
  <c r="L46" i="1" s="1"/>
  <c r="I41" i="1"/>
  <c r="K41" i="1" s="1"/>
  <c r="L41" i="1" s="1"/>
  <c r="I36" i="1"/>
  <c r="K36" i="1" s="1"/>
  <c r="L36" i="1" s="1"/>
  <c r="I31" i="1"/>
  <c r="K31" i="1" s="1"/>
  <c r="L31" i="1" s="1"/>
  <c r="P90" i="1" l="1"/>
  <c r="B93" i="1" s="1"/>
  <c r="O90" i="1"/>
  <c r="B90" i="1" s="1"/>
  <c r="Q140" i="1"/>
  <c r="B140" i="1" s="1"/>
  <c r="K81" i="1"/>
  <c r="L81" i="1" s="1"/>
  <c r="L78" i="1"/>
  <c r="L76" i="1"/>
  <c r="L71" i="1"/>
  <c r="K74" i="1"/>
  <c r="L74" i="1" s="1"/>
  <c r="F91" i="1"/>
  <c r="K56" i="1"/>
  <c r="L56" i="1" s="1"/>
  <c r="K54" i="1"/>
  <c r="L54" i="1" s="1"/>
  <c r="F92" i="1" l="1"/>
  <c r="B25" i="1" s="1"/>
</calcChain>
</file>

<file path=xl/sharedStrings.xml><?xml version="1.0" encoding="utf-8"?>
<sst xmlns="http://schemas.openxmlformats.org/spreadsheetml/2006/main" count="288" uniqueCount="180">
  <si>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</si>
  <si>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</si>
  <si>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</si>
  <si>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</si>
  <si>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</si>
  <si>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</si>
  <si>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</si>
  <si>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</si>
  <si>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</si>
  <si>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</si>
  <si>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</si>
  <si>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</si>
  <si>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</si>
  <si>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</si>
  <si>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</si>
  <si>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</si>
  <si>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</si>
  <si>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</si>
  <si>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</si>
  <si>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</si>
  <si>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14</t>
  </si>
  <si>
    <t>ROZDR-PP</t>
  </si>
  <si>
    <t>Rozdrabnianie pozostałości drzewnych na całej powierzchni bez mieszania z glebą</t>
  </si>
  <si>
    <t>HA</t>
  </si>
  <si>
    <t xml:space="preserve"> 25</t>
  </si>
  <si>
    <t>PORZ-ROZD</t>
  </si>
  <si>
    <t>Znoszenie i układanie pozostałości do rozdrabniania</t>
  </si>
  <si>
    <t>M3P</t>
  </si>
  <si>
    <t xml:space="preserve"> 51</t>
  </si>
  <si>
    <t>WYK-TAL40</t>
  </si>
  <si>
    <t>Zdarcie pokrywy na talerzach 40 cm x 40 cm</t>
  </si>
  <si>
    <t>TSZT</t>
  </si>
  <si>
    <t xml:space="preserve"> 67</t>
  </si>
  <si>
    <t>WYK-PASCZ</t>
  </si>
  <si>
    <t>Wyorywanie bruzd pługiem leśnym na powierzchni pow. 0,50 ha</t>
  </si>
  <si>
    <t>KMTR</t>
  </si>
  <si>
    <t xml:space="preserve"> 68</t>
  </si>
  <si>
    <t>WYK-PA5CZ</t>
  </si>
  <si>
    <t>Wyorywanie bruzd pługiem leśnym na pow. do 0,50 ha (np. gniazda)</t>
  </si>
  <si>
    <t xml:space="preserve"> 70</t>
  </si>
  <si>
    <t>WYK-POGCZ</t>
  </si>
  <si>
    <t>Wyorywanie bruzd pługiem leśnym z pogłębiaczem na powierzchni pow. 0,5 ha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</si>
  <si>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</si>
  <si>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</si>
  <si>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</si>
  <si>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</si>
  <si>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</si>
  <si>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</si>
  <si>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</si>
  <si>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</si>
  <si>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</si>
  <si>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</si>
  <si>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</si>
  <si>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</si>
  <si>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</si>
  <si>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</si>
  <si>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</si>
  <si>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</si>
  <si>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</si>
  <si>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</si>
  <si>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</si>
  <si>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</si>
  <si>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</si>
  <si>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</si>
  <si>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</si>
  <si>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</si>
  <si>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131.01</t>
  </si>
  <si>
    <t>PUŁ-RYJF</t>
  </si>
  <si>
    <t>Wykładanie pułapek feromonowych na ryjkowce</t>
  </si>
  <si>
    <t>SZT</t>
  </si>
  <si>
    <t>136</t>
  </si>
  <si>
    <t>SZUK-OWA2</t>
  </si>
  <si>
    <t>Próbne poszukiwania owadów w ściole metodą dwóch drzew próbnych</t>
  </si>
  <si>
    <t>141</t>
  </si>
  <si>
    <t>GRODZ-SRN</t>
  </si>
  <si>
    <t>Grodzenie upraw przed zwierzyną siatką rozbiórkową</t>
  </si>
  <si>
    <t>HM</t>
  </si>
  <si>
    <t>143</t>
  </si>
  <si>
    <t>WYK-SLUPL</t>
  </si>
  <si>
    <t>Przygotowanie słupków liściastych</t>
  </si>
  <si>
    <t>145</t>
  </si>
  <si>
    <t>GRODZ-DEM</t>
  </si>
  <si>
    <t>Demontaż (likwidacja) ogrodzeń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</si>
  <si>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</si>
  <si>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</si>
  <si>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</si>
  <si>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</si>
  <si>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</si>
  <si>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</si>
  <si>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</si>
  <si>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149</t>
  </si>
  <si>
    <t>PORZ-STOS</t>
  </si>
  <si>
    <t>Wynoszenie i układanie pozostałości w stosy niewymiarowe</t>
  </si>
  <si>
    <t>151</t>
  </si>
  <si>
    <t>ZW-ZRĘB</t>
  </si>
  <si>
    <t>Zwalczanie mechaniczne szkodników wtórnych poprzez zrębkowanie</t>
  </si>
  <si>
    <t>156</t>
  </si>
  <si>
    <t>NAPR-BUD</t>
  </si>
  <si>
    <t>Naprawa starych budek lęgowych i schronów dla nietoperzy</t>
  </si>
  <si>
    <t>157</t>
  </si>
  <si>
    <t>CZYSZ-BUD</t>
  </si>
  <si>
    <t>Czyszczenie budek lęgowych i schronów dla nietoperzy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</si>
  <si>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</si>
  <si>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</si>
  <si>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</si>
  <si>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</si>
  <si>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</si>
  <si>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</si>
  <si>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357</t>
  </si>
  <si>
    <t>N-ZSGDNSO</t>
  </si>
  <si>
    <t>Zbiór szyszek z gospodarczych drzewostanów nasiennych sosnowych</t>
  </si>
  <si>
    <t>KG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</si>
  <si>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</si>
  <si>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</si>
  <si>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</si>
  <si>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</si>
  <si>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</si>
  <si>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</si>
  <si>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</si>
  <si>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</si>
  <si>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</si>
  <si>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</si>
  <si>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</si>
  <si>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</si>
  <si>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</si>
  <si>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</si>
  <si>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</si>
  <si>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</si>
  <si>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</si>
  <si>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</si>
  <si>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</si>
  <si>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</si>
  <si>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</si>
  <si>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</si>
  <si>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</si>
  <si>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</si>
  <si>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</si>
  <si>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</si>
  <si>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</si>
  <si>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</si>
  <si>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</si>
  <si>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</si>
  <si>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</si>
  <si>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</si>
  <si>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</si>
  <si>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</si>
  <si>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</si>
  <si>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</si>
  <si>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</si>
  <si>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</si>
  <si>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</si>
  <si>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</si>
  <si>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, dnia</t>
  </si>
  <si>
    <t>Wartość całkowita brutto 
w PLN</t>
  </si>
  <si>
    <t>Nazwa (rodzaj) towaru lub usługi, których dostawa lub świadczenie będzie prowadzić do powstania u Zamawiającego obowiązku podatkowego zgodnie z przepisami o podatku od towarów i usług (VAT):</t>
  </si>
  <si>
    <t>PLN</t>
  </si>
  <si>
    <t>Stawka podatku od towaru i usług (VAT), która zgodnie z naszą wiedzą będzie miała zastosowanie to</t>
  </si>
  <si>
    <t>%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</si>
  <si>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</si>
  <si>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Nazwy (firmy) podwykonawców, na których zasoby powołujemy się na zasadach określonych w art. 118 PZP, w celu wykazania spełniania warunków udziału w postępowaniu:
</t>
  </si>
  <si>
    <t>8.  Następujące informacje zawarte w naszej ofercie stanowią tajemnicę przedsiębiorstwa:</t>
  </si>
  <si>
    <t>Uzasadnienie zastrzeżenia ww. informacji jako tajemnicy przedsiębiorstwa zostało załączone do naszej oferty. 
9. Wszelką korespondencję w sprawie niniejszego postępowania należy kierować na</t>
  </si>
  <si>
    <t xml:space="preserve">e-mail: </t>
  </si>
  <si>
    <t>13. Załącznikami do niniejszej oferty są:</t>
  </si>
  <si>
    <t>•</t>
  </si>
  <si>
    <t>Wykonawca wspólnie ubiegający się o udzielenie zamówienia 
(nazwa/firma, adres)</t>
  </si>
  <si>
    <t>nie będzie</t>
  </si>
  <si>
    <t>mikroprzedsiębiorstwem</t>
  </si>
  <si>
    <t>będzie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</si>
  <si>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</si>
  <si>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</si>
  <si>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</si>
  <si>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</si>
  <si>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</si>
  <si>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</si>
  <si>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>12. Oświadczamy, że Wykonawca jest:</t>
  </si>
  <si>
    <t xml:space="preserve">3. Informujemy, że wybór oferty </t>
  </si>
  <si>
    <t>Odpowiadając na ogłoszenie o przetargu nieograniczonym na „Wykonywanie usług z zakresu gospodarki leśnej na terenie Nadleśnictwa Lutówko w roku 2023''  składamy niniejszym ofertę na pakiet 2 tego zamówienia:</t>
  </si>
  <si>
    <t xml:space="preserve">prowadzić do powstania u Zamawiającego obowiązku podatkowego zgodnie z przepisami o podatku od towarów i usług. </t>
  </si>
  <si>
    <t>Wartość ww. towaru lub usługi objętego obowiązkiem podatkowym Zamawiającego bez kwoty podatku od towarów i usług (VAT) wynosi: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</si>
</sst>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19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0"/>
      <color rgb="FF000000"/>
      <name val="Arial"/>
    </font>
    <font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sz val="22"/>
      <color rgb="FFFF000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Calibri"/>
      <family val="2"/>
      <charset val="238"/>
    </font>
    <font>
      <i/>
      <sz val="10"/>
      <color rgb="FF333333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2" fillId="0" borderId="0"/>
  </cellStyleXfs>
  <cellXfs count="11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49" fontId="10" fillId="2" borderId="0" xfId="0" applyNumberFormat="1" applyFont="1" applyFill="1" applyAlignment="1">
      <alignment vertical="top"/>
    </xf>
    <xf numFmtId="0" fontId="1" fillId="4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left"/>
    </xf>
    <xf numFmtId="0" fontId="9" fillId="2" borderId="10" xfId="0" applyFont="1" applyFill="1" applyBorder="1" applyAlignment="1">
      <alignment horizontal="left"/>
    </xf>
    <xf numFmtId="0" fontId="1" fillId="4" borderId="0" xfId="0" applyFont="1" applyFill="1" applyBorder="1" applyAlignment="1"/>
    <xf numFmtId="49" fontId="11" fillId="2" borderId="0" xfId="0" applyNumberFormat="1" applyFont="1" applyFill="1" applyBorder="1" applyAlignment="1">
      <alignment horizontal="center" vertical="center"/>
    </xf>
    <xf numFmtId="49" fontId="11" fillId="5" borderId="0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/>
    </xf>
    <xf numFmtId="49" fontId="7" fillId="2" borderId="0" xfId="0" applyNumberFormat="1" applyFont="1" applyFill="1" applyAlignment="1">
      <alignment vertical="center"/>
    </xf>
    <xf numFmtId="0" fontId="1" fillId="4" borderId="0" xfId="0" applyFont="1" applyFill="1" applyAlignment="1">
      <alignment horizontal="center"/>
    </xf>
    <xf numFmtId="49" fontId="5" fillId="2" borderId="0" xfId="0" applyNumberFormat="1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43" fontId="9" fillId="2" borderId="1" xfId="1" applyFont="1" applyFill="1" applyBorder="1" applyAlignment="1">
      <alignment horizontal="center" vertical="center"/>
    </xf>
    <xf numFmtId="43" fontId="1" fillId="2" borderId="1" xfId="1" applyFont="1" applyFill="1" applyBorder="1" applyAlignment="1">
      <alignment horizontal="center" vertical="center"/>
    </xf>
    <xf numFmtId="4" fontId="13" fillId="2" borderId="0" xfId="2" applyNumberFormat="1" applyFont="1" applyFill="1" applyBorder="1" applyAlignment="1" applyProtection="1">
      <alignment vertical="center"/>
    </xf>
    <xf numFmtId="0" fontId="1" fillId="5" borderId="0" xfId="0" applyFont="1" applyFill="1" applyAlignment="1">
      <alignment horizontal="left"/>
    </xf>
    <xf numFmtId="49" fontId="4" fillId="5" borderId="0" xfId="0" applyNumberFormat="1" applyFont="1" applyFill="1" applyBorder="1" applyAlignment="1">
      <alignment vertical="center"/>
    </xf>
    <xf numFmtId="49" fontId="1" fillId="5" borderId="0" xfId="0" applyNumberFormat="1" applyFont="1" applyFill="1" applyBorder="1" applyAlignment="1"/>
    <xf numFmtId="0" fontId="9" fillId="4" borderId="0" xfId="0" applyFont="1" applyFill="1" applyAlignment="1">
      <alignment horizontal="left"/>
    </xf>
    <xf numFmtId="49" fontId="9" fillId="4" borderId="0" xfId="0" applyNumberFormat="1" applyFont="1" applyFill="1" applyBorder="1" applyAlignment="1"/>
    <xf numFmtId="43" fontId="15" fillId="4" borderId="0" xfId="1" applyFont="1" applyFill="1" applyBorder="1" applyAlignment="1"/>
    <xf numFmtId="49" fontId="9" fillId="4" borderId="0" xfId="0" applyNumberFormat="1" applyFont="1" applyFill="1" applyBorder="1" applyAlignment="1">
      <alignment horizontal="center"/>
    </xf>
    <xf numFmtId="49" fontId="9" fillId="5" borderId="0" xfId="0" applyNumberFormat="1" applyFont="1" applyFill="1" applyBorder="1" applyAlignment="1"/>
    <xf numFmtId="0" fontId="9" fillId="2" borderId="0" xfId="0" applyFont="1" applyFill="1" applyAlignment="1">
      <alignment horizontal="left" vertical="center"/>
    </xf>
    <xf numFmtId="0" fontId="10" fillId="2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/>
    </xf>
    <xf numFmtId="0" fontId="10" fillId="2" borderId="0" xfId="0" applyFont="1" applyFill="1" applyBorder="1" applyAlignment="1" applyProtection="1">
      <alignment vertical="top" wrapText="1"/>
      <protection locked="0"/>
    </xf>
    <xf numFmtId="0" fontId="10" fillId="2" borderId="10" xfId="0" applyFont="1" applyFill="1" applyBorder="1" applyAlignment="1" applyProtection="1">
      <alignment horizontal="left" vertical="center"/>
      <protection locked="0"/>
    </xf>
    <xf numFmtId="0" fontId="10" fillId="2" borderId="1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0" fillId="2" borderId="10" xfId="0" applyFont="1" applyFill="1" applyBorder="1" applyProtection="1">
      <protection locked="0"/>
    </xf>
    <xf numFmtId="0" fontId="9" fillId="2" borderId="0" xfId="0" applyFont="1" applyFill="1" applyAlignment="1">
      <alignment vertical="top"/>
    </xf>
    <xf numFmtId="0" fontId="10" fillId="2" borderId="0" xfId="0" applyFont="1" applyFill="1" applyBorder="1" applyAlignment="1">
      <alignment vertical="top" wrapText="1"/>
    </xf>
    <xf numFmtId="0" fontId="9" fillId="0" borderId="0" xfId="0" applyFont="1" applyFill="1" applyAlignment="1">
      <alignment vertical="top"/>
    </xf>
    <xf numFmtId="0" fontId="9" fillId="2" borderId="0" xfId="0" applyFont="1" applyFill="1" applyBorder="1" applyAlignment="1">
      <alignment horizontal="left"/>
    </xf>
    <xf numFmtId="0" fontId="10" fillId="2" borderId="0" xfId="0" applyFont="1" applyFill="1" applyBorder="1" applyAlignment="1">
      <alignment vertical="center" wrapText="1"/>
    </xf>
    <xf numFmtId="0" fontId="9" fillId="2" borderId="0" xfId="0" applyFont="1" applyFill="1" applyBorder="1" applyAlignment="1" applyProtection="1">
      <alignment vertical="top"/>
      <protection locked="0"/>
    </xf>
    <xf numFmtId="49" fontId="10" fillId="2" borderId="0" xfId="0" applyNumberFormat="1" applyFont="1" applyFill="1" applyBorder="1" applyAlignment="1">
      <alignment vertical="center" wrapText="1"/>
    </xf>
    <xf numFmtId="4" fontId="13" fillId="2" borderId="0" xfId="2" applyNumberFormat="1" applyFont="1" applyFill="1" applyBorder="1" applyAlignment="1" applyProtection="1">
      <alignment vertical="center"/>
      <protection locked="0"/>
    </xf>
    <xf numFmtId="0" fontId="9" fillId="2" borderId="0" xfId="0" applyFont="1" applyFill="1" applyAlignment="1"/>
    <xf numFmtId="0" fontId="9" fillId="2" borderId="0" xfId="0" applyFont="1" applyFill="1" applyAlignment="1">
      <alignment horizontal="center"/>
    </xf>
    <xf numFmtId="0" fontId="9" fillId="5" borderId="0" xfId="0" applyFont="1" applyFill="1" applyAlignment="1">
      <alignment horizontal="left"/>
    </xf>
    <xf numFmtId="4" fontId="9" fillId="2" borderId="0" xfId="0" applyNumberFormat="1" applyFont="1" applyFill="1" applyAlignment="1">
      <alignment horizontal="left"/>
    </xf>
    <xf numFmtId="49" fontId="18" fillId="5" borderId="0" xfId="0" applyNumberFormat="1" applyFont="1" applyFill="1" applyAlignment="1">
      <alignment horizontal="center" vertical="center"/>
    </xf>
    <xf numFmtId="0" fontId="9" fillId="5" borderId="0" xfId="0" applyFont="1" applyFill="1" applyAlignment="1">
      <alignment horizontal="left" vertical="center" wrapText="1"/>
    </xf>
    <xf numFmtId="0" fontId="0" fillId="0" borderId="0" xfId="0" applyFill="1"/>
    <xf numFmtId="0" fontId="12" fillId="0" borderId="0" xfId="3"/>
    <xf numFmtId="43" fontId="1" fillId="2" borderId="1" xfId="1" applyFont="1" applyFill="1" applyBorder="1" applyAlignment="1">
      <alignment horizontal="right" vertical="center"/>
    </xf>
    <xf numFmtId="43" fontId="9" fillId="2" borderId="1" xfId="1" applyFont="1" applyFill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9" fillId="2" borderId="10" xfId="0" applyFont="1" applyFill="1" applyBorder="1" applyAlignment="1" applyProtection="1">
      <protection locked="0"/>
    </xf>
    <xf numFmtId="0" fontId="10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/>
    </xf>
    <xf numFmtId="49" fontId="9" fillId="2" borderId="0" xfId="0" applyNumberFormat="1" applyFont="1" applyFill="1" applyAlignment="1">
      <alignment horizontal="center" vertical="top"/>
    </xf>
    <xf numFmtId="0" fontId="9" fillId="2" borderId="10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49" fontId="6" fillId="2" borderId="0" xfId="0" applyNumberFormat="1" applyFont="1" applyFill="1" applyAlignment="1">
      <alignment horizontal="center" vertical="center"/>
    </xf>
    <xf numFmtId="49" fontId="10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9" fillId="2" borderId="10" xfId="0" applyFont="1" applyFill="1" applyBorder="1" applyAlignment="1" applyProtection="1">
      <alignment horizontal="left" vertical="top"/>
      <protection locked="0"/>
    </xf>
    <xf numFmtId="0" fontId="14" fillId="0" borderId="11" xfId="0" applyFont="1" applyBorder="1" applyAlignment="1">
      <alignment horizontal="left" vertical="center"/>
    </xf>
    <xf numFmtId="49" fontId="4" fillId="3" borderId="10" xfId="0" applyNumberFormat="1" applyFont="1" applyFill="1" applyBorder="1" applyAlignment="1">
      <alignment horizontal="right" vertical="center"/>
    </xf>
    <xf numFmtId="2" fontId="15" fillId="2" borderId="10" xfId="1" applyNumberFormat="1" applyFont="1" applyFill="1" applyBorder="1" applyAlignment="1">
      <alignment horizontal="center" vertical="center"/>
    </xf>
    <xf numFmtId="0" fontId="14" fillId="0" borderId="12" xfId="0" applyFont="1" applyBorder="1" applyAlignment="1">
      <alignment horizontal="left"/>
    </xf>
    <xf numFmtId="0" fontId="10" fillId="2" borderId="10" xfId="0" applyFont="1" applyFill="1" applyBorder="1" applyAlignment="1">
      <alignment horizontal="left" vertical="center" wrapText="1"/>
    </xf>
    <xf numFmtId="0" fontId="10" fillId="2" borderId="10" xfId="0" applyFont="1" applyFill="1" applyBorder="1" applyAlignment="1" applyProtection="1">
      <alignment horizontal="left" vertical="top" wrapText="1"/>
      <protection locked="0"/>
    </xf>
    <xf numFmtId="43" fontId="9" fillId="2" borderId="13" xfId="1" applyFont="1" applyFill="1" applyBorder="1" applyAlignment="1" applyProtection="1">
      <alignment horizontal="center" vertical="center"/>
      <protection locked="0"/>
    </xf>
    <xf numFmtId="43" fontId="9" fillId="2" borderId="14" xfId="1" applyFont="1" applyFill="1" applyBorder="1" applyAlignment="1" applyProtection="1">
      <alignment horizontal="center" vertical="center"/>
      <protection locked="0"/>
    </xf>
    <xf numFmtId="0" fontId="10" fillId="2" borderId="3" xfId="0" applyFont="1" applyFill="1" applyBorder="1" applyAlignment="1">
      <alignment horizontal="left" wrapText="1"/>
    </xf>
    <xf numFmtId="0" fontId="16" fillId="3" borderId="10" xfId="0" applyFont="1" applyFill="1" applyBorder="1" applyAlignment="1">
      <alignment horizontal="center" vertical="center" wrapText="1"/>
    </xf>
    <xf numFmtId="49" fontId="16" fillId="3" borderId="10" xfId="0" applyNumberFormat="1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wrapText="1"/>
    </xf>
    <xf numFmtId="0" fontId="10" fillId="2" borderId="8" xfId="0" applyFont="1" applyFill="1" applyBorder="1" applyAlignment="1">
      <alignment horizontal="left" vertical="top" wrapText="1"/>
    </xf>
    <xf numFmtId="49" fontId="10" fillId="2" borderId="3" xfId="0" applyNumberFormat="1" applyFont="1" applyFill="1" applyBorder="1" applyAlignment="1">
      <alignment horizontal="left" vertical="center" wrapText="1"/>
    </xf>
    <xf numFmtId="49" fontId="16" fillId="3" borderId="10" xfId="0" applyNumberFormat="1" applyFont="1" applyFill="1" applyBorder="1" applyAlignment="1">
      <alignment horizontal="center" vertical="center" wrapText="1"/>
    </xf>
    <xf numFmtId="0" fontId="9" fillId="2" borderId="10" xfId="0" applyFont="1" applyFill="1" applyBorder="1" applyAlignment="1" applyProtection="1">
      <alignment horizontal="left"/>
      <protection locked="0"/>
    </xf>
    <xf numFmtId="0" fontId="10" fillId="2" borderId="0" xfId="0" applyFont="1" applyFill="1" applyAlignment="1">
      <alignment horizontal="left" vertical="center"/>
    </xf>
    <xf numFmtId="0" fontId="10" fillId="6" borderId="10" xfId="0" applyFont="1" applyFill="1" applyBorder="1" applyAlignment="1" applyProtection="1">
      <alignment horizontal="left" vertical="center" wrapText="1"/>
      <protection locked="0"/>
    </xf>
    <xf numFmtId="0" fontId="10" fillId="5" borderId="0" xfId="0" applyFont="1" applyFill="1" applyAlignment="1">
      <alignment horizontal="left" vertical="center" wrapText="1"/>
    </xf>
    <xf numFmtId="0" fontId="17" fillId="5" borderId="0" xfId="0" applyFont="1" applyFill="1" applyAlignment="1" applyProtection="1">
      <alignment horizontal="left" vertical="center" wrapText="1"/>
      <protection locked="0"/>
    </xf>
    <xf numFmtId="0" fontId="10" fillId="5" borderId="0" xfId="0" applyFont="1" applyFill="1" applyAlignment="1" applyProtection="1">
      <alignment horizontal="left" vertical="center" wrapText="1"/>
      <protection locked="0"/>
    </xf>
    <xf numFmtId="0" fontId="9" fillId="5" borderId="10" xfId="0" applyFont="1" applyFill="1" applyBorder="1" applyAlignment="1" applyProtection="1">
      <alignment horizontal="center" vertical="top"/>
      <protection locked="0"/>
    </xf>
    <xf numFmtId="0" fontId="11" fillId="5" borderId="0" xfId="0" applyFont="1" applyFill="1" applyAlignment="1">
      <alignment horizontal="left" vertical="top" wrapText="1"/>
    </xf>
    <xf numFmtId="0" fontId="14" fillId="5" borderId="0" xfId="0" applyFont="1" applyFill="1" applyAlignment="1">
      <alignment horizontal="left"/>
    </xf>
    <xf numFmtId="0" fontId="10" fillId="2" borderId="13" xfId="0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10" fillId="2" borderId="14" xfId="0" applyFont="1" applyFill="1" applyBorder="1" applyAlignment="1">
      <alignment horizontal="left" vertical="center" wrapText="1"/>
    </xf>
    <xf numFmtId="0" fontId="10" fillId="6" borderId="13" xfId="0" applyFont="1" applyFill="1" applyBorder="1" applyAlignment="1" applyProtection="1">
      <alignment horizontal="center" vertical="center" wrapText="1"/>
      <protection locked="0"/>
    </xf>
    <xf numFmtId="0" fontId="10" fillId="6" borderId="12" xfId="0" applyFont="1" applyFill="1" applyBorder="1" applyAlignment="1" applyProtection="1">
      <alignment horizontal="center" vertical="center" wrapText="1"/>
      <protection locked="0"/>
    </xf>
    <xf numFmtId="0" fontId="10" fillId="6" borderId="14" xfId="0" applyFont="1" applyFill="1" applyBorder="1" applyAlignment="1" applyProtection="1">
      <alignment horizontal="center" vertical="center" wrapText="1"/>
      <protection locked="0"/>
    </xf>
    <xf numFmtId="2" fontId="1" fillId="2" borderId="3" xfId="0" applyNumberFormat="1" applyFont="1" applyFill="1" applyBorder="1" applyAlignment="1" applyProtection="1">
      <alignment horizontal="center" wrapText="1"/>
      <protection locked="0"/>
    </xf>
    <xf numFmtId="2" fontId="1" fillId="2" borderId="4" xfId="0" applyNumberFormat="1" applyFont="1" applyFill="1" applyBorder="1" applyAlignment="1" applyProtection="1">
      <alignment horizontal="center" wrapText="1"/>
      <protection locked="0"/>
    </xf>
    <xf numFmtId="2" fontId="1" fillId="2" borderId="5" xfId="0" applyNumberFormat="1" applyFont="1" applyFill="1" applyBorder="1" applyAlignment="1" applyProtection="1">
      <alignment horizontal="center" wrapText="1"/>
      <protection locked="0"/>
    </xf>
    <xf numFmtId="2" fontId="1" fillId="2" borderId="0" xfId="0" applyNumberFormat="1" applyFont="1" applyFill="1" applyBorder="1" applyAlignment="1" applyProtection="1">
      <alignment horizontal="center" wrapText="1"/>
      <protection locked="0"/>
    </xf>
    <xf numFmtId="2" fontId="1" fillId="2" borderId="6" xfId="0" applyNumberFormat="1" applyFont="1" applyFill="1" applyBorder="1" applyAlignment="1" applyProtection="1">
      <alignment horizontal="center" wrapText="1"/>
      <protection locked="0"/>
    </xf>
    <xf numFmtId="2" fontId="1" fillId="2" borderId="7" xfId="0" applyNumberFormat="1" applyFont="1" applyFill="1" applyBorder="1" applyAlignment="1" applyProtection="1">
      <alignment horizontal="center" wrapText="1"/>
      <protection locked="0"/>
    </xf>
    <xf numFmtId="2" fontId="1" fillId="2" borderId="8" xfId="0" applyNumberFormat="1" applyFont="1" applyFill="1" applyBorder="1" applyAlignment="1" applyProtection="1">
      <alignment horizontal="center" wrapText="1"/>
      <protection locked="0"/>
    </xf>
    <xf numFmtId="2" fontId="1" fillId="2" borderId="9" xfId="0" applyNumberFormat="1" applyFont="1" applyFill="1" applyBorder="1" applyAlignment="1" applyProtection="1">
      <alignment horizontal="center" wrapText="1"/>
      <protection locked="0"/>
    </xf>
    <xf numFmtId="2" fontId="9" fillId="2" borderId="2" xfId="0" applyNumberFormat="1" applyFont="1" applyFill="1" applyBorder="1" applyAlignment="1" applyProtection="1">
      <alignment horizontal="center" wrapText="1"/>
      <protection locked="0"/>
    </xf>
  </cellXfs>
  <cellStyles count="4">
    <cellStyle name="Dziesiętny" xfId="1" builtinId="3"/>
    <cellStyle name="Normalny" xfId="0" builtinId="0"/>
    <cellStyle name="Normalny 2" xfId="3"/>
    <cellStyle name="Walutowy" xfId="2" builtinId="4"/>
  </cellStyles>
  <dxfs count="310"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5"/>
  <sheetViews>
    <sheetView tabSelected="1" showWhiteSpace="0" view="pageLayout" zoomScaleNormal="100" workbookViewId="0">
      <selection activeCell="B3" sqref="B3:E8"/>
    </sheetView>
  </sheetViews>
  <sheetFormatPr defaultRowHeight="12.75" x14ac:dyDescent="0.2"/>
  <cols>
    <col min="1" max="1" width="0.140625" customWidth="1"/>
    <col min="2" max="2" width="4.28515625" customWidth="1"/>
    <col min="3" max="3" width="7.28515625" customWidth="1"/>
    <col min="4" max="4" width="11.5703125" customWidth="1"/>
    <col min="5" max="5" width="30" customWidth="1"/>
    <col min="6" max="6" width="6.85546875" customWidth="1"/>
    <col min="7" max="7" width="12" customWidth="1"/>
    <col min="8" max="8" width="14.140625" customWidth="1"/>
    <col min="9" max="9" width="17.5703125" customWidth="1"/>
    <col min="10" max="10" width="6.85546875" customWidth="1"/>
    <col min="11" max="11" width="15.85546875" customWidth="1"/>
    <col min="12" max="12" width="18.85546875" customWidth="1"/>
    <col min="13" max="16" width="7.28515625" hidden="1" customWidth="1"/>
    <col min="17" max="18" width="9.140625" hidden="1" customWidth="1"/>
    <col min="19" max="16384" width="9.140625" style="58"/>
  </cols>
  <sheetData>
    <row r="1" spans="1:15" s="11" customFormat="1" ht="5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0"/>
      <c r="M1" s="1"/>
      <c r="N1" s="1"/>
      <c r="O1" s="1"/>
    </row>
    <row r="2" spans="1:15" s="11" customFormat="1" ht="25.5" customHeight="1" x14ac:dyDescent="0.2">
      <c r="A2" s="1"/>
      <c r="B2" s="1"/>
      <c r="C2" s="1"/>
      <c r="D2" s="1"/>
      <c r="E2" s="1"/>
      <c r="F2" s="1"/>
      <c r="G2" s="1"/>
      <c r="H2" s="1"/>
      <c r="I2" s="1"/>
      <c r="J2" s="12"/>
      <c r="K2" s="12" t="s">
        <v>135</v>
      </c>
      <c r="L2" s="12"/>
      <c r="M2" s="1"/>
      <c r="N2" s="1"/>
      <c r="O2" s="1"/>
    </row>
    <row r="3" spans="1:15" s="11" customFormat="1" ht="13.5" customHeight="1" x14ac:dyDescent="0.2">
      <c r="A3" s="1"/>
      <c r="B3" s="112"/>
      <c r="C3" s="104"/>
      <c r="D3" s="104"/>
      <c r="E3" s="105"/>
      <c r="F3" s="1"/>
      <c r="G3" s="1"/>
      <c r="H3" s="1"/>
      <c r="I3" s="1"/>
      <c r="J3" s="1"/>
      <c r="K3" s="1"/>
      <c r="L3" s="10"/>
      <c r="M3" s="1"/>
      <c r="N3" s="1"/>
      <c r="O3" s="1"/>
    </row>
    <row r="4" spans="1:15" s="11" customFormat="1" ht="13.5" customHeight="1" x14ac:dyDescent="0.2">
      <c r="A4" s="1"/>
      <c r="B4" s="106"/>
      <c r="C4" s="107"/>
      <c r="D4" s="107"/>
      <c r="E4" s="108"/>
      <c r="F4" s="1"/>
      <c r="G4" s="1"/>
      <c r="H4" s="1"/>
      <c r="I4" s="1"/>
      <c r="J4" s="1"/>
      <c r="K4" s="1"/>
      <c r="L4" s="10"/>
      <c r="M4" s="1"/>
      <c r="N4" s="1"/>
      <c r="O4" s="1"/>
    </row>
    <row r="5" spans="1:15" s="11" customFormat="1" ht="13.5" customHeight="1" x14ac:dyDescent="0.2">
      <c r="A5" s="1"/>
      <c r="B5" s="106"/>
      <c r="C5" s="107"/>
      <c r="D5" s="107"/>
      <c r="E5" s="108"/>
      <c r="F5" s="1"/>
      <c r="G5" s="1"/>
      <c r="H5" s="1"/>
      <c r="I5" s="1"/>
      <c r="J5" s="1"/>
      <c r="K5" s="1"/>
      <c r="L5" s="10"/>
      <c r="M5" s="1"/>
      <c r="N5" s="1"/>
      <c r="O5" s="1"/>
    </row>
    <row r="6" spans="1:15" s="11" customFormat="1" ht="13.5" customHeight="1" x14ac:dyDescent="0.2">
      <c r="A6" s="1"/>
      <c r="B6" s="106"/>
      <c r="C6" s="107"/>
      <c r="D6" s="107"/>
      <c r="E6" s="108"/>
      <c r="F6" s="1"/>
      <c r="G6" s="1"/>
      <c r="H6" s="1"/>
      <c r="I6" s="1"/>
      <c r="J6" s="1"/>
      <c r="K6" s="1"/>
      <c r="L6" s="10"/>
      <c r="M6" s="1"/>
      <c r="N6" s="1"/>
      <c r="O6" s="1"/>
    </row>
    <row r="7" spans="1:15" s="11" customFormat="1" ht="13.5" customHeight="1" x14ac:dyDescent="0.2">
      <c r="A7" s="1"/>
      <c r="B7" s="106"/>
      <c r="C7" s="107"/>
      <c r="D7" s="107"/>
      <c r="E7" s="108"/>
      <c r="F7" s="1"/>
      <c r="G7" s="1"/>
      <c r="H7" s="1"/>
      <c r="I7" s="1"/>
      <c r="J7" s="1"/>
      <c r="K7" s="13"/>
      <c r="L7" s="13"/>
      <c r="M7" s="1"/>
      <c r="N7" s="1"/>
      <c r="O7" s="1"/>
    </row>
    <row r="8" spans="1:15" s="11" customFormat="1" ht="13.5" customHeight="1" x14ac:dyDescent="0.2">
      <c r="A8" s="1"/>
      <c r="B8" s="109"/>
      <c r="C8" s="110"/>
      <c r="D8" s="110"/>
      <c r="E8" s="111"/>
      <c r="F8" s="1"/>
      <c r="G8" s="1"/>
      <c r="H8" s="1"/>
      <c r="I8" s="1"/>
      <c r="J8" s="1"/>
      <c r="K8" s="13"/>
      <c r="L8" s="13"/>
      <c r="M8" s="1"/>
      <c r="N8" s="1"/>
      <c r="O8" s="1"/>
    </row>
    <row r="9" spans="1:15" s="11" customFormat="1" ht="19.5" customHeight="1" x14ac:dyDescent="0.2">
      <c r="A9" s="1"/>
      <c r="B9" s="1"/>
      <c r="C9" s="1"/>
      <c r="D9" s="1"/>
      <c r="E9" s="1"/>
      <c r="F9" s="1"/>
      <c r="G9" s="14"/>
      <c r="H9" s="14"/>
      <c r="I9" s="14"/>
      <c r="J9" s="14"/>
      <c r="K9" s="15"/>
      <c r="L9" s="15"/>
      <c r="M9" s="1"/>
      <c r="N9" s="1"/>
      <c r="O9" s="1"/>
    </row>
    <row r="10" spans="1:15" s="11" customFormat="1" ht="19.5" customHeight="1" x14ac:dyDescent="0.2">
      <c r="A10" s="1"/>
      <c r="B10" s="66" t="s">
        <v>136</v>
      </c>
      <c r="C10" s="66"/>
      <c r="D10" s="66"/>
      <c r="E10" s="66"/>
      <c r="F10" s="1"/>
      <c r="G10" s="14"/>
      <c r="H10" s="14"/>
      <c r="I10" s="14"/>
      <c r="J10" s="14"/>
      <c r="K10" s="15"/>
      <c r="L10" s="15"/>
      <c r="M10" s="1"/>
      <c r="N10" s="1"/>
      <c r="O10" s="1"/>
    </row>
    <row r="11" spans="1:15" s="11" customFormat="1" ht="21" customHeight="1" x14ac:dyDescent="0.2">
      <c r="A11" s="1"/>
      <c r="B11" s="66"/>
      <c r="C11" s="66"/>
      <c r="D11" s="66"/>
      <c r="E11" s="66"/>
      <c r="F11" s="1"/>
      <c r="G11" s="67"/>
      <c r="H11" s="68"/>
      <c r="I11" s="68"/>
      <c r="J11" s="16" t="s">
        <v>152</v>
      </c>
      <c r="K11" s="63"/>
      <c r="L11" s="17"/>
      <c r="M11" s="1"/>
      <c r="N11" s="1"/>
      <c r="O11" s="1"/>
    </row>
    <row r="12" spans="1:15" s="11" customFormat="1" ht="21" customHeight="1" x14ac:dyDescent="0.2">
      <c r="A12" s="1"/>
      <c r="B12" s="1"/>
      <c r="C12" s="1"/>
      <c r="D12" s="1"/>
      <c r="E12" s="1"/>
      <c r="F12" s="1"/>
      <c r="G12" s="14"/>
      <c r="H12" s="18"/>
      <c r="I12" s="18"/>
      <c r="J12" s="18"/>
      <c r="K12" s="19"/>
      <c r="L12" s="19"/>
      <c r="M12" s="1"/>
      <c r="N12" s="1"/>
      <c r="O12" s="1"/>
    </row>
    <row r="13" spans="1:15" s="11" customFormat="1" ht="24" customHeight="1" x14ac:dyDescent="0.2">
      <c r="A13" s="1"/>
      <c r="B13" s="1"/>
      <c r="C13" s="1"/>
      <c r="D13" s="1"/>
      <c r="E13" s="69" t="s">
        <v>137</v>
      </c>
      <c r="F13" s="69"/>
      <c r="G13" s="69"/>
      <c r="H13" s="1"/>
      <c r="I13" s="1"/>
      <c r="J13" s="1"/>
      <c r="K13" s="15"/>
      <c r="L13" s="20"/>
      <c r="M13" s="1"/>
      <c r="N13" s="1"/>
      <c r="O13" s="1"/>
    </row>
    <row r="14" spans="1:15" s="11" customFormat="1" ht="43.1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5"/>
      <c r="L14" s="20"/>
      <c r="M14" s="1"/>
      <c r="N14" s="1"/>
      <c r="O14" s="1"/>
    </row>
    <row r="15" spans="1:15" s="11" customFormat="1" ht="20.85" customHeight="1" x14ac:dyDescent="0.2">
      <c r="A15" s="1"/>
      <c r="B15" s="21" t="s">
        <v>138</v>
      </c>
      <c r="C15" s="21"/>
      <c r="D15" s="1"/>
      <c r="E15" s="1"/>
      <c r="F15" s="1"/>
      <c r="G15" s="1"/>
      <c r="H15" s="1"/>
      <c r="I15" s="1"/>
      <c r="J15" s="1"/>
      <c r="K15" s="13"/>
      <c r="L15" s="22"/>
      <c r="M15" s="1"/>
      <c r="N15" s="1"/>
      <c r="O15" s="1"/>
    </row>
    <row r="16" spans="1:15" s="11" customFormat="1" ht="2.6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3"/>
      <c r="L16" s="22"/>
      <c r="M16" s="1"/>
      <c r="N16" s="1"/>
      <c r="O16" s="1"/>
    </row>
    <row r="17" spans="1:18" s="11" customFormat="1" ht="20.85" customHeight="1" x14ac:dyDescent="0.2">
      <c r="A17" s="1"/>
      <c r="B17" s="21" t="s">
        <v>139</v>
      </c>
      <c r="C17" s="21"/>
      <c r="D17" s="1"/>
      <c r="E17" s="1"/>
      <c r="F17" s="1"/>
      <c r="G17" s="1"/>
      <c r="H17" s="1"/>
      <c r="I17" s="1"/>
      <c r="J17" s="1"/>
      <c r="K17" s="13"/>
      <c r="L17" s="22"/>
      <c r="M17" s="1"/>
      <c r="N17" s="1"/>
      <c r="O17" s="1"/>
    </row>
    <row r="18" spans="1:18" s="11" customFormat="1" ht="2.65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3"/>
      <c r="L18" s="22"/>
      <c r="M18" s="1"/>
      <c r="N18" s="1"/>
      <c r="O18" s="1"/>
    </row>
    <row r="19" spans="1:18" s="11" customFormat="1" ht="20.85" customHeight="1" x14ac:dyDescent="0.2">
      <c r="A19" s="1"/>
      <c r="B19" s="21" t="s">
        <v>140</v>
      </c>
      <c r="C19" s="21"/>
      <c r="D19" s="1"/>
      <c r="E19" s="1"/>
      <c r="F19" s="1"/>
      <c r="G19" s="1"/>
      <c r="H19" s="1"/>
      <c r="I19" s="1"/>
      <c r="J19" s="1"/>
      <c r="K19" s="13"/>
      <c r="L19" s="22"/>
      <c r="M19" s="1"/>
      <c r="N19" s="1"/>
      <c r="O19" s="1"/>
    </row>
    <row r="20" spans="1:18" s="11" customFormat="1" ht="2.65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0"/>
      <c r="M20" s="1"/>
      <c r="N20" s="1"/>
      <c r="O20" s="1"/>
    </row>
    <row r="21" spans="1:18" s="11" customFormat="1" ht="20.85" customHeight="1" x14ac:dyDescent="0.2">
      <c r="A21" s="1"/>
      <c r="B21" s="21" t="s">
        <v>141</v>
      </c>
      <c r="C21" s="21"/>
      <c r="D21" s="1"/>
      <c r="E21" s="1"/>
      <c r="F21" s="1"/>
      <c r="G21" s="1"/>
      <c r="H21" s="1"/>
      <c r="I21" s="1"/>
      <c r="J21" s="1"/>
      <c r="K21" s="1"/>
      <c r="L21" s="10"/>
      <c r="M21" s="1"/>
      <c r="N21" s="1"/>
      <c r="O21" s="1"/>
    </row>
    <row r="22" spans="1:18" s="11" customFormat="1" ht="34.700000000000003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0"/>
      <c r="M22" s="1"/>
      <c r="N22" s="1"/>
      <c r="O22" s="1"/>
    </row>
    <row r="23" spans="1:18" s="11" customFormat="1" ht="50.1" customHeight="1" x14ac:dyDescent="0.2">
      <c r="A23" s="1"/>
      <c r="B23" s="70" t="s">
        <v>177</v>
      </c>
      <c r="C23" s="71"/>
      <c r="D23" s="71"/>
      <c r="E23" s="71"/>
      <c r="F23" s="71"/>
      <c r="G23" s="71"/>
      <c r="H23" s="71"/>
      <c r="I23" s="71"/>
      <c r="J23" s="71"/>
      <c r="K23" s="71"/>
      <c r="L23" s="23"/>
      <c r="M23" s="1"/>
      <c r="N23" s="1"/>
      <c r="O23" s="1"/>
    </row>
    <row r="24" spans="1:18" s="11" customFormat="1" ht="2.6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0"/>
      <c r="M24" s="1"/>
      <c r="N24" s="1"/>
      <c r="O24" s="1"/>
    </row>
    <row r="25" spans="1:18" s="11" customFormat="1" ht="57" customHeight="1" x14ac:dyDescent="0.2">
      <c r="A25" s="1"/>
      <c r="B25" s="64" t="str">
        <f>"1. Za wykonanie przedmiotu zamówienia w tym Pakiecie oferujemy następujące wynagrodzenie brutto: "&amp; F92&amp;" PLN. 
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5" s="64"/>
      <c r="D25" s="64"/>
      <c r="E25" s="64"/>
      <c r="F25" s="64"/>
      <c r="G25" s="64"/>
      <c r="H25" s="64"/>
      <c r="I25" s="64"/>
      <c r="J25" s="64"/>
      <c r="K25" s="64"/>
      <c r="L25" s="24"/>
      <c r="M25" s="1"/>
      <c r="N25" s="1"/>
      <c r="O25" s="1"/>
    </row>
    <row r="26" spans="1:18" s="11" customFormat="1" ht="39.950000000000003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s="11" customFormat="1" ht="1.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s="11" customFormat="1" ht="18.2" customHeight="1" x14ac:dyDescent="0.2">
      <c r="A28" s="1"/>
      <c r="B28" s="65" t="s">
        <v>142</v>
      </c>
      <c r="C28" s="65"/>
      <c r="D28" s="65"/>
      <c r="E28" s="65"/>
      <c r="F28" s="65"/>
      <c r="G28" s="65"/>
      <c r="H28" s="65"/>
      <c r="I28" s="65"/>
      <c r="J28" s="65"/>
      <c r="K28" s="65"/>
      <c r="L28" s="1"/>
      <c r="M28" s="1"/>
      <c r="N28" s="1"/>
      <c r="O28" s="1"/>
      <c r="P28" s="1"/>
      <c r="Q28" s="1"/>
      <c r="R28" s="1"/>
    </row>
    <row r="29" spans="1:18" s="11" customFormat="1" ht="5.2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s="11" customFormat="1" ht="45.4" customHeight="1" x14ac:dyDescent="0.2">
      <c r="A30" s="1"/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3" t="s">
        <v>153</v>
      </c>
      <c r="M30" s="1"/>
      <c r="N30" s="1"/>
      <c r="O30" s="1"/>
      <c r="P30" s="1"/>
      <c r="Q30" s="1"/>
      <c r="R30" s="1"/>
    </row>
    <row r="31" spans="1:18" s="11" customFormat="1" ht="39" customHeight="1" x14ac:dyDescent="0.2">
      <c r="A31" s="1"/>
      <c r="B31" s="5">
        <v>1</v>
      </c>
      <c r="C31" s="6" t="s">
        <v>10</v>
      </c>
      <c r="D31" s="6" t="s">
        <v>11</v>
      </c>
      <c r="E31" s="7" t="s">
        <v>12</v>
      </c>
      <c r="F31" s="6" t="s">
        <v>13</v>
      </c>
      <c r="G31" s="60">
        <v>412</v>
      </c>
      <c r="H31" s="61"/>
      <c r="I31" s="25">
        <f>ROUND(G31*H31,2)</f>
        <v>0</v>
      </c>
      <c r="J31" s="62">
        <v>8</v>
      </c>
      <c r="K31" s="25">
        <f>ROUND(I31*J31/100,2)</f>
        <v>0</v>
      </c>
      <c r="L31" s="26">
        <f>I31+K31</f>
        <v>0</v>
      </c>
      <c r="M31" s="8"/>
      <c r="N31" s="27" t="str">
        <f t="shared" ref="N31" si="0">IF(AND(G31&gt;0,OR(ISBLANK(H31),H31=0)),"podaj stawkę!",IF(AND(ISBLANK(G31),H31&gt;0),"usuń stawkę",""))</f>
        <v>podaj stawkę!</v>
      </c>
      <c r="O31" s="8">
        <f t="shared" ref="O31" si="1">IF(N31&lt;&gt;"",1,0)</f>
        <v>1</v>
      </c>
      <c r="P31" s="8">
        <f>IF(J31="",1,0)</f>
        <v>0</v>
      </c>
      <c r="Q31" s="1"/>
      <c r="R31" s="1"/>
    </row>
    <row r="32" spans="1:18" s="11" customFormat="1" ht="1.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s="11" customFormat="1" ht="18.2" customHeight="1" x14ac:dyDescent="0.2">
      <c r="A33" s="1"/>
      <c r="B33" s="65" t="s">
        <v>143</v>
      </c>
      <c r="C33" s="65"/>
      <c r="D33" s="65"/>
      <c r="E33" s="65"/>
      <c r="F33" s="65"/>
      <c r="G33" s="65"/>
      <c r="H33" s="65"/>
      <c r="I33" s="65"/>
      <c r="J33" s="65"/>
      <c r="K33" s="65"/>
      <c r="L33" s="1"/>
      <c r="M33" s="1"/>
      <c r="N33" s="1"/>
      <c r="O33" s="1"/>
      <c r="P33" s="1"/>
      <c r="Q33" s="1"/>
      <c r="R33" s="1"/>
    </row>
    <row r="34" spans="1:18" s="11" customFormat="1" ht="5.2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s="11" customFormat="1" ht="45.4" customHeight="1" x14ac:dyDescent="0.2">
      <c r="A35" s="1"/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3" t="s">
        <v>153</v>
      </c>
      <c r="M35" s="1"/>
      <c r="N35" s="1"/>
      <c r="O35" s="1"/>
      <c r="P35" s="1"/>
      <c r="Q35" s="1"/>
      <c r="R35" s="1"/>
    </row>
    <row r="36" spans="1:18" s="11" customFormat="1" ht="36.75" customHeight="1" x14ac:dyDescent="0.2">
      <c r="A36" s="1"/>
      <c r="B36" s="5">
        <v>2</v>
      </c>
      <c r="C36" s="6" t="s">
        <v>10</v>
      </c>
      <c r="D36" s="6" t="s">
        <v>11</v>
      </c>
      <c r="E36" s="7" t="s">
        <v>12</v>
      </c>
      <c r="F36" s="6" t="s">
        <v>13</v>
      </c>
      <c r="G36" s="60">
        <v>475</v>
      </c>
      <c r="H36" s="61"/>
      <c r="I36" s="25">
        <f>ROUND(G36*H36,2)</f>
        <v>0</v>
      </c>
      <c r="J36" s="62">
        <v>8</v>
      </c>
      <c r="K36" s="25">
        <f>ROUND(I36*J36/100,2)</f>
        <v>0</v>
      </c>
      <c r="L36" s="26">
        <f>I36+K36</f>
        <v>0</v>
      </c>
      <c r="M36" s="8"/>
      <c r="N36" s="27" t="str">
        <f t="shared" ref="N36" si="2">IF(AND(G36&gt;0,OR(ISBLANK(H36),H36=0)),"podaj stawkę!",IF(AND(ISBLANK(G36),H36&gt;0),"usuń stawkę",""))</f>
        <v>podaj stawkę!</v>
      </c>
      <c r="O36" s="8">
        <f t="shared" ref="O36" si="3">IF(N36&lt;&gt;"",1,0)</f>
        <v>1</v>
      </c>
      <c r="P36" s="8">
        <f>IF(J36="",1,0)</f>
        <v>0</v>
      </c>
      <c r="Q36" s="1"/>
      <c r="R36" s="1"/>
    </row>
    <row r="37" spans="1:18" s="11" customFormat="1" ht="1.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s="11" customFormat="1" ht="18.2" customHeight="1" x14ac:dyDescent="0.2">
      <c r="A38" s="1"/>
      <c r="B38" s="65" t="s">
        <v>144</v>
      </c>
      <c r="C38" s="65"/>
      <c r="D38" s="65"/>
      <c r="E38" s="65"/>
      <c r="F38" s="65"/>
      <c r="G38" s="65"/>
      <c r="H38" s="65"/>
      <c r="I38" s="65"/>
      <c r="J38" s="65"/>
      <c r="K38" s="65"/>
      <c r="L38" s="1"/>
      <c r="M38" s="1"/>
      <c r="N38" s="1"/>
      <c r="O38" s="1"/>
      <c r="P38" s="1"/>
      <c r="Q38" s="1"/>
      <c r="R38" s="1"/>
    </row>
    <row r="39" spans="1:18" s="11" customFormat="1" ht="5.2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s="11" customFormat="1" ht="45.4" customHeight="1" x14ac:dyDescent="0.2">
      <c r="A40" s="1"/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4" t="s">
        <v>6</v>
      </c>
      <c r="I40" s="3" t="s">
        <v>7</v>
      </c>
      <c r="J40" s="4" t="s">
        <v>8</v>
      </c>
      <c r="K40" s="4" t="s">
        <v>9</v>
      </c>
      <c r="L40" s="3" t="s">
        <v>153</v>
      </c>
      <c r="M40" s="1"/>
      <c r="N40" s="1"/>
      <c r="O40" s="1"/>
      <c r="P40" s="1"/>
      <c r="Q40" s="1"/>
      <c r="R40" s="1"/>
    </row>
    <row r="41" spans="1:18" s="11" customFormat="1" ht="37.5" customHeight="1" x14ac:dyDescent="0.2">
      <c r="A41" s="1"/>
      <c r="B41" s="5">
        <v>3</v>
      </c>
      <c r="C41" s="6" t="s">
        <v>10</v>
      </c>
      <c r="D41" s="6" t="s">
        <v>11</v>
      </c>
      <c r="E41" s="7" t="s">
        <v>12</v>
      </c>
      <c r="F41" s="6" t="s">
        <v>13</v>
      </c>
      <c r="G41" s="60">
        <v>2085</v>
      </c>
      <c r="H41" s="61"/>
      <c r="I41" s="25">
        <f>ROUND(G41*H41,2)</f>
        <v>0</v>
      </c>
      <c r="J41" s="62">
        <v>8</v>
      </c>
      <c r="K41" s="25">
        <f>ROUND(I41*J41/100,2)</f>
        <v>0</v>
      </c>
      <c r="L41" s="26">
        <f>I41+K41</f>
        <v>0</v>
      </c>
      <c r="M41" s="8"/>
      <c r="N41" s="27" t="str">
        <f t="shared" ref="N41" si="4">IF(AND(G41&gt;0,OR(ISBLANK(H41),H41=0)),"podaj stawkę!",IF(AND(ISBLANK(G41),H41&gt;0),"usuń stawkę",""))</f>
        <v>podaj stawkę!</v>
      </c>
      <c r="O41" s="8">
        <f t="shared" ref="O41" si="5">IF(N41&lt;&gt;"",1,0)</f>
        <v>1</v>
      </c>
      <c r="P41" s="8">
        <f>IF(J41="",1,0)</f>
        <v>0</v>
      </c>
      <c r="Q41" s="1"/>
      <c r="R41" s="1"/>
    </row>
    <row r="42" spans="1:18" s="11" customFormat="1" ht="1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s="11" customFormat="1" ht="18.2" customHeight="1" x14ac:dyDescent="0.2">
      <c r="A43" s="1"/>
      <c r="B43" s="65" t="s">
        <v>145</v>
      </c>
      <c r="C43" s="65"/>
      <c r="D43" s="65"/>
      <c r="E43" s="65"/>
      <c r="F43" s="65"/>
      <c r="G43" s="65"/>
      <c r="H43" s="65"/>
      <c r="I43" s="65"/>
      <c r="J43" s="65"/>
      <c r="K43" s="65"/>
      <c r="L43" s="1"/>
      <c r="M43" s="1"/>
      <c r="N43" s="1"/>
      <c r="O43" s="1"/>
      <c r="P43" s="1"/>
      <c r="Q43" s="1"/>
      <c r="R43" s="1"/>
    </row>
    <row r="44" spans="1:18" s="11" customFormat="1" ht="5.2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s="11" customFormat="1" ht="45.4" customHeight="1" x14ac:dyDescent="0.2">
      <c r="A45" s="1"/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4" t="s">
        <v>6</v>
      </c>
      <c r="I45" s="3" t="s">
        <v>7</v>
      </c>
      <c r="J45" s="4" t="s">
        <v>8</v>
      </c>
      <c r="K45" s="4" t="s">
        <v>9</v>
      </c>
      <c r="L45" s="3" t="s">
        <v>153</v>
      </c>
      <c r="M45" s="1"/>
      <c r="N45" s="1"/>
      <c r="O45" s="1"/>
      <c r="P45" s="1"/>
      <c r="Q45" s="1"/>
      <c r="R45" s="1"/>
    </row>
    <row r="46" spans="1:18" s="11" customFormat="1" ht="39" customHeight="1" x14ac:dyDescent="0.2">
      <c r="A46" s="1"/>
      <c r="B46" s="5">
        <v>4</v>
      </c>
      <c r="C46" s="6" t="s">
        <v>10</v>
      </c>
      <c r="D46" s="6" t="s">
        <v>11</v>
      </c>
      <c r="E46" s="7" t="s">
        <v>12</v>
      </c>
      <c r="F46" s="6" t="s">
        <v>13</v>
      </c>
      <c r="G46" s="60">
        <v>2758</v>
      </c>
      <c r="H46" s="61"/>
      <c r="I46" s="25">
        <f>ROUND(G46*H46,2)</f>
        <v>0</v>
      </c>
      <c r="J46" s="62">
        <v>8</v>
      </c>
      <c r="K46" s="25">
        <f>ROUND(I46*J46/100,2)</f>
        <v>0</v>
      </c>
      <c r="L46" s="26">
        <f>I46+K46</f>
        <v>0</v>
      </c>
      <c r="M46" s="8"/>
      <c r="N46" s="27" t="str">
        <f t="shared" ref="N46" si="6">IF(AND(G46&gt;0,OR(ISBLANK(H46),H46=0)),"podaj stawkę!",IF(AND(ISBLANK(G46),H46&gt;0),"usuń stawkę",""))</f>
        <v>podaj stawkę!</v>
      </c>
      <c r="O46" s="8">
        <f t="shared" ref="O46" si="7">IF(N46&lt;&gt;"",1,0)</f>
        <v>1</v>
      </c>
      <c r="P46" s="8">
        <f>IF(J46="",1,0)</f>
        <v>0</v>
      </c>
      <c r="Q46" s="1"/>
      <c r="R46" s="1"/>
    </row>
    <row r="47" spans="1:18" s="11" customFormat="1" ht="1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s="11" customFormat="1" ht="18.2" customHeight="1" x14ac:dyDescent="0.2">
      <c r="A48" s="1"/>
      <c r="B48" s="65" t="s">
        <v>146</v>
      </c>
      <c r="C48" s="65"/>
      <c r="D48" s="65"/>
      <c r="E48" s="65"/>
      <c r="F48" s="65"/>
      <c r="G48" s="65"/>
      <c r="H48" s="65"/>
      <c r="I48" s="65"/>
      <c r="J48" s="65"/>
      <c r="K48" s="65"/>
      <c r="L48" s="1"/>
      <c r="M48" s="1"/>
      <c r="N48" s="1"/>
      <c r="O48" s="1"/>
      <c r="P48" s="1"/>
      <c r="Q48" s="1"/>
      <c r="R48" s="1"/>
    </row>
    <row r="49" spans="1:18" s="11" customFormat="1" ht="5.2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s="11" customFormat="1" ht="45.4" customHeight="1" x14ac:dyDescent="0.2">
      <c r="A50" s="1"/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3" t="s">
        <v>153</v>
      </c>
      <c r="M50" s="1"/>
      <c r="N50" s="1"/>
      <c r="O50" s="1"/>
      <c r="P50" s="1"/>
      <c r="Q50" s="1"/>
      <c r="R50" s="1"/>
    </row>
    <row r="51" spans="1:18" s="11" customFormat="1" ht="39" customHeight="1" x14ac:dyDescent="0.2">
      <c r="A51" s="1"/>
      <c r="B51" s="5">
        <v>5</v>
      </c>
      <c r="C51" s="6" t="s">
        <v>10</v>
      </c>
      <c r="D51" s="6" t="s">
        <v>11</v>
      </c>
      <c r="E51" s="7" t="s">
        <v>12</v>
      </c>
      <c r="F51" s="6" t="s">
        <v>13</v>
      </c>
      <c r="G51" s="60">
        <v>970</v>
      </c>
      <c r="H51" s="61"/>
      <c r="I51" s="25">
        <f>ROUND(G51*H51,2)</f>
        <v>0</v>
      </c>
      <c r="J51" s="62">
        <v>8</v>
      </c>
      <c r="K51" s="25">
        <f>ROUND(I51*J51/100,2)</f>
        <v>0</v>
      </c>
      <c r="L51" s="26">
        <f>I51+K51</f>
        <v>0</v>
      </c>
      <c r="M51" s="8"/>
      <c r="N51" s="27" t="str">
        <f t="shared" ref="N51" si="8">IF(AND(G51&gt;0,OR(ISBLANK(H51),H51=0)),"podaj stawkę!",IF(AND(ISBLANK(G51),H51&gt;0),"usuń stawkę",""))</f>
        <v>podaj stawkę!</v>
      </c>
      <c r="O51" s="8">
        <f t="shared" ref="O51" si="9">IF(N51&lt;&gt;"",1,0)</f>
        <v>1</v>
      </c>
      <c r="P51" s="8">
        <f>IF(J51="",1,0)</f>
        <v>0</v>
      </c>
      <c r="Q51" s="1"/>
      <c r="R51" s="1"/>
    </row>
    <row r="52" spans="1:18" s="11" customFormat="1" ht="7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s="11" customFormat="1" ht="45.4" customHeight="1" x14ac:dyDescent="0.2">
      <c r="A53" s="1"/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3" t="s">
        <v>153</v>
      </c>
      <c r="M53" s="1"/>
      <c r="N53" s="1"/>
      <c r="O53" s="1"/>
      <c r="P53" s="1"/>
      <c r="Q53" s="1"/>
      <c r="R53" s="1"/>
    </row>
    <row r="54" spans="1:18" s="11" customFormat="1" ht="36" customHeight="1" x14ac:dyDescent="0.2">
      <c r="A54" s="1"/>
      <c r="B54" s="5">
        <v>6</v>
      </c>
      <c r="C54" s="6" t="s">
        <v>14</v>
      </c>
      <c r="D54" s="6" t="s">
        <v>15</v>
      </c>
      <c r="E54" s="7" t="s">
        <v>16</v>
      </c>
      <c r="F54" s="6" t="s">
        <v>13</v>
      </c>
      <c r="G54" s="60">
        <v>20</v>
      </c>
      <c r="H54" s="61"/>
      <c r="I54" s="25">
        <f t="shared" ref="I54:I89" si="10">ROUND(G54*H54,2)</f>
        <v>0</v>
      </c>
      <c r="J54" s="62">
        <v>8</v>
      </c>
      <c r="K54" s="25">
        <f t="shared" ref="K54:K89" si="11">ROUND(I54*J54/100,2)</f>
        <v>0</v>
      </c>
      <c r="L54" s="26">
        <f t="shared" ref="L54:L89" si="12">I54+K54</f>
        <v>0</v>
      </c>
      <c r="M54" s="8"/>
      <c r="N54" s="27" t="str">
        <f t="shared" ref="N54" si="13">IF(AND(G54&gt;0,OR(ISBLANK(H54),H54=0)),"podaj stawkę!",IF(AND(ISBLANK(G54),H54&gt;0),"usuń stawkę",""))</f>
        <v>podaj stawkę!</v>
      </c>
      <c r="O54" s="8">
        <f t="shared" ref="O54" si="14">IF(N54&lt;&gt;"",1,0)</f>
        <v>1</v>
      </c>
      <c r="P54" s="8">
        <f t="shared" ref="P54:P89" si="15">IF(J54="",1,0)</f>
        <v>0</v>
      </c>
      <c r="Q54" s="1"/>
      <c r="R54" s="1"/>
    </row>
    <row r="55" spans="1:18" s="11" customFormat="1" ht="36" customHeight="1" x14ac:dyDescent="0.2">
      <c r="A55" s="1"/>
      <c r="B55" s="5">
        <v>7</v>
      </c>
      <c r="C55" s="6" t="s">
        <v>17</v>
      </c>
      <c r="D55" s="6" t="s">
        <v>18</v>
      </c>
      <c r="E55" s="7" t="s">
        <v>19</v>
      </c>
      <c r="F55" s="6" t="s">
        <v>13</v>
      </c>
      <c r="G55" s="60">
        <v>20</v>
      </c>
      <c r="H55" s="61"/>
      <c r="I55" s="25">
        <f t="shared" si="10"/>
        <v>0</v>
      </c>
      <c r="J55" s="62">
        <v>8</v>
      </c>
      <c r="K55" s="25">
        <f t="shared" si="11"/>
        <v>0</v>
      </c>
      <c r="L55" s="26">
        <f t="shared" si="12"/>
        <v>0</v>
      </c>
      <c r="M55" s="8"/>
      <c r="N55" s="27" t="str">
        <f t="shared" ref="N55" si="16">IF(AND(G55&gt;0,OR(ISBLANK(H55),H55=0)),"podaj stawkę!",IF(AND(ISBLANK(G55),H55&gt;0),"usuń stawkę",""))</f>
        <v>podaj stawkę!</v>
      </c>
      <c r="O55" s="8">
        <f t="shared" ref="O55" si="17">IF(N55&lt;&gt;"",1,0)</f>
        <v>1</v>
      </c>
      <c r="P55" s="8">
        <f t="shared" si="15"/>
        <v>0</v>
      </c>
      <c r="Q55" s="1"/>
      <c r="R55" s="1"/>
    </row>
    <row r="56" spans="1:18" s="11" customFormat="1" ht="36" customHeight="1" x14ac:dyDescent="0.2">
      <c r="A56" s="1"/>
      <c r="B56" s="5">
        <v>8</v>
      </c>
      <c r="C56" s="6" t="s">
        <v>20</v>
      </c>
      <c r="D56" s="6" t="s">
        <v>21</v>
      </c>
      <c r="E56" s="7" t="s">
        <v>22</v>
      </c>
      <c r="F56" s="6" t="s">
        <v>23</v>
      </c>
      <c r="G56" s="60">
        <v>6.99</v>
      </c>
      <c r="H56" s="61"/>
      <c r="I56" s="25">
        <f t="shared" si="10"/>
        <v>0</v>
      </c>
      <c r="J56" s="62">
        <v>8</v>
      </c>
      <c r="K56" s="25">
        <f t="shared" si="11"/>
        <v>0</v>
      </c>
      <c r="L56" s="26">
        <f t="shared" si="12"/>
        <v>0</v>
      </c>
      <c r="M56" s="8"/>
      <c r="N56" s="27" t="str">
        <f t="shared" ref="N56" si="18">IF(AND(G56&gt;0,OR(ISBLANK(H56),H56=0)),"podaj stawkę!",IF(AND(ISBLANK(G56),H56&gt;0),"usuń stawkę",""))</f>
        <v>podaj stawkę!</v>
      </c>
      <c r="O56" s="8">
        <f t="shared" ref="O56" si="19">IF(N56&lt;&gt;"",1,0)</f>
        <v>1</v>
      </c>
      <c r="P56" s="8">
        <f t="shared" si="15"/>
        <v>0</v>
      </c>
      <c r="Q56" s="1"/>
      <c r="R56" s="1"/>
    </row>
    <row r="57" spans="1:18" s="11" customFormat="1" ht="36" customHeight="1" x14ac:dyDescent="0.2">
      <c r="A57" s="1"/>
      <c r="B57" s="5">
        <v>9</v>
      </c>
      <c r="C57" s="6" t="s">
        <v>24</v>
      </c>
      <c r="D57" s="6" t="s">
        <v>25</v>
      </c>
      <c r="E57" s="7" t="s">
        <v>26</v>
      </c>
      <c r="F57" s="6" t="s">
        <v>27</v>
      </c>
      <c r="G57" s="60">
        <v>7.5</v>
      </c>
      <c r="H57" s="61"/>
      <c r="I57" s="25">
        <f t="shared" si="10"/>
        <v>0</v>
      </c>
      <c r="J57" s="62">
        <v>8</v>
      </c>
      <c r="K57" s="25">
        <f t="shared" si="11"/>
        <v>0</v>
      </c>
      <c r="L57" s="26">
        <f t="shared" si="12"/>
        <v>0</v>
      </c>
      <c r="M57" s="8"/>
      <c r="N57" s="27" t="str">
        <f t="shared" ref="N57" si="20">IF(AND(G57&gt;0,OR(ISBLANK(H57),H57=0)),"podaj stawkę!",IF(AND(ISBLANK(G57),H57&gt;0),"usuń stawkę",""))</f>
        <v>podaj stawkę!</v>
      </c>
      <c r="O57" s="8">
        <f t="shared" ref="O57" si="21">IF(N57&lt;&gt;"",1,0)</f>
        <v>1</v>
      </c>
      <c r="P57" s="8">
        <f t="shared" si="15"/>
        <v>0</v>
      </c>
      <c r="Q57" s="1"/>
      <c r="R57" s="1"/>
    </row>
    <row r="58" spans="1:18" s="11" customFormat="1" ht="36" customHeight="1" x14ac:dyDescent="0.2">
      <c r="A58" s="1"/>
      <c r="B58" s="5">
        <v>10</v>
      </c>
      <c r="C58" s="6" t="s">
        <v>28</v>
      </c>
      <c r="D58" s="6" t="s">
        <v>29</v>
      </c>
      <c r="E58" s="7" t="s">
        <v>30</v>
      </c>
      <c r="F58" s="6" t="s">
        <v>31</v>
      </c>
      <c r="G58" s="60">
        <v>2.73</v>
      </c>
      <c r="H58" s="61"/>
      <c r="I58" s="25">
        <f t="shared" si="10"/>
        <v>0</v>
      </c>
      <c r="J58" s="62">
        <v>8</v>
      </c>
      <c r="K58" s="25">
        <f t="shared" si="11"/>
        <v>0</v>
      </c>
      <c r="L58" s="26">
        <f t="shared" si="12"/>
        <v>0</v>
      </c>
      <c r="M58" s="8"/>
      <c r="N58" s="27" t="str">
        <f t="shared" ref="N58" si="22">IF(AND(G58&gt;0,OR(ISBLANK(H58),H58=0)),"podaj stawkę!",IF(AND(ISBLANK(G58),H58&gt;0),"usuń stawkę",""))</f>
        <v>podaj stawkę!</v>
      </c>
      <c r="O58" s="8">
        <f t="shared" ref="O58" si="23">IF(N58&lt;&gt;"",1,0)</f>
        <v>1</v>
      </c>
      <c r="P58" s="8">
        <f t="shared" si="15"/>
        <v>0</v>
      </c>
      <c r="Q58" s="1"/>
      <c r="R58" s="1"/>
    </row>
    <row r="59" spans="1:18" s="11" customFormat="1" ht="36" customHeight="1" x14ac:dyDescent="0.2">
      <c r="A59" s="1"/>
      <c r="B59" s="5">
        <v>11</v>
      </c>
      <c r="C59" s="6" t="s">
        <v>32</v>
      </c>
      <c r="D59" s="6" t="s">
        <v>33</v>
      </c>
      <c r="E59" s="7" t="s">
        <v>34</v>
      </c>
      <c r="F59" s="6" t="s">
        <v>35</v>
      </c>
      <c r="G59" s="60">
        <v>30.39</v>
      </c>
      <c r="H59" s="61"/>
      <c r="I59" s="25">
        <f t="shared" si="10"/>
        <v>0</v>
      </c>
      <c r="J59" s="62">
        <v>8</v>
      </c>
      <c r="K59" s="25">
        <f t="shared" si="11"/>
        <v>0</v>
      </c>
      <c r="L59" s="26">
        <f t="shared" si="12"/>
        <v>0</v>
      </c>
      <c r="M59" s="8"/>
      <c r="N59" s="27" t="str">
        <f t="shared" ref="N59" si="24">IF(AND(G59&gt;0,OR(ISBLANK(H59),H59=0)),"podaj stawkę!",IF(AND(ISBLANK(G59),H59&gt;0),"usuń stawkę",""))</f>
        <v>podaj stawkę!</v>
      </c>
      <c r="O59" s="8">
        <f t="shared" ref="O59" si="25">IF(N59&lt;&gt;"",1,0)</f>
        <v>1</v>
      </c>
      <c r="P59" s="8">
        <f t="shared" si="15"/>
        <v>0</v>
      </c>
      <c r="Q59" s="1"/>
      <c r="R59" s="1"/>
    </row>
    <row r="60" spans="1:18" s="11" customFormat="1" ht="36" customHeight="1" x14ac:dyDescent="0.2">
      <c r="A60" s="1"/>
      <c r="B60" s="5">
        <v>12</v>
      </c>
      <c r="C60" s="6" t="s">
        <v>36</v>
      </c>
      <c r="D60" s="6" t="s">
        <v>37</v>
      </c>
      <c r="E60" s="7" t="s">
        <v>38</v>
      </c>
      <c r="F60" s="6" t="s">
        <v>35</v>
      </c>
      <c r="G60" s="60">
        <v>14.82</v>
      </c>
      <c r="H60" s="61"/>
      <c r="I60" s="25">
        <f t="shared" si="10"/>
        <v>0</v>
      </c>
      <c r="J60" s="62">
        <v>8</v>
      </c>
      <c r="K60" s="25">
        <f t="shared" si="11"/>
        <v>0</v>
      </c>
      <c r="L60" s="26">
        <f t="shared" si="12"/>
        <v>0</v>
      </c>
      <c r="M60" s="8"/>
      <c r="N60" s="27" t="str">
        <f t="shared" ref="N60" si="26">IF(AND(G60&gt;0,OR(ISBLANK(H60),H60=0)),"podaj stawkę!",IF(AND(ISBLANK(G60),H60&gt;0),"usuń stawkę",""))</f>
        <v>podaj stawkę!</v>
      </c>
      <c r="O60" s="8">
        <f t="shared" ref="O60" si="27">IF(N60&lt;&gt;"",1,0)</f>
        <v>1</v>
      </c>
      <c r="P60" s="8">
        <f t="shared" si="15"/>
        <v>0</v>
      </c>
      <c r="Q60" s="1"/>
      <c r="R60" s="1"/>
    </row>
    <row r="61" spans="1:18" s="11" customFormat="1" ht="36" customHeight="1" x14ac:dyDescent="0.2">
      <c r="A61" s="1"/>
      <c r="B61" s="5">
        <v>13</v>
      </c>
      <c r="C61" s="6" t="s">
        <v>39</v>
      </c>
      <c r="D61" s="6" t="s">
        <v>40</v>
      </c>
      <c r="E61" s="7" t="s">
        <v>41</v>
      </c>
      <c r="F61" s="6" t="s">
        <v>35</v>
      </c>
      <c r="G61" s="60">
        <v>16.2</v>
      </c>
      <c r="H61" s="61"/>
      <c r="I61" s="25">
        <f t="shared" si="10"/>
        <v>0</v>
      </c>
      <c r="J61" s="62">
        <v>8</v>
      </c>
      <c r="K61" s="25">
        <f t="shared" si="11"/>
        <v>0</v>
      </c>
      <c r="L61" s="26">
        <f t="shared" si="12"/>
        <v>0</v>
      </c>
      <c r="M61" s="8"/>
      <c r="N61" s="27" t="str">
        <f t="shared" ref="N61" si="28">IF(AND(G61&gt;0,OR(ISBLANK(H61),H61=0)),"podaj stawkę!",IF(AND(ISBLANK(G61),H61&gt;0),"usuń stawkę",""))</f>
        <v>podaj stawkę!</v>
      </c>
      <c r="O61" s="8">
        <f t="shared" ref="O61" si="29">IF(N61&lt;&gt;"",1,0)</f>
        <v>1</v>
      </c>
      <c r="P61" s="8">
        <f t="shared" si="15"/>
        <v>0</v>
      </c>
      <c r="Q61" s="1"/>
      <c r="R61" s="1"/>
    </row>
    <row r="62" spans="1:18" s="11" customFormat="1" ht="36" customHeight="1" x14ac:dyDescent="0.2">
      <c r="A62" s="1"/>
      <c r="B62" s="5">
        <v>14</v>
      </c>
      <c r="C62" s="6" t="s">
        <v>42</v>
      </c>
      <c r="D62" s="6" t="s">
        <v>43</v>
      </c>
      <c r="E62" s="7" t="s">
        <v>44</v>
      </c>
      <c r="F62" s="6" t="s">
        <v>31</v>
      </c>
      <c r="G62" s="60">
        <v>26.74</v>
      </c>
      <c r="H62" s="61"/>
      <c r="I62" s="25">
        <f t="shared" si="10"/>
        <v>0</v>
      </c>
      <c r="J62" s="62">
        <v>8</v>
      </c>
      <c r="K62" s="25">
        <f t="shared" si="11"/>
        <v>0</v>
      </c>
      <c r="L62" s="26">
        <f t="shared" si="12"/>
        <v>0</v>
      </c>
      <c r="M62" s="8"/>
      <c r="N62" s="27" t="str">
        <f t="shared" ref="N62" si="30">IF(AND(G62&gt;0,OR(ISBLANK(H62),H62=0)),"podaj stawkę!",IF(AND(ISBLANK(G62),H62&gt;0),"usuń stawkę",""))</f>
        <v>podaj stawkę!</v>
      </c>
      <c r="O62" s="8">
        <f t="shared" ref="O62" si="31">IF(N62&lt;&gt;"",1,0)</f>
        <v>1</v>
      </c>
      <c r="P62" s="8">
        <f t="shared" si="15"/>
        <v>0</v>
      </c>
      <c r="Q62" s="1"/>
      <c r="R62" s="1"/>
    </row>
    <row r="63" spans="1:18" s="11" customFormat="1" ht="36" customHeight="1" x14ac:dyDescent="0.2">
      <c r="A63" s="1"/>
      <c r="B63" s="5">
        <v>15</v>
      </c>
      <c r="C63" s="6" t="s">
        <v>45</v>
      </c>
      <c r="D63" s="6" t="s">
        <v>46</v>
      </c>
      <c r="E63" s="7" t="s">
        <v>47</v>
      </c>
      <c r="F63" s="6" t="s">
        <v>31</v>
      </c>
      <c r="G63" s="60">
        <v>2.73</v>
      </c>
      <c r="H63" s="61"/>
      <c r="I63" s="25">
        <f t="shared" si="10"/>
        <v>0</v>
      </c>
      <c r="J63" s="62">
        <v>8</v>
      </c>
      <c r="K63" s="25">
        <f t="shared" si="11"/>
        <v>0</v>
      </c>
      <c r="L63" s="26">
        <f t="shared" si="12"/>
        <v>0</v>
      </c>
      <c r="M63" s="8"/>
      <c r="N63" s="27" t="str">
        <f t="shared" ref="N63" si="32">IF(AND(G63&gt;0,OR(ISBLANK(H63),H63=0)),"podaj stawkę!",IF(AND(ISBLANK(G63),H63&gt;0),"usuń stawkę",""))</f>
        <v>podaj stawkę!</v>
      </c>
      <c r="O63" s="8">
        <f t="shared" ref="O63" si="33">IF(N63&lt;&gt;"",1,0)</f>
        <v>1</v>
      </c>
      <c r="P63" s="8">
        <f t="shared" si="15"/>
        <v>0</v>
      </c>
      <c r="Q63" s="1"/>
      <c r="R63" s="1"/>
    </row>
    <row r="64" spans="1:18" s="11" customFormat="1" ht="36" customHeight="1" x14ac:dyDescent="0.2">
      <c r="A64" s="1"/>
      <c r="B64" s="5">
        <v>16</v>
      </c>
      <c r="C64" s="6" t="s">
        <v>48</v>
      </c>
      <c r="D64" s="6" t="s">
        <v>49</v>
      </c>
      <c r="E64" s="7" t="s">
        <v>50</v>
      </c>
      <c r="F64" s="6" t="s">
        <v>31</v>
      </c>
      <c r="G64" s="60">
        <v>29.47</v>
      </c>
      <c r="H64" s="61"/>
      <c r="I64" s="25">
        <f t="shared" si="10"/>
        <v>0</v>
      </c>
      <c r="J64" s="62">
        <v>8</v>
      </c>
      <c r="K64" s="25">
        <f t="shared" si="11"/>
        <v>0</v>
      </c>
      <c r="L64" s="26">
        <f t="shared" si="12"/>
        <v>0</v>
      </c>
      <c r="M64" s="8"/>
      <c r="N64" s="27" t="str">
        <f t="shared" ref="N64" si="34">IF(AND(G64&gt;0,OR(ISBLANK(H64),H64=0)),"podaj stawkę!",IF(AND(ISBLANK(G64),H64&gt;0),"usuń stawkę",""))</f>
        <v>podaj stawkę!</v>
      </c>
      <c r="O64" s="8">
        <f t="shared" ref="O64" si="35">IF(N64&lt;&gt;"",1,0)</f>
        <v>1</v>
      </c>
      <c r="P64" s="8">
        <f t="shared" si="15"/>
        <v>0</v>
      </c>
      <c r="Q64" s="1"/>
      <c r="R64" s="1"/>
    </row>
    <row r="65" spans="1:18" s="11" customFormat="1" ht="36" customHeight="1" x14ac:dyDescent="0.2">
      <c r="A65" s="1"/>
      <c r="B65" s="5">
        <v>17</v>
      </c>
      <c r="C65" s="6" t="s">
        <v>51</v>
      </c>
      <c r="D65" s="6" t="s">
        <v>52</v>
      </c>
      <c r="E65" s="7" t="s">
        <v>53</v>
      </c>
      <c r="F65" s="6" t="s">
        <v>23</v>
      </c>
      <c r="G65" s="60">
        <v>25.27</v>
      </c>
      <c r="H65" s="61"/>
      <c r="I65" s="25">
        <f t="shared" si="10"/>
        <v>0</v>
      </c>
      <c r="J65" s="62">
        <v>8</v>
      </c>
      <c r="K65" s="25">
        <f t="shared" si="11"/>
        <v>0</v>
      </c>
      <c r="L65" s="26">
        <f t="shared" si="12"/>
        <v>0</v>
      </c>
      <c r="M65" s="8"/>
      <c r="N65" s="27" t="str">
        <f t="shared" ref="N65" si="36">IF(AND(G65&gt;0,OR(ISBLANK(H65),H65=0)),"podaj stawkę!",IF(AND(ISBLANK(G65),H65&gt;0),"usuń stawkę",""))</f>
        <v>podaj stawkę!</v>
      </c>
      <c r="O65" s="8">
        <f t="shared" ref="O65" si="37">IF(N65&lt;&gt;"",1,0)</f>
        <v>1</v>
      </c>
      <c r="P65" s="8">
        <f t="shared" si="15"/>
        <v>0</v>
      </c>
      <c r="Q65" s="1"/>
      <c r="R65" s="1"/>
    </row>
    <row r="66" spans="1:18" s="11" customFormat="1" ht="36" customHeight="1" x14ac:dyDescent="0.2">
      <c r="A66" s="1"/>
      <c r="B66" s="5">
        <v>18</v>
      </c>
      <c r="C66" s="6" t="s">
        <v>54</v>
      </c>
      <c r="D66" s="6" t="s">
        <v>55</v>
      </c>
      <c r="E66" s="7" t="s">
        <v>56</v>
      </c>
      <c r="F66" s="6" t="s">
        <v>23</v>
      </c>
      <c r="G66" s="60">
        <v>2.0499999999999998</v>
      </c>
      <c r="H66" s="61"/>
      <c r="I66" s="25">
        <f t="shared" si="10"/>
        <v>0</v>
      </c>
      <c r="J66" s="62">
        <v>8</v>
      </c>
      <c r="K66" s="25">
        <f t="shared" si="11"/>
        <v>0</v>
      </c>
      <c r="L66" s="26">
        <f t="shared" si="12"/>
        <v>0</v>
      </c>
      <c r="M66" s="8"/>
      <c r="N66" s="27" t="str">
        <f t="shared" ref="N66" si="38">IF(AND(G66&gt;0,OR(ISBLANK(H66),H66=0)),"podaj stawkę!",IF(AND(ISBLANK(G66),H66&gt;0),"usuń stawkę",""))</f>
        <v>podaj stawkę!</v>
      </c>
      <c r="O66" s="8">
        <f t="shared" ref="O66" si="39">IF(N66&lt;&gt;"",1,0)</f>
        <v>1</v>
      </c>
      <c r="P66" s="8">
        <f t="shared" si="15"/>
        <v>0</v>
      </c>
      <c r="Q66" s="1"/>
      <c r="R66" s="1"/>
    </row>
    <row r="67" spans="1:18" s="11" customFormat="1" ht="36" customHeight="1" x14ac:dyDescent="0.2">
      <c r="A67" s="1"/>
      <c r="B67" s="5">
        <v>19</v>
      </c>
      <c r="C67" s="6" t="s">
        <v>57</v>
      </c>
      <c r="D67" s="6" t="s">
        <v>58</v>
      </c>
      <c r="E67" s="7" t="s">
        <v>59</v>
      </c>
      <c r="F67" s="6" t="s">
        <v>23</v>
      </c>
      <c r="G67" s="60">
        <v>5.39</v>
      </c>
      <c r="H67" s="61"/>
      <c r="I67" s="25">
        <f t="shared" si="10"/>
        <v>0</v>
      </c>
      <c r="J67" s="62">
        <v>8</v>
      </c>
      <c r="K67" s="25">
        <f t="shared" si="11"/>
        <v>0</v>
      </c>
      <c r="L67" s="26">
        <f t="shared" si="12"/>
        <v>0</v>
      </c>
      <c r="M67" s="8"/>
      <c r="N67" s="27" t="str">
        <f t="shared" ref="N67" si="40">IF(AND(G67&gt;0,OR(ISBLANK(H67),H67=0)),"podaj stawkę!",IF(AND(ISBLANK(G67),H67&gt;0),"usuń stawkę",""))</f>
        <v>podaj stawkę!</v>
      </c>
      <c r="O67" s="8">
        <f t="shared" ref="O67" si="41">IF(N67&lt;&gt;"",1,0)</f>
        <v>1</v>
      </c>
      <c r="P67" s="8">
        <f t="shared" si="15"/>
        <v>0</v>
      </c>
      <c r="Q67" s="1"/>
      <c r="R67" s="1"/>
    </row>
    <row r="68" spans="1:18" s="11" customFormat="1" ht="36" customHeight="1" x14ac:dyDescent="0.2">
      <c r="A68" s="1"/>
      <c r="B68" s="5">
        <v>20</v>
      </c>
      <c r="C68" s="6" t="s">
        <v>60</v>
      </c>
      <c r="D68" s="6" t="s">
        <v>61</v>
      </c>
      <c r="E68" s="7" t="s">
        <v>62</v>
      </c>
      <c r="F68" s="6" t="s">
        <v>23</v>
      </c>
      <c r="G68" s="60">
        <v>18.350000000000001</v>
      </c>
      <c r="H68" s="61"/>
      <c r="I68" s="25">
        <f t="shared" si="10"/>
        <v>0</v>
      </c>
      <c r="J68" s="62">
        <v>8</v>
      </c>
      <c r="K68" s="25">
        <f t="shared" si="11"/>
        <v>0</v>
      </c>
      <c r="L68" s="26">
        <f t="shared" si="12"/>
        <v>0</v>
      </c>
      <c r="M68" s="8"/>
      <c r="N68" s="27" t="str">
        <f t="shared" ref="N68" si="42">IF(AND(G68&gt;0,OR(ISBLANK(H68),H68=0)),"podaj stawkę!",IF(AND(ISBLANK(G68),H68&gt;0),"usuń stawkę",""))</f>
        <v>podaj stawkę!</v>
      </c>
      <c r="O68" s="8">
        <f t="shared" ref="O68" si="43">IF(N68&lt;&gt;"",1,0)</f>
        <v>1</v>
      </c>
      <c r="P68" s="8">
        <f t="shared" si="15"/>
        <v>0</v>
      </c>
      <c r="Q68" s="1"/>
      <c r="R68" s="1"/>
    </row>
    <row r="69" spans="1:18" s="11" customFormat="1" ht="36" customHeight="1" x14ac:dyDescent="0.2">
      <c r="A69" s="1"/>
      <c r="B69" s="5">
        <v>21</v>
      </c>
      <c r="C69" s="6" t="s">
        <v>63</v>
      </c>
      <c r="D69" s="6" t="s">
        <v>64</v>
      </c>
      <c r="E69" s="7" t="s">
        <v>65</v>
      </c>
      <c r="F69" s="6" t="s">
        <v>23</v>
      </c>
      <c r="G69" s="60">
        <v>6.33</v>
      </c>
      <c r="H69" s="61"/>
      <c r="I69" s="25">
        <f t="shared" si="10"/>
        <v>0</v>
      </c>
      <c r="J69" s="62">
        <v>8</v>
      </c>
      <c r="K69" s="25">
        <f t="shared" si="11"/>
        <v>0</v>
      </c>
      <c r="L69" s="26">
        <f t="shared" si="12"/>
        <v>0</v>
      </c>
      <c r="M69" s="8"/>
      <c r="N69" s="27" t="str">
        <f t="shared" ref="N69" si="44">IF(AND(G69&gt;0,OR(ISBLANK(H69),H69=0)),"podaj stawkę!",IF(AND(ISBLANK(G69),H69&gt;0),"usuń stawkę",""))</f>
        <v>podaj stawkę!</v>
      </c>
      <c r="O69" s="8">
        <f t="shared" ref="O69" si="45">IF(N69&lt;&gt;"",1,0)</f>
        <v>1</v>
      </c>
      <c r="P69" s="8">
        <f t="shared" si="15"/>
        <v>0</v>
      </c>
      <c r="Q69" s="1"/>
      <c r="R69" s="1"/>
    </row>
    <row r="70" spans="1:18" s="11" customFormat="1" ht="36" customHeight="1" x14ac:dyDescent="0.2">
      <c r="A70" s="1"/>
      <c r="B70" s="5">
        <v>22</v>
      </c>
      <c r="C70" s="6" t="s">
        <v>66</v>
      </c>
      <c r="D70" s="6" t="s">
        <v>67</v>
      </c>
      <c r="E70" s="7" t="s">
        <v>68</v>
      </c>
      <c r="F70" s="6" t="s">
        <v>69</v>
      </c>
      <c r="G70" s="60">
        <v>10</v>
      </c>
      <c r="H70" s="61"/>
      <c r="I70" s="25">
        <f t="shared" si="10"/>
        <v>0</v>
      </c>
      <c r="J70" s="62">
        <v>8</v>
      </c>
      <c r="K70" s="25">
        <f t="shared" si="11"/>
        <v>0</v>
      </c>
      <c r="L70" s="26">
        <f t="shared" si="12"/>
        <v>0</v>
      </c>
      <c r="M70" s="8"/>
      <c r="N70" s="27" t="str">
        <f t="shared" ref="N70" si="46">IF(AND(G70&gt;0,OR(ISBLANK(H70),H70=0)),"podaj stawkę!",IF(AND(ISBLANK(G70),H70&gt;0),"usuń stawkę",""))</f>
        <v>podaj stawkę!</v>
      </c>
      <c r="O70" s="8">
        <f t="shared" ref="O70" si="47">IF(N70&lt;&gt;"",1,0)</f>
        <v>1</v>
      </c>
      <c r="P70" s="8">
        <f t="shared" si="15"/>
        <v>0</v>
      </c>
      <c r="Q70" s="1"/>
      <c r="R70" s="1"/>
    </row>
    <row r="71" spans="1:18" s="11" customFormat="1" ht="36" customHeight="1" x14ac:dyDescent="0.2">
      <c r="A71" s="1"/>
      <c r="B71" s="5">
        <v>23</v>
      </c>
      <c r="C71" s="6" t="s">
        <v>70</v>
      </c>
      <c r="D71" s="6" t="s">
        <v>71</v>
      </c>
      <c r="E71" s="7" t="s">
        <v>72</v>
      </c>
      <c r="F71" s="6" t="s">
        <v>69</v>
      </c>
      <c r="G71" s="60">
        <v>16</v>
      </c>
      <c r="H71" s="61"/>
      <c r="I71" s="25">
        <f t="shared" si="10"/>
        <v>0</v>
      </c>
      <c r="J71" s="62">
        <v>8</v>
      </c>
      <c r="K71" s="25">
        <f t="shared" si="11"/>
        <v>0</v>
      </c>
      <c r="L71" s="26">
        <f t="shared" si="12"/>
        <v>0</v>
      </c>
      <c r="M71" s="8"/>
      <c r="N71" s="27" t="str">
        <f t="shared" ref="N71" si="48">IF(AND(G71&gt;0,OR(ISBLANK(H71),H71=0)),"podaj stawkę!",IF(AND(ISBLANK(G71),H71&gt;0),"usuń stawkę",""))</f>
        <v>podaj stawkę!</v>
      </c>
      <c r="O71" s="8">
        <f t="shared" ref="O71" si="49">IF(N71&lt;&gt;"",1,0)</f>
        <v>1</v>
      </c>
      <c r="P71" s="8">
        <f t="shared" si="15"/>
        <v>0</v>
      </c>
      <c r="Q71" s="1"/>
      <c r="R71" s="1"/>
    </row>
    <row r="72" spans="1:18" s="11" customFormat="1" ht="36" customHeight="1" x14ac:dyDescent="0.2">
      <c r="A72" s="1"/>
      <c r="B72" s="5">
        <v>24</v>
      </c>
      <c r="C72" s="6" t="s">
        <v>73</v>
      </c>
      <c r="D72" s="6" t="s">
        <v>74</v>
      </c>
      <c r="E72" s="7" t="s">
        <v>75</v>
      </c>
      <c r="F72" s="6" t="s">
        <v>76</v>
      </c>
      <c r="G72" s="60">
        <v>24.3</v>
      </c>
      <c r="H72" s="61"/>
      <c r="I72" s="25">
        <f t="shared" si="10"/>
        <v>0</v>
      </c>
      <c r="J72" s="62">
        <v>8</v>
      </c>
      <c r="K72" s="25">
        <f t="shared" si="11"/>
        <v>0</v>
      </c>
      <c r="L72" s="26">
        <f t="shared" si="12"/>
        <v>0</v>
      </c>
      <c r="M72" s="8"/>
      <c r="N72" s="27" t="str">
        <f t="shared" ref="N72" si="50">IF(AND(G72&gt;0,OR(ISBLANK(H72),H72=0)),"podaj stawkę!",IF(AND(ISBLANK(G72),H72&gt;0),"usuń stawkę",""))</f>
        <v>podaj stawkę!</v>
      </c>
      <c r="O72" s="8">
        <f t="shared" ref="O72" si="51">IF(N72&lt;&gt;"",1,0)</f>
        <v>1</v>
      </c>
      <c r="P72" s="8">
        <f t="shared" si="15"/>
        <v>0</v>
      </c>
      <c r="Q72" s="1"/>
      <c r="R72" s="1"/>
    </row>
    <row r="73" spans="1:18" s="11" customFormat="1" ht="36" customHeight="1" x14ac:dyDescent="0.2">
      <c r="A73" s="1"/>
      <c r="B73" s="5">
        <v>25</v>
      </c>
      <c r="C73" s="6" t="s">
        <v>77</v>
      </c>
      <c r="D73" s="6" t="s">
        <v>78</v>
      </c>
      <c r="E73" s="7" t="s">
        <v>79</v>
      </c>
      <c r="F73" s="6" t="s">
        <v>69</v>
      </c>
      <c r="G73" s="60">
        <v>30</v>
      </c>
      <c r="H73" s="61"/>
      <c r="I73" s="25">
        <f t="shared" si="10"/>
        <v>0</v>
      </c>
      <c r="J73" s="62">
        <v>23</v>
      </c>
      <c r="K73" s="25">
        <f t="shared" si="11"/>
        <v>0</v>
      </c>
      <c r="L73" s="26">
        <f t="shared" si="12"/>
        <v>0</v>
      </c>
      <c r="M73" s="8"/>
      <c r="N73" s="27" t="str">
        <f t="shared" ref="N73" si="52">IF(AND(G73&gt;0,OR(ISBLANK(H73),H73=0)),"podaj stawkę!",IF(AND(ISBLANK(G73),H73&gt;0),"usuń stawkę",""))</f>
        <v>podaj stawkę!</v>
      </c>
      <c r="O73" s="8">
        <f t="shared" ref="O73" si="53">IF(N73&lt;&gt;"",1,0)</f>
        <v>1</v>
      </c>
      <c r="P73" s="8">
        <f t="shared" si="15"/>
        <v>0</v>
      </c>
      <c r="Q73" s="1"/>
      <c r="R73" s="1"/>
    </row>
    <row r="74" spans="1:18" s="11" customFormat="1" ht="36" customHeight="1" x14ac:dyDescent="0.2">
      <c r="A74" s="1"/>
      <c r="B74" s="5">
        <v>26</v>
      </c>
      <c r="C74" s="6" t="s">
        <v>80</v>
      </c>
      <c r="D74" s="6" t="s">
        <v>81</v>
      </c>
      <c r="E74" s="7" t="s">
        <v>82</v>
      </c>
      <c r="F74" s="6" t="s">
        <v>76</v>
      </c>
      <c r="G74" s="60">
        <v>127.79</v>
      </c>
      <c r="H74" s="61"/>
      <c r="I74" s="25">
        <f t="shared" si="10"/>
        <v>0</v>
      </c>
      <c r="J74" s="62">
        <v>23</v>
      </c>
      <c r="K74" s="25">
        <f t="shared" si="11"/>
        <v>0</v>
      </c>
      <c r="L74" s="26">
        <f t="shared" si="12"/>
        <v>0</v>
      </c>
      <c r="M74" s="8"/>
      <c r="N74" s="27" t="str">
        <f t="shared" ref="N74" si="54">IF(AND(G74&gt;0,OR(ISBLANK(H74),H74=0)),"podaj stawkę!",IF(AND(ISBLANK(G74),H74&gt;0),"usuń stawkę",""))</f>
        <v>podaj stawkę!</v>
      </c>
      <c r="O74" s="8">
        <f t="shared" ref="O74" si="55">IF(N74&lt;&gt;"",1,0)</f>
        <v>1</v>
      </c>
      <c r="P74" s="8">
        <f t="shared" si="15"/>
        <v>0</v>
      </c>
      <c r="Q74" s="1"/>
      <c r="R74" s="1"/>
    </row>
    <row r="75" spans="1:18" s="11" customFormat="1" ht="36" customHeight="1" x14ac:dyDescent="0.2">
      <c r="A75" s="1"/>
      <c r="B75" s="5">
        <v>27</v>
      </c>
      <c r="C75" s="6" t="s">
        <v>83</v>
      </c>
      <c r="D75" s="6" t="s">
        <v>84</v>
      </c>
      <c r="E75" s="7" t="s">
        <v>85</v>
      </c>
      <c r="F75" s="6" t="s">
        <v>86</v>
      </c>
      <c r="G75" s="60">
        <v>30</v>
      </c>
      <c r="H75" s="61"/>
      <c r="I75" s="25">
        <f t="shared" si="10"/>
        <v>0</v>
      </c>
      <c r="J75" s="62">
        <v>23</v>
      </c>
      <c r="K75" s="25">
        <f t="shared" si="11"/>
        <v>0</v>
      </c>
      <c r="L75" s="26">
        <f t="shared" si="12"/>
        <v>0</v>
      </c>
      <c r="M75" s="8"/>
      <c r="N75" s="27" t="str">
        <f t="shared" ref="N75" si="56">IF(AND(G75&gt;0,OR(ISBLANK(H75),H75=0)),"podaj stawkę!",IF(AND(ISBLANK(G75),H75&gt;0),"usuń stawkę",""))</f>
        <v>podaj stawkę!</v>
      </c>
      <c r="O75" s="8">
        <f t="shared" ref="O75" si="57">IF(N75&lt;&gt;"",1,0)</f>
        <v>1</v>
      </c>
      <c r="P75" s="8">
        <f t="shared" si="15"/>
        <v>0</v>
      </c>
      <c r="Q75" s="1"/>
      <c r="R75" s="1"/>
    </row>
    <row r="76" spans="1:18" s="11" customFormat="1" ht="36" customHeight="1" x14ac:dyDescent="0.2">
      <c r="A76" s="1"/>
      <c r="B76" s="5">
        <v>28</v>
      </c>
      <c r="C76" s="6" t="s">
        <v>87</v>
      </c>
      <c r="D76" s="6" t="s">
        <v>88</v>
      </c>
      <c r="E76" s="7" t="s">
        <v>89</v>
      </c>
      <c r="F76" s="6" t="s">
        <v>27</v>
      </c>
      <c r="G76" s="60">
        <v>20</v>
      </c>
      <c r="H76" s="61"/>
      <c r="I76" s="25">
        <f t="shared" si="10"/>
        <v>0</v>
      </c>
      <c r="J76" s="62">
        <v>8</v>
      </c>
      <c r="K76" s="25">
        <f t="shared" si="11"/>
        <v>0</v>
      </c>
      <c r="L76" s="26">
        <f t="shared" si="12"/>
        <v>0</v>
      </c>
      <c r="M76" s="8"/>
      <c r="N76" s="27" t="str">
        <f t="shared" ref="N76" si="58">IF(AND(G76&gt;0,OR(ISBLANK(H76),H76=0)),"podaj stawkę!",IF(AND(ISBLANK(G76),H76&gt;0),"usuń stawkę",""))</f>
        <v>podaj stawkę!</v>
      </c>
      <c r="O76" s="8">
        <f t="shared" ref="O76" si="59">IF(N76&lt;&gt;"",1,0)</f>
        <v>1</v>
      </c>
      <c r="P76" s="8">
        <f t="shared" si="15"/>
        <v>0</v>
      </c>
      <c r="Q76" s="1"/>
      <c r="R76" s="1"/>
    </row>
    <row r="77" spans="1:18" s="11" customFormat="1" ht="36" customHeight="1" x14ac:dyDescent="0.2">
      <c r="A77" s="1"/>
      <c r="B77" s="5">
        <v>29</v>
      </c>
      <c r="C77" s="6" t="s">
        <v>90</v>
      </c>
      <c r="D77" s="6" t="s">
        <v>91</v>
      </c>
      <c r="E77" s="7" t="s">
        <v>92</v>
      </c>
      <c r="F77" s="6" t="s">
        <v>27</v>
      </c>
      <c r="G77" s="60">
        <v>40</v>
      </c>
      <c r="H77" s="61"/>
      <c r="I77" s="25">
        <f t="shared" si="10"/>
        <v>0</v>
      </c>
      <c r="J77" s="62">
        <v>8</v>
      </c>
      <c r="K77" s="25">
        <f t="shared" si="11"/>
        <v>0</v>
      </c>
      <c r="L77" s="26">
        <f t="shared" si="12"/>
        <v>0</v>
      </c>
      <c r="M77" s="8"/>
      <c r="N77" s="27" t="str">
        <f t="shared" ref="N77" si="60">IF(AND(G77&gt;0,OR(ISBLANK(H77),H77=0)),"podaj stawkę!",IF(AND(ISBLANK(G77),H77&gt;0),"usuń stawkę",""))</f>
        <v>podaj stawkę!</v>
      </c>
      <c r="O77" s="8">
        <f t="shared" ref="O77" si="61">IF(N77&lt;&gt;"",1,0)</f>
        <v>1</v>
      </c>
      <c r="P77" s="8">
        <f t="shared" si="15"/>
        <v>0</v>
      </c>
      <c r="Q77" s="1"/>
      <c r="R77" s="1"/>
    </row>
    <row r="78" spans="1:18" s="11" customFormat="1" ht="36" customHeight="1" x14ac:dyDescent="0.2">
      <c r="A78" s="1"/>
      <c r="B78" s="5">
        <v>30</v>
      </c>
      <c r="C78" s="6" t="s">
        <v>93</v>
      </c>
      <c r="D78" s="6" t="s">
        <v>94</v>
      </c>
      <c r="E78" s="7" t="s">
        <v>95</v>
      </c>
      <c r="F78" s="6" t="s">
        <v>13</v>
      </c>
      <c r="G78" s="60">
        <v>10</v>
      </c>
      <c r="H78" s="61"/>
      <c r="I78" s="25">
        <f t="shared" si="10"/>
        <v>0</v>
      </c>
      <c r="J78" s="62">
        <v>8</v>
      </c>
      <c r="K78" s="25">
        <f t="shared" si="11"/>
        <v>0</v>
      </c>
      <c r="L78" s="26">
        <f t="shared" si="12"/>
        <v>0</v>
      </c>
      <c r="M78" s="8"/>
      <c r="N78" s="27" t="str">
        <f t="shared" ref="N78" si="62">IF(AND(G78&gt;0,OR(ISBLANK(H78),H78=0)),"podaj stawkę!",IF(AND(ISBLANK(G78),H78&gt;0),"usuń stawkę",""))</f>
        <v>podaj stawkę!</v>
      </c>
      <c r="O78" s="8">
        <f t="shared" ref="O78" si="63">IF(N78&lt;&gt;"",1,0)</f>
        <v>1</v>
      </c>
      <c r="P78" s="8">
        <f t="shared" si="15"/>
        <v>0</v>
      </c>
      <c r="Q78" s="1"/>
      <c r="R78" s="1"/>
    </row>
    <row r="79" spans="1:18" s="11" customFormat="1" ht="36" customHeight="1" x14ac:dyDescent="0.2">
      <c r="A79" s="1"/>
      <c r="B79" s="5">
        <v>31</v>
      </c>
      <c r="C79" s="6" t="s">
        <v>96</v>
      </c>
      <c r="D79" s="6" t="s">
        <v>97</v>
      </c>
      <c r="E79" s="7" t="s">
        <v>98</v>
      </c>
      <c r="F79" s="6" t="s">
        <v>69</v>
      </c>
      <c r="G79" s="60">
        <v>30</v>
      </c>
      <c r="H79" s="61"/>
      <c r="I79" s="25">
        <f t="shared" si="10"/>
        <v>0</v>
      </c>
      <c r="J79" s="62">
        <v>8</v>
      </c>
      <c r="K79" s="25">
        <f t="shared" si="11"/>
        <v>0</v>
      </c>
      <c r="L79" s="26">
        <f t="shared" si="12"/>
        <v>0</v>
      </c>
      <c r="M79" s="8"/>
      <c r="N79" s="27" t="str">
        <f t="shared" ref="N79" si="64">IF(AND(G79&gt;0,OR(ISBLANK(H79),H79=0)),"podaj stawkę!",IF(AND(ISBLANK(G79),H79&gt;0),"usuń stawkę",""))</f>
        <v>podaj stawkę!</v>
      </c>
      <c r="O79" s="8">
        <f t="shared" ref="O79" si="65">IF(N79&lt;&gt;"",1,0)</f>
        <v>1</v>
      </c>
      <c r="P79" s="8">
        <f t="shared" si="15"/>
        <v>0</v>
      </c>
      <c r="Q79" s="1"/>
      <c r="R79" s="1"/>
    </row>
    <row r="80" spans="1:18" s="11" customFormat="1" ht="36" customHeight="1" x14ac:dyDescent="0.2">
      <c r="A80" s="1"/>
      <c r="B80" s="5">
        <v>32</v>
      </c>
      <c r="C80" s="6" t="s">
        <v>99</v>
      </c>
      <c r="D80" s="6" t="s">
        <v>100</v>
      </c>
      <c r="E80" s="7" t="s">
        <v>101</v>
      </c>
      <c r="F80" s="6" t="s">
        <v>69</v>
      </c>
      <c r="G80" s="60">
        <v>168</v>
      </c>
      <c r="H80" s="61"/>
      <c r="I80" s="25">
        <f t="shared" si="10"/>
        <v>0</v>
      </c>
      <c r="J80" s="62">
        <v>8</v>
      </c>
      <c r="K80" s="25">
        <f t="shared" si="11"/>
        <v>0</v>
      </c>
      <c r="L80" s="26">
        <f t="shared" si="12"/>
        <v>0</v>
      </c>
      <c r="M80" s="8"/>
      <c r="N80" s="27" t="str">
        <f t="shared" ref="N80" si="66">IF(AND(G80&gt;0,OR(ISBLANK(H80),H80=0)),"podaj stawkę!",IF(AND(ISBLANK(G80),H80&gt;0),"usuń stawkę",""))</f>
        <v>podaj stawkę!</v>
      </c>
      <c r="O80" s="8">
        <f t="shared" ref="O80" si="67">IF(N80&lt;&gt;"",1,0)</f>
        <v>1</v>
      </c>
      <c r="P80" s="8">
        <f t="shared" si="15"/>
        <v>0</v>
      </c>
      <c r="Q80" s="1"/>
      <c r="R80" s="1"/>
    </row>
    <row r="81" spans="1:18" s="11" customFormat="1" ht="36" customHeight="1" x14ac:dyDescent="0.2">
      <c r="A81" s="1"/>
      <c r="B81" s="5">
        <v>33</v>
      </c>
      <c r="C81" s="6" t="s">
        <v>102</v>
      </c>
      <c r="D81" s="6" t="s">
        <v>103</v>
      </c>
      <c r="E81" s="7" t="s">
        <v>104</v>
      </c>
      <c r="F81" s="6" t="s">
        <v>23</v>
      </c>
      <c r="G81" s="60">
        <v>0.9</v>
      </c>
      <c r="H81" s="61"/>
      <c r="I81" s="25">
        <f t="shared" si="10"/>
        <v>0</v>
      </c>
      <c r="J81" s="62">
        <v>8</v>
      </c>
      <c r="K81" s="25">
        <f t="shared" si="11"/>
        <v>0</v>
      </c>
      <c r="L81" s="26">
        <f t="shared" si="12"/>
        <v>0</v>
      </c>
      <c r="M81" s="8"/>
      <c r="N81" s="27" t="str">
        <f t="shared" ref="N81" si="68">IF(AND(G81&gt;0,OR(ISBLANK(H81),H81=0)),"podaj stawkę!",IF(AND(ISBLANK(G81),H81&gt;0),"usuń stawkę",""))</f>
        <v>podaj stawkę!</v>
      </c>
      <c r="O81" s="8">
        <f t="shared" ref="O81" si="69">IF(N81&lt;&gt;"",1,0)</f>
        <v>1</v>
      </c>
      <c r="P81" s="8">
        <f t="shared" si="15"/>
        <v>0</v>
      </c>
      <c r="Q81" s="1"/>
      <c r="R81" s="1"/>
    </row>
    <row r="82" spans="1:18" s="11" customFormat="1" ht="36" customHeight="1" x14ac:dyDescent="0.2">
      <c r="A82" s="1"/>
      <c r="B82" s="5">
        <v>34</v>
      </c>
      <c r="C82" s="6" t="s">
        <v>105</v>
      </c>
      <c r="D82" s="6" t="s">
        <v>106</v>
      </c>
      <c r="E82" s="7" t="s">
        <v>107</v>
      </c>
      <c r="F82" s="6" t="s">
        <v>86</v>
      </c>
      <c r="G82" s="60">
        <v>9</v>
      </c>
      <c r="H82" s="61"/>
      <c r="I82" s="25">
        <f t="shared" si="10"/>
        <v>0</v>
      </c>
      <c r="J82" s="62">
        <v>8</v>
      </c>
      <c r="K82" s="25">
        <f t="shared" si="11"/>
        <v>0</v>
      </c>
      <c r="L82" s="26">
        <f t="shared" si="12"/>
        <v>0</v>
      </c>
      <c r="M82" s="8"/>
      <c r="N82" s="27" t="str">
        <f t="shared" ref="N82" si="70">IF(AND(G82&gt;0,OR(ISBLANK(H82),H82=0)),"podaj stawkę!",IF(AND(ISBLANK(G82),H82&gt;0),"usuń stawkę",""))</f>
        <v>podaj stawkę!</v>
      </c>
      <c r="O82" s="8">
        <f t="shared" ref="O82" si="71">IF(N82&lt;&gt;"",1,0)</f>
        <v>1</v>
      </c>
      <c r="P82" s="8">
        <f t="shared" si="15"/>
        <v>0</v>
      </c>
      <c r="Q82" s="1"/>
      <c r="R82" s="1"/>
    </row>
    <row r="83" spans="1:18" s="11" customFormat="1" ht="36" customHeight="1" x14ac:dyDescent="0.2">
      <c r="A83" s="1"/>
      <c r="B83" s="5">
        <v>35</v>
      </c>
      <c r="C83" s="6" t="s">
        <v>108</v>
      </c>
      <c r="D83" s="6" t="s">
        <v>109</v>
      </c>
      <c r="E83" s="7" t="s">
        <v>110</v>
      </c>
      <c r="F83" s="6" t="s">
        <v>111</v>
      </c>
      <c r="G83" s="60">
        <v>200</v>
      </c>
      <c r="H83" s="61"/>
      <c r="I83" s="25">
        <f t="shared" si="10"/>
        <v>0</v>
      </c>
      <c r="J83" s="62">
        <v>8</v>
      </c>
      <c r="K83" s="25">
        <f t="shared" si="11"/>
        <v>0</v>
      </c>
      <c r="L83" s="26">
        <f t="shared" si="12"/>
        <v>0</v>
      </c>
      <c r="M83" s="8"/>
      <c r="N83" s="27" t="str">
        <f t="shared" ref="N83" si="72">IF(AND(G83&gt;0,OR(ISBLANK(H83),H83=0)),"podaj stawkę!",IF(AND(ISBLANK(G83),H83&gt;0),"usuń stawkę",""))</f>
        <v>podaj stawkę!</v>
      </c>
      <c r="O83" s="8">
        <f t="shared" ref="O83" si="73">IF(N83&lt;&gt;"",1,0)</f>
        <v>1</v>
      </c>
      <c r="P83" s="8">
        <f t="shared" si="15"/>
        <v>0</v>
      </c>
      <c r="Q83" s="1"/>
      <c r="R83" s="1"/>
    </row>
    <row r="84" spans="1:18" s="11" customFormat="1" ht="36" customHeight="1" x14ac:dyDescent="0.2">
      <c r="A84" s="1"/>
      <c r="B84" s="5">
        <v>36</v>
      </c>
      <c r="C84" s="6" t="s">
        <v>112</v>
      </c>
      <c r="D84" s="6" t="s">
        <v>113</v>
      </c>
      <c r="E84" s="7" t="s">
        <v>114</v>
      </c>
      <c r="F84" s="6" t="s">
        <v>86</v>
      </c>
      <c r="G84" s="60">
        <v>711</v>
      </c>
      <c r="H84" s="61"/>
      <c r="I84" s="25">
        <f t="shared" si="10"/>
        <v>0</v>
      </c>
      <c r="J84" s="62">
        <v>8</v>
      </c>
      <c r="K84" s="25">
        <f t="shared" si="11"/>
        <v>0</v>
      </c>
      <c r="L84" s="26">
        <f t="shared" si="12"/>
        <v>0</v>
      </c>
      <c r="M84" s="8"/>
      <c r="N84" s="27" t="str">
        <f t="shared" ref="N84" si="74">IF(AND(G84&gt;0,OR(ISBLANK(H84),H84=0)),"podaj stawkę!",IF(AND(ISBLANK(G84),H84&gt;0),"usuń stawkę",""))</f>
        <v>podaj stawkę!</v>
      </c>
      <c r="O84" s="8">
        <f t="shared" ref="O84" si="75">IF(N84&lt;&gt;"",1,0)</f>
        <v>1</v>
      </c>
      <c r="P84" s="8">
        <f t="shared" si="15"/>
        <v>0</v>
      </c>
      <c r="Q84" s="1"/>
      <c r="R84" s="1"/>
    </row>
    <row r="85" spans="1:18" s="11" customFormat="1" ht="36" customHeight="1" x14ac:dyDescent="0.2">
      <c r="A85" s="1"/>
      <c r="B85" s="5">
        <v>37</v>
      </c>
      <c r="C85" s="6" t="s">
        <v>115</v>
      </c>
      <c r="D85" s="6" t="s">
        <v>116</v>
      </c>
      <c r="E85" s="7" t="s">
        <v>117</v>
      </c>
      <c r="F85" s="6" t="s">
        <v>86</v>
      </c>
      <c r="G85" s="60">
        <v>190</v>
      </c>
      <c r="H85" s="61"/>
      <c r="I85" s="25">
        <f t="shared" si="10"/>
        <v>0</v>
      </c>
      <c r="J85" s="62">
        <v>8</v>
      </c>
      <c r="K85" s="25">
        <f t="shared" si="11"/>
        <v>0</v>
      </c>
      <c r="L85" s="26">
        <f t="shared" si="12"/>
        <v>0</v>
      </c>
      <c r="M85" s="8"/>
      <c r="N85" s="27" t="str">
        <f t="shared" ref="N85" si="76">IF(AND(G85&gt;0,OR(ISBLANK(H85),H85=0)),"podaj stawkę!",IF(AND(ISBLANK(G85),H85&gt;0),"usuń stawkę",""))</f>
        <v>podaj stawkę!</v>
      </c>
      <c r="O85" s="8">
        <f t="shared" ref="O85" si="77">IF(N85&lt;&gt;"",1,0)</f>
        <v>1</v>
      </c>
      <c r="P85" s="8">
        <f t="shared" si="15"/>
        <v>0</v>
      </c>
      <c r="Q85" s="1"/>
      <c r="R85" s="1"/>
    </row>
    <row r="86" spans="1:18" s="11" customFormat="1" ht="36" customHeight="1" x14ac:dyDescent="0.2">
      <c r="A86" s="1"/>
      <c r="B86" s="5">
        <v>38</v>
      </c>
      <c r="C86" s="6" t="s">
        <v>118</v>
      </c>
      <c r="D86" s="6" t="s">
        <v>119</v>
      </c>
      <c r="E86" s="7" t="s">
        <v>120</v>
      </c>
      <c r="F86" s="6" t="s">
        <v>86</v>
      </c>
      <c r="G86" s="60">
        <v>2</v>
      </c>
      <c r="H86" s="61"/>
      <c r="I86" s="25">
        <f t="shared" si="10"/>
        <v>0</v>
      </c>
      <c r="J86" s="62">
        <v>8</v>
      </c>
      <c r="K86" s="25">
        <f t="shared" si="11"/>
        <v>0</v>
      </c>
      <c r="L86" s="26">
        <f t="shared" si="12"/>
        <v>0</v>
      </c>
      <c r="M86" s="8"/>
      <c r="N86" s="27" t="str">
        <f t="shared" ref="N86" si="78">IF(AND(G86&gt;0,OR(ISBLANK(H86),H86=0)),"podaj stawkę!",IF(AND(ISBLANK(G86),H86&gt;0),"usuń stawkę",""))</f>
        <v>podaj stawkę!</v>
      </c>
      <c r="O86" s="8">
        <f t="shared" ref="O86" si="79">IF(N86&lt;&gt;"",1,0)</f>
        <v>1</v>
      </c>
      <c r="P86" s="8">
        <f t="shared" si="15"/>
        <v>0</v>
      </c>
      <c r="Q86" s="1"/>
      <c r="R86" s="1"/>
    </row>
    <row r="87" spans="1:18" s="11" customFormat="1" ht="36" customHeight="1" x14ac:dyDescent="0.2">
      <c r="A87" s="1"/>
      <c r="B87" s="5">
        <v>39</v>
      </c>
      <c r="C87" s="6" t="s">
        <v>121</v>
      </c>
      <c r="D87" s="6" t="s">
        <v>122</v>
      </c>
      <c r="E87" s="7" t="s">
        <v>123</v>
      </c>
      <c r="F87" s="6" t="s">
        <v>86</v>
      </c>
      <c r="G87" s="60">
        <v>101</v>
      </c>
      <c r="H87" s="61"/>
      <c r="I87" s="25">
        <f t="shared" si="10"/>
        <v>0</v>
      </c>
      <c r="J87" s="62">
        <v>23</v>
      </c>
      <c r="K87" s="25">
        <f t="shared" si="11"/>
        <v>0</v>
      </c>
      <c r="L87" s="26">
        <f t="shared" si="12"/>
        <v>0</v>
      </c>
      <c r="M87" s="8"/>
      <c r="N87" s="27" t="str">
        <f t="shared" ref="N87" si="80">IF(AND(G87&gt;0,OR(ISBLANK(H87),H87=0)),"podaj stawkę!",IF(AND(ISBLANK(G87),H87&gt;0),"usuń stawkę",""))</f>
        <v>podaj stawkę!</v>
      </c>
      <c r="O87" s="8">
        <f t="shared" ref="O87" si="81">IF(N87&lt;&gt;"",1,0)</f>
        <v>1</v>
      </c>
      <c r="P87" s="8">
        <f t="shared" si="15"/>
        <v>0</v>
      </c>
      <c r="Q87" s="1"/>
      <c r="R87" s="1"/>
    </row>
    <row r="88" spans="1:18" s="11" customFormat="1" ht="36" customHeight="1" x14ac:dyDescent="0.2">
      <c r="A88" s="1"/>
      <c r="B88" s="5">
        <v>40</v>
      </c>
      <c r="C88" s="6" t="s">
        <v>124</v>
      </c>
      <c r="D88" s="6" t="s">
        <v>125</v>
      </c>
      <c r="E88" s="7" t="s">
        <v>126</v>
      </c>
      <c r="F88" s="6" t="s">
        <v>86</v>
      </c>
      <c r="G88" s="60">
        <v>71</v>
      </c>
      <c r="H88" s="61"/>
      <c r="I88" s="25">
        <f t="shared" si="10"/>
        <v>0</v>
      </c>
      <c r="J88" s="62">
        <v>8</v>
      </c>
      <c r="K88" s="25">
        <f t="shared" si="11"/>
        <v>0</v>
      </c>
      <c r="L88" s="26">
        <f t="shared" si="12"/>
        <v>0</v>
      </c>
      <c r="M88" s="8"/>
      <c r="N88" s="27" t="str">
        <f t="shared" ref="N88" si="82">IF(AND(G88&gt;0,OR(ISBLANK(H88),H88=0)),"podaj stawkę!",IF(AND(ISBLANK(G88),H88&gt;0),"usuń stawkę",""))</f>
        <v>podaj stawkę!</v>
      </c>
      <c r="O88" s="8">
        <f t="shared" ref="O88" si="83">IF(N88&lt;&gt;"",1,0)</f>
        <v>1</v>
      </c>
      <c r="P88" s="8">
        <f t="shared" si="15"/>
        <v>0</v>
      </c>
      <c r="Q88" s="1"/>
      <c r="R88" s="1"/>
    </row>
    <row r="89" spans="1:18" s="11" customFormat="1" ht="36" customHeight="1" x14ac:dyDescent="0.2">
      <c r="A89" s="1"/>
      <c r="B89" s="5">
        <v>41</v>
      </c>
      <c r="C89" s="6" t="s">
        <v>127</v>
      </c>
      <c r="D89" s="6" t="s">
        <v>128</v>
      </c>
      <c r="E89" s="7" t="s">
        <v>129</v>
      </c>
      <c r="F89" s="6" t="s">
        <v>86</v>
      </c>
      <c r="G89" s="60">
        <v>64</v>
      </c>
      <c r="H89" s="61"/>
      <c r="I89" s="25">
        <f t="shared" si="10"/>
        <v>0</v>
      </c>
      <c r="J89" s="62">
        <v>23</v>
      </c>
      <c r="K89" s="25">
        <f t="shared" si="11"/>
        <v>0</v>
      </c>
      <c r="L89" s="26">
        <f t="shared" si="12"/>
        <v>0</v>
      </c>
      <c r="M89" s="8"/>
      <c r="N89" s="27" t="str">
        <f t="shared" ref="N89" si="84">IF(AND(G89&gt;0,OR(ISBLANK(H89),H89=0)),"podaj stawkę!",IF(AND(ISBLANK(G89),H89&gt;0),"usuń stawkę",""))</f>
        <v>podaj stawkę!</v>
      </c>
      <c r="O89" s="8">
        <f t="shared" ref="O89" si="85">IF(N89&lt;&gt;"",1,0)</f>
        <v>1</v>
      </c>
      <c r="P89" s="8">
        <f t="shared" si="15"/>
        <v>0</v>
      </c>
      <c r="Q89" s="1"/>
      <c r="R89" s="1"/>
    </row>
    <row r="90" spans="1:18" s="11" customFormat="1" ht="30.4" customHeight="1" x14ac:dyDescent="0.2">
      <c r="A90" s="1"/>
      <c r="B90" s="73" t="str">
        <f>IF(O90&gt;0,"Nie wypełniono wszystkich stawek!!!!!!","")</f>
        <v>Nie wypełniono wszystkich stawek!!!!!!</v>
      </c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28"/>
      <c r="N90" s="1"/>
      <c r="O90" s="1">
        <f>SUM(O31:O89)</f>
        <v>41</v>
      </c>
      <c r="P90" s="1">
        <f>SUM(P31:P89)</f>
        <v>0</v>
      </c>
      <c r="Q90" s="1"/>
    </row>
    <row r="91" spans="1:18" s="11" customFormat="1" ht="34.5" customHeight="1" x14ac:dyDescent="0.2">
      <c r="A91" s="1"/>
      <c r="B91" s="74" t="s">
        <v>130</v>
      </c>
      <c r="C91" s="74"/>
      <c r="D91" s="74"/>
      <c r="E91" s="74"/>
      <c r="F91" s="75">
        <f>SUM(I54:I89)+I51+I41+I46+I36+I31</f>
        <v>0</v>
      </c>
      <c r="G91" s="75"/>
      <c r="H91" s="75"/>
      <c r="I91" s="75"/>
      <c r="J91" s="75"/>
      <c r="K91" s="75"/>
      <c r="L91" s="75"/>
      <c r="M91" s="29"/>
      <c r="N91" s="1"/>
      <c r="O91" s="1"/>
      <c r="P91" s="1"/>
      <c r="Q91" s="1"/>
    </row>
    <row r="92" spans="1:18" s="11" customFormat="1" ht="34.5" customHeight="1" x14ac:dyDescent="0.2">
      <c r="A92" s="1"/>
      <c r="B92" s="74" t="s">
        <v>131</v>
      </c>
      <c r="C92" s="74"/>
      <c r="D92" s="74"/>
      <c r="E92" s="74"/>
      <c r="F92" s="75">
        <f>SUM(L54:L89)+L51+L41+L46+L36+L31</f>
        <v>0</v>
      </c>
      <c r="G92" s="75"/>
      <c r="H92" s="75"/>
      <c r="I92" s="75"/>
      <c r="J92" s="75"/>
      <c r="K92" s="75"/>
      <c r="L92" s="75"/>
      <c r="M92" s="30"/>
      <c r="N92" s="1"/>
      <c r="O92" s="1"/>
      <c r="P92" s="1"/>
      <c r="Q92" s="1"/>
    </row>
    <row r="93" spans="1:18" s="9" customFormat="1" ht="33.75" customHeight="1" x14ac:dyDescent="0.35">
      <c r="A93" s="31"/>
      <c r="B93" s="76" t="str">
        <f>IF(P90&gt;0,"Nie wypełniono wszystkich stawek VAT!!!!!!","")</f>
        <v/>
      </c>
      <c r="C93" s="76"/>
      <c r="D93" s="76"/>
      <c r="E93" s="76"/>
      <c r="F93" s="76"/>
      <c r="G93" s="76"/>
      <c r="H93" s="32"/>
      <c r="I93" s="33"/>
      <c r="J93" s="32"/>
      <c r="K93" s="32"/>
      <c r="L93" s="34"/>
      <c r="M93" s="35"/>
      <c r="N93" s="31"/>
      <c r="O93" s="31"/>
      <c r="P93" s="31"/>
      <c r="Q93" s="31"/>
    </row>
    <row r="94" spans="1:18" s="11" customFormat="1" ht="48" customHeight="1" x14ac:dyDescent="0.2">
      <c r="A94" s="1"/>
      <c r="B94" s="77" t="s">
        <v>176</v>
      </c>
      <c r="C94" s="77"/>
      <c r="D94" s="77"/>
      <c r="E94" s="77"/>
      <c r="F94" s="79"/>
      <c r="G94" s="80"/>
      <c r="H94" s="77" t="s">
        <v>178</v>
      </c>
      <c r="I94" s="77"/>
      <c r="J94" s="77"/>
      <c r="K94" s="77"/>
      <c r="L94" s="77"/>
      <c r="M94" s="1"/>
      <c r="N94" s="1"/>
      <c r="O94" s="27" t="str">
        <f>IF((ISBLANK(F94)),"uzupełnij wpis!","")</f>
        <v>uzupełnij wpis!</v>
      </c>
      <c r="P94" s="8"/>
      <c r="Q94" s="51">
        <f>IF(O94&lt;&gt;"",1,0)</f>
        <v>1</v>
      </c>
      <c r="R94" s="1"/>
    </row>
    <row r="95" spans="1:18" s="38" customFormat="1" ht="33.75" customHeight="1" x14ac:dyDescent="0.2">
      <c r="A95" s="36"/>
      <c r="B95" s="77" t="s">
        <v>154</v>
      </c>
      <c r="C95" s="77"/>
      <c r="D95" s="77"/>
      <c r="E95" s="77"/>
      <c r="F95" s="77"/>
      <c r="G95" s="77"/>
      <c r="H95" s="77"/>
      <c r="I95" s="77"/>
      <c r="J95" s="77"/>
      <c r="K95" s="77"/>
      <c r="L95" s="77"/>
      <c r="M95" s="37"/>
      <c r="N95" s="37"/>
      <c r="O95" s="36"/>
      <c r="P95" s="36"/>
      <c r="Q95" s="36"/>
    </row>
    <row r="96" spans="1:18" s="9" customFormat="1" ht="102.75" customHeight="1" x14ac:dyDescent="0.2">
      <c r="A96" s="8"/>
      <c r="B96" s="78"/>
      <c r="C96" s="78"/>
      <c r="D96" s="78"/>
      <c r="E96" s="78"/>
      <c r="F96" s="78"/>
      <c r="G96" s="78"/>
      <c r="H96" s="78"/>
      <c r="I96" s="78"/>
      <c r="J96" s="78"/>
      <c r="K96" s="78"/>
      <c r="L96" s="78"/>
      <c r="M96" s="39"/>
      <c r="N96" s="39"/>
      <c r="O96" s="8"/>
      <c r="P96" s="8"/>
      <c r="Q96" s="8"/>
    </row>
    <row r="97" spans="1:17" s="9" customFormat="1" ht="33" customHeight="1" x14ac:dyDescent="0.2">
      <c r="A97" s="8"/>
      <c r="B97" s="77" t="s">
        <v>179</v>
      </c>
      <c r="C97" s="77"/>
      <c r="D97" s="77"/>
      <c r="E97" s="77"/>
      <c r="F97" s="77"/>
      <c r="G97" s="77"/>
      <c r="H97" s="77"/>
      <c r="I97" s="77"/>
      <c r="J97" s="77"/>
      <c r="K97" s="40"/>
      <c r="L97" s="41" t="s">
        <v>155</v>
      </c>
      <c r="M97" s="42"/>
      <c r="N97" s="42"/>
      <c r="O97" s="8"/>
      <c r="P97" s="8"/>
      <c r="Q97" s="8"/>
    </row>
    <row r="98" spans="1:17" s="9" customFormat="1" ht="33" customHeight="1" x14ac:dyDescent="0.2">
      <c r="A98" s="8"/>
      <c r="B98" s="77" t="s">
        <v>156</v>
      </c>
      <c r="C98" s="77"/>
      <c r="D98" s="77"/>
      <c r="E98" s="77"/>
      <c r="F98" s="77"/>
      <c r="G98" s="77"/>
      <c r="H98" s="77"/>
      <c r="I98" s="77"/>
      <c r="J98" s="77"/>
      <c r="K98" s="43"/>
      <c r="L98" s="41" t="s">
        <v>157</v>
      </c>
      <c r="M98" s="42"/>
      <c r="N98" s="42"/>
      <c r="O98" s="8"/>
      <c r="P98" s="8"/>
      <c r="Q98" s="8"/>
    </row>
    <row r="99" spans="1:17" s="46" customFormat="1" ht="89.1" customHeight="1" x14ac:dyDescent="0.2">
      <c r="A99" s="44"/>
      <c r="B99" s="81" t="s">
        <v>158</v>
      </c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45"/>
      <c r="N99" s="45"/>
      <c r="O99" s="44"/>
      <c r="P99" s="44"/>
      <c r="Q99" s="44"/>
    </row>
    <row r="100" spans="1:17" s="9" customFormat="1" ht="5.25" customHeight="1" x14ac:dyDescent="0.2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47"/>
      <c r="N100" s="47"/>
      <c r="O100" s="8"/>
      <c r="P100" s="8"/>
      <c r="Q100" s="8"/>
    </row>
    <row r="101" spans="1:17" s="9" customFormat="1" ht="37.9" customHeight="1" x14ac:dyDescent="0.2">
      <c r="A101" s="8"/>
      <c r="B101" s="82" t="s">
        <v>132</v>
      </c>
      <c r="C101" s="82"/>
      <c r="D101" s="82"/>
      <c r="E101" s="82"/>
      <c r="F101" s="83" t="s">
        <v>133</v>
      </c>
      <c r="G101" s="83"/>
      <c r="H101" s="83"/>
      <c r="I101" s="83"/>
      <c r="J101" s="83"/>
      <c r="K101" s="83"/>
      <c r="L101" s="83"/>
      <c r="M101" s="47"/>
      <c r="N101" s="47"/>
      <c r="O101" s="8"/>
      <c r="P101" s="8"/>
      <c r="Q101" s="8"/>
    </row>
    <row r="102" spans="1:17" s="9" customFormat="1" ht="28.7" customHeight="1" x14ac:dyDescent="0.2">
      <c r="A102" s="8"/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47"/>
      <c r="N102" s="47"/>
      <c r="O102" s="8"/>
      <c r="P102" s="8"/>
      <c r="Q102" s="8"/>
    </row>
    <row r="103" spans="1:17" s="9" customFormat="1" ht="28.7" customHeight="1" x14ac:dyDescent="0.2">
      <c r="A103" s="8"/>
      <c r="B103" s="72"/>
      <c r="C103" s="72"/>
      <c r="D103" s="72"/>
      <c r="E103" s="72"/>
      <c r="F103" s="72"/>
      <c r="G103" s="72"/>
      <c r="H103" s="72"/>
      <c r="I103" s="72"/>
      <c r="J103" s="72"/>
      <c r="K103" s="72"/>
      <c r="L103" s="72"/>
      <c r="M103" s="47"/>
      <c r="N103" s="47"/>
      <c r="O103" s="8"/>
      <c r="P103" s="8"/>
      <c r="Q103" s="8"/>
    </row>
    <row r="104" spans="1:17" s="9" customFormat="1" ht="28.7" customHeight="1" x14ac:dyDescent="0.2">
      <c r="A104" s="8"/>
      <c r="B104" s="72"/>
      <c r="C104" s="72"/>
      <c r="D104" s="72"/>
      <c r="E104" s="72"/>
      <c r="F104" s="72"/>
      <c r="G104" s="72"/>
      <c r="H104" s="72"/>
      <c r="I104" s="72"/>
      <c r="J104" s="72"/>
      <c r="K104" s="72"/>
      <c r="L104" s="72"/>
      <c r="M104" s="47"/>
      <c r="N104" s="47"/>
      <c r="O104" s="8"/>
      <c r="P104" s="8"/>
      <c r="Q104" s="8"/>
    </row>
    <row r="105" spans="1:17" s="9" customFormat="1" ht="28.7" customHeight="1" x14ac:dyDescent="0.2">
      <c r="A105" s="8"/>
      <c r="B105" s="72"/>
      <c r="C105" s="72"/>
      <c r="D105" s="72"/>
      <c r="E105" s="72"/>
      <c r="F105" s="72"/>
      <c r="G105" s="72"/>
      <c r="H105" s="72"/>
      <c r="I105" s="72"/>
      <c r="J105" s="72"/>
      <c r="K105" s="72"/>
      <c r="L105" s="72"/>
      <c r="M105" s="47"/>
      <c r="N105" s="47"/>
      <c r="O105" s="8"/>
      <c r="P105" s="8"/>
      <c r="Q105" s="8"/>
    </row>
    <row r="106" spans="1:17" s="9" customFormat="1" ht="2.65" customHeight="1" x14ac:dyDescent="0.2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47"/>
      <c r="N106" s="47"/>
      <c r="O106" s="8"/>
      <c r="P106" s="8"/>
      <c r="Q106" s="8"/>
    </row>
    <row r="107" spans="1:17" s="9" customFormat="1" ht="29.25" customHeight="1" x14ac:dyDescent="0.2">
      <c r="A107" s="8"/>
      <c r="B107" s="86" t="s">
        <v>159</v>
      </c>
      <c r="C107" s="86"/>
      <c r="D107" s="86"/>
      <c r="E107" s="86"/>
      <c r="F107" s="86"/>
      <c r="G107" s="86"/>
      <c r="H107" s="86"/>
      <c r="I107" s="86"/>
      <c r="J107" s="86"/>
      <c r="K107" s="86"/>
      <c r="L107" s="86"/>
      <c r="M107" s="48"/>
      <c r="N107" s="48"/>
      <c r="O107" s="8"/>
      <c r="P107" s="8"/>
      <c r="Q107" s="8"/>
    </row>
    <row r="108" spans="1:17" s="9" customFormat="1" ht="119.25" customHeight="1" x14ac:dyDescent="0.2">
      <c r="A108" s="8"/>
      <c r="B108" s="72"/>
      <c r="C108" s="72"/>
      <c r="D108" s="72"/>
      <c r="E108" s="72"/>
      <c r="F108" s="72"/>
      <c r="G108" s="72"/>
      <c r="H108" s="72"/>
      <c r="I108" s="72"/>
      <c r="J108" s="72"/>
      <c r="K108" s="72"/>
      <c r="L108" s="72"/>
      <c r="M108" s="49"/>
      <c r="N108" s="47"/>
      <c r="O108" s="8"/>
      <c r="P108" s="8"/>
      <c r="Q108" s="8"/>
    </row>
    <row r="109" spans="1:17" s="9" customFormat="1" ht="33.6" customHeight="1" x14ac:dyDescent="0.2">
      <c r="A109" s="8"/>
      <c r="B109" s="87" t="s">
        <v>147</v>
      </c>
      <c r="C109" s="87"/>
      <c r="D109" s="87"/>
      <c r="E109" s="87"/>
      <c r="F109" s="87"/>
      <c r="G109" s="87"/>
      <c r="H109" s="87"/>
      <c r="I109" s="87"/>
      <c r="J109" s="87"/>
      <c r="K109" s="87"/>
      <c r="L109" s="87"/>
      <c r="M109" s="50"/>
      <c r="N109" s="50"/>
      <c r="O109" s="8"/>
      <c r="P109" s="8"/>
      <c r="Q109" s="8"/>
    </row>
    <row r="110" spans="1:17" s="9" customFormat="1" ht="2.65" customHeight="1" x14ac:dyDescent="0.2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47"/>
      <c r="N110" s="47"/>
      <c r="O110" s="8"/>
      <c r="P110" s="8"/>
      <c r="Q110" s="8"/>
    </row>
    <row r="111" spans="1:17" s="9" customFormat="1" ht="48.75" customHeight="1" x14ac:dyDescent="0.2">
      <c r="A111" s="8"/>
      <c r="B111" s="82" t="s">
        <v>165</v>
      </c>
      <c r="C111" s="82"/>
      <c r="D111" s="82"/>
      <c r="E111" s="82"/>
      <c r="F111" s="88" t="s">
        <v>134</v>
      </c>
      <c r="G111" s="88"/>
      <c r="H111" s="88"/>
      <c r="I111" s="88"/>
      <c r="J111" s="88"/>
      <c r="K111" s="88"/>
      <c r="L111" s="88"/>
      <c r="M111" s="47"/>
      <c r="N111" s="47"/>
      <c r="O111" s="8"/>
      <c r="P111" s="8"/>
      <c r="Q111" s="8"/>
    </row>
    <row r="112" spans="1:17" s="9" customFormat="1" ht="28.7" customHeight="1" x14ac:dyDescent="0.2">
      <c r="A112" s="8"/>
      <c r="B112" s="89"/>
      <c r="C112" s="89"/>
      <c r="D112" s="89"/>
      <c r="E112" s="89"/>
      <c r="F112" s="89"/>
      <c r="G112" s="89"/>
      <c r="H112" s="89"/>
      <c r="I112" s="89"/>
      <c r="J112" s="89"/>
      <c r="K112" s="89"/>
      <c r="L112" s="89"/>
      <c r="M112" s="47"/>
      <c r="N112" s="47"/>
      <c r="O112" s="8"/>
      <c r="P112" s="8"/>
      <c r="Q112" s="8"/>
    </row>
    <row r="113" spans="1:17" s="9" customFormat="1" ht="28.7" customHeight="1" x14ac:dyDescent="0.2">
      <c r="A113" s="8"/>
      <c r="B113" s="89"/>
      <c r="C113" s="89"/>
      <c r="D113" s="89"/>
      <c r="E113" s="89"/>
      <c r="F113" s="89"/>
      <c r="G113" s="89"/>
      <c r="H113" s="89"/>
      <c r="I113" s="89"/>
      <c r="J113" s="89"/>
      <c r="K113" s="89"/>
      <c r="L113" s="89"/>
      <c r="M113" s="47"/>
      <c r="N113" s="47"/>
      <c r="O113" s="8"/>
      <c r="P113" s="8"/>
      <c r="Q113" s="8"/>
    </row>
    <row r="114" spans="1:17" s="9" customFormat="1" ht="28.7" customHeight="1" x14ac:dyDescent="0.2">
      <c r="A114" s="8"/>
      <c r="B114" s="89"/>
      <c r="C114" s="89"/>
      <c r="D114" s="89"/>
      <c r="E114" s="89"/>
      <c r="F114" s="89"/>
      <c r="G114" s="89"/>
      <c r="H114" s="89"/>
      <c r="I114" s="89"/>
      <c r="J114" s="89"/>
      <c r="K114" s="89"/>
      <c r="L114" s="89"/>
      <c r="M114" s="47"/>
      <c r="N114" s="47"/>
      <c r="O114" s="8"/>
      <c r="P114" s="8"/>
      <c r="Q114" s="8"/>
    </row>
    <row r="115" spans="1:17" s="9" customFormat="1" ht="28.7" customHeight="1" x14ac:dyDescent="0.2">
      <c r="A115" s="8"/>
      <c r="B115" s="89"/>
      <c r="C115" s="89"/>
      <c r="D115" s="89"/>
      <c r="E115" s="89"/>
      <c r="F115" s="89"/>
      <c r="G115" s="89"/>
      <c r="H115" s="89"/>
      <c r="I115" s="89"/>
      <c r="J115" s="89"/>
      <c r="K115" s="89"/>
      <c r="L115" s="89"/>
      <c r="M115" s="47"/>
      <c r="N115" s="47"/>
      <c r="O115" s="8"/>
      <c r="P115" s="8"/>
      <c r="Q115" s="8"/>
    </row>
    <row r="116" spans="1:17" s="9" customFormat="1" ht="2.65" customHeight="1" x14ac:dyDescent="0.2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47"/>
      <c r="N116" s="47"/>
      <c r="O116" s="8"/>
      <c r="P116" s="8"/>
      <c r="Q116" s="8"/>
    </row>
    <row r="117" spans="1:17" s="9" customFormat="1" ht="14.25" customHeight="1" x14ac:dyDescent="0.2">
      <c r="A117" s="8"/>
      <c r="B117" s="84" t="s">
        <v>160</v>
      </c>
      <c r="C117" s="84"/>
      <c r="D117" s="84"/>
      <c r="E117" s="84"/>
      <c r="F117" s="84"/>
      <c r="G117" s="84"/>
      <c r="H117" s="84"/>
      <c r="I117" s="84"/>
      <c r="J117" s="84"/>
      <c r="K117" s="84"/>
      <c r="L117" s="84"/>
      <c r="M117" s="48"/>
      <c r="N117" s="48"/>
      <c r="O117" s="8"/>
      <c r="P117" s="8"/>
      <c r="Q117" s="8"/>
    </row>
    <row r="118" spans="1:17" s="9" customFormat="1" ht="83.25" customHeight="1" x14ac:dyDescent="0.2">
      <c r="A118" s="8"/>
      <c r="B118" s="72"/>
      <c r="C118" s="72"/>
      <c r="D118" s="72"/>
      <c r="E118" s="72"/>
      <c r="F118" s="72"/>
      <c r="G118" s="72"/>
      <c r="H118" s="72"/>
      <c r="I118" s="72"/>
      <c r="J118" s="72"/>
      <c r="K118" s="72"/>
      <c r="L118" s="72"/>
      <c r="M118" s="49"/>
      <c r="N118" s="47"/>
      <c r="O118" s="8"/>
      <c r="P118" s="8"/>
      <c r="Q118" s="8"/>
    </row>
    <row r="119" spans="1:17" s="9" customFormat="1" ht="2.65" customHeight="1" x14ac:dyDescent="0.2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47"/>
      <c r="N119" s="47"/>
      <c r="O119" s="8"/>
      <c r="P119" s="8"/>
      <c r="Q119" s="8"/>
    </row>
    <row r="120" spans="1:17" s="9" customFormat="1" ht="40.5" customHeight="1" x14ac:dyDescent="0.2">
      <c r="A120" s="8"/>
      <c r="B120" s="85" t="s">
        <v>161</v>
      </c>
      <c r="C120" s="85"/>
      <c r="D120" s="85"/>
      <c r="E120" s="85"/>
      <c r="F120" s="85"/>
      <c r="G120" s="85"/>
      <c r="H120" s="85"/>
      <c r="I120" s="85"/>
      <c r="J120" s="85"/>
      <c r="K120" s="85"/>
      <c r="L120" s="85"/>
      <c r="M120" s="47"/>
      <c r="N120" s="47"/>
      <c r="O120" s="8"/>
      <c r="P120" s="8"/>
      <c r="Q120" s="8"/>
    </row>
    <row r="121" spans="1:17" s="9" customFormat="1" ht="25.5" customHeight="1" x14ac:dyDescent="0.2">
      <c r="A121" s="8"/>
      <c r="B121" s="90" t="s">
        <v>162</v>
      </c>
      <c r="C121" s="90"/>
      <c r="D121" s="91"/>
      <c r="E121" s="91"/>
      <c r="F121" s="91"/>
      <c r="G121" s="91"/>
      <c r="H121" s="91"/>
      <c r="I121" s="91"/>
      <c r="J121" s="91"/>
      <c r="K121" s="91"/>
      <c r="L121" s="91"/>
      <c r="M121" s="47"/>
      <c r="N121" s="47"/>
      <c r="O121" s="27" t="str">
        <f>IF((ISBLANK(D121)),"uzupełnij wpis!","")</f>
        <v>uzupełnij wpis!</v>
      </c>
      <c r="P121" s="8"/>
      <c r="Q121" s="51">
        <f>IF(O121&lt;&gt;"",1,0)</f>
        <v>1</v>
      </c>
    </row>
    <row r="122" spans="1:17" s="9" customFormat="1" ht="3.75" customHeight="1" x14ac:dyDescent="0.2">
      <c r="A122" s="8"/>
      <c r="B122" s="52"/>
      <c r="C122" s="53"/>
      <c r="D122" s="53"/>
      <c r="E122" s="53"/>
      <c r="F122" s="53"/>
      <c r="G122" s="53"/>
      <c r="H122" s="8"/>
      <c r="I122" s="8"/>
      <c r="J122" s="8"/>
      <c r="K122" s="8"/>
      <c r="L122" s="8"/>
      <c r="M122" s="47"/>
      <c r="N122" s="47"/>
      <c r="O122" s="8"/>
      <c r="P122" s="8"/>
      <c r="Q122" s="8"/>
    </row>
    <row r="123" spans="1:17" s="9" customFormat="1" ht="62.25" customHeight="1" x14ac:dyDescent="0.2">
      <c r="A123" s="8"/>
      <c r="B123" s="64" t="s">
        <v>148</v>
      </c>
      <c r="C123" s="64"/>
      <c r="D123" s="64"/>
      <c r="E123" s="64"/>
      <c r="F123" s="64"/>
      <c r="G123" s="64"/>
      <c r="H123" s="64"/>
      <c r="I123" s="64"/>
      <c r="J123" s="64"/>
      <c r="K123" s="64"/>
      <c r="L123" s="64"/>
      <c r="M123" s="48"/>
      <c r="N123" s="48"/>
      <c r="O123" s="8"/>
      <c r="P123" s="8"/>
      <c r="Q123" s="8"/>
    </row>
    <row r="124" spans="1:17" s="9" customFormat="1" ht="2.65" customHeight="1" x14ac:dyDescent="0.2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47"/>
      <c r="N124" s="47"/>
      <c r="O124" s="8"/>
      <c r="P124" s="8"/>
      <c r="Q124" s="8"/>
    </row>
    <row r="125" spans="1:17" s="9" customFormat="1" ht="44.25" customHeight="1" x14ac:dyDescent="0.2">
      <c r="A125" s="8"/>
      <c r="B125" s="64" t="s">
        <v>149</v>
      </c>
      <c r="C125" s="64"/>
      <c r="D125" s="64"/>
      <c r="E125" s="64"/>
      <c r="F125" s="64"/>
      <c r="G125" s="64"/>
      <c r="H125" s="64"/>
      <c r="I125" s="64"/>
      <c r="J125" s="64"/>
      <c r="K125" s="64"/>
      <c r="L125" s="64"/>
      <c r="M125" s="48"/>
      <c r="N125" s="48"/>
      <c r="O125" s="8"/>
      <c r="P125" s="8"/>
      <c r="Q125" s="8"/>
    </row>
    <row r="126" spans="1:17" s="9" customFormat="1" ht="33" customHeight="1" x14ac:dyDescent="0.2">
      <c r="A126" s="8"/>
      <c r="B126" s="98" t="s">
        <v>175</v>
      </c>
      <c r="C126" s="99"/>
      <c r="D126" s="99"/>
      <c r="E126" s="100"/>
      <c r="F126" s="101"/>
      <c r="G126" s="102"/>
      <c r="H126" s="102"/>
      <c r="I126" s="102"/>
      <c r="J126" s="102"/>
      <c r="K126" s="102"/>
      <c r="L126" s="103"/>
      <c r="M126" s="8"/>
      <c r="N126" s="8"/>
      <c r="O126" s="27" t="str">
        <f>IF((ISBLANK(F126)),"uzupełnij wpis!","")</f>
        <v>uzupełnij wpis!</v>
      </c>
      <c r="P126" s="8"/>
      <c r="Q126" s="51">
        <f>IF(O126&lt;&gt;"",1,0)</f>
        <v>1</v>
      </c>
    </row>
    <row r="127" spans="1:17" s="9" customFormat="1" ht="13.5" customHeight="1" x14ac:dyDescent="0.2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47"/>
      <c r="N127" s="47"/>
      <c r="O127" s="8"/>
      <c r="P127" s="8"/>
      <c r="Q127" s="8"/>
    </row>
    <row r="128" spans="1:17" s="9" customFormat="1" ht="6.75" customHeight="1" x14ac:dyDescent="0.2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47"/>
      <c r="N128" s="47"/>
      <c r="O128" s="8"/>
      <c r="P128" s="8"/>
      <c r="Q128" s="8"/>
    </row>
    <row r="129" spans="1:18" s="9" customFormat="1" ht="20.25" customHeight="1" x14ac:dyDescent="0.2">
      <c r="A129" s="8"/>
      <c r="B129" s="92" t="s">
        <v>163</v>
      </c>
      <c r="C129" s="92"/>
      <c r="D129" s="92"/>
      <c r="E129" s="92"/>
      <c r="F129" s="92"/>
      <c r="G129" s="92"/>
      <c r="H129" s="92"/>
      <c r="I129" s="92"/>
      <c r="J129" s="92"/>
      <c r="K129" s="92"/>
      <c r="L129" s="92"/>
      <c r="M129" s="47"/>
      <c r="N129" s="47"/>
      <c r="O129" s="8"/>
      <c r="P129" s="8"/>
      <c r="Q129" s="8"/>
    </row>
    <row r="130" spans="1:18" s="9" customFormat="1" ht="18" customHeight="1" x14ac:dyDescent="0.2">
      <c r="A130" s="8"/>
      <c r="B130" s="93" t="s">
        <v>164</v>
      </c>
      <c r="C130" s="94"/>
      <c r="D130" s="94"/>
      <c r="E130" s="94"/>
      <c r="F130" s="94"/>
      <c r="G130" s="94"/>
      <c r="H130" s="94"/>
      <c r="I130" s="94"/>
      <c r="J130" s="94"/>
      <c r="K130" s="94"/>
      <c r="L130" s="94"/>
      <c r="M130" s="47"/>
      <c r="N130" s="47"/>
      <c r="O130" s="8"/>
      <c r="P130" s="8"/>
      <c r="Q130" s="8"/>
    </row>
    <row r="131" spans="1:18" s="9" customFormat="1" ht="18" customHeight="1" x14ac:dyDescent="0.2">
      <c r="A131" s="8"/>
      <c r="B131" s="93" t="s">
        <v>164</v>
      </c>
      <c r="C131" s="94"/>
      <c r="D131" s="94"/>
      <c r="E131" s="94"/>
      <c r="F131" s="94"/>
      <c r="G131" s="94"/>
      <c r="H131" s="94"/>
      <c r="I131" s="94"/>
      <c r="J131" s="94"/>
      <c r="K131" s="94"/>
      <c r="L131" s="94"/>
      <c r="M131" s="47"/>
      <c r="N131" s="47"/>
      <c r="O131" s="8"/>
      <c r="P131" s="8"/>
      <c r="Q131" s="8"/>
    </row>
    <row r="132" spans="1:18" s="9" customFormat="1" ht="18" customHeight="1" x14ac:dyDescent="0.2">
      <c r="A132" s="8"/>
      <c r="B132" s="93" t="s">
        <v>164</v>
      </c>
      <c r="C132" s="94"/>
      <c r="D132" s="94"/>
      <c r="E132" s="94"/>
      <c r="F132" s="94"/>
      <c r="G132" s="94"/>
      <c r="H132" s="94"/>
      <c r="I132" s="94"/>
      <c r="J132" s="94"/>
      <c r="K132" s="94"/>
      <c r="L132" s="94"/>
      <c r="M132" s="47"/>
      <c r="N132" s="47"/>
      <c r="O132" s="8"/>
      <c r="P132" s="8"/>
      <c r="Q132" s="8"/>
    </row>
    <row r="133" spans="1:18" s="9" customFormat="1" ht="18" customHeight="1" x14ac:dyDescent="0.2">
      <c r="A133" s="8"/>
      <c r="B133" s="93" t="s">
        <v>164</v>
      </c>
      <c r="C133" s="94"/>
      <c r="D133" s="94"/>
      <c r="E133" s="94"/>
      <c r="F133" s="94"/>
      <c r="G133" s="94"/>
      <c r="H133" s="94"/>
      <c r="I133" s="94"/>
      <c r="J133" s="94"/>
      <c r="K133" s="94"/>
      <c r="L133" s="94"/>
      <c r="M133" s="47"/>
      <c r="N133" s="47"/>
      <c r="O133" s="8"/>
      <c r="P133" s="8"/>
      <c r="Q133" s="8"/>
    </row>
    <row r="134" spans="1:18" s="9" customFormat="1" ht="18" customHeight="1" x14ac:dyDescent="0.2">
      <c r="A134" s="8"/>
      <c r="B134" s="93" t="s">
        <v>164</v>
      </c>
      <c r="C134" s="94"/>
      <c r="D134" s="94"/>
      <c r="E134" s="94"/>
      <c r="F134" s="94"/>
      <c r="G134" s="94"/>
      <c r="H134" s="94"/>
      <c r="I134" s="94"/>
      <c r="J134" s="94"/>
      <c r="K134" s="94"/>
      <c r="L134" s="94"/>
      <c r="M134" s="47"/>
      <c r="N134" s="47"/>
      <c r="O134" s="8"/>
      <c r="P134" s="8"/>
      <c r="Q134" s="8"/>
    </row>
    <row r="135" spans="1:18" s="9" customFormat="1" ht="18" customHeight="1" x14ac:dyDescent="0.2">
      <c r="A135" s="8"/>
      <c r="B135" s="93" t="s">
        <v>164</v>
      </c>
      <c r="C135" s="94"/>
      <c r="D135" s="94"/>
      <c r="E135" s="94"/>
      <c r="F135" s="94"/>
      <c r="G135" s="94"/>
      <c r="H135" s="94"/>
      <c r="I135" s="94"/>
      <c r="J135" s="94"/>
      <c r="K135" s="94"/>
      <c r="L135" s="94"/>
      <c r="M135" s="47"/>
      <c r="N135" s="47"/>
      <c r="O135" s="8"/>
      <c r="P135" s="8"/>
      <c r="Q135" s="8"/>
    </row>
    <row r="136" spans="1:18" s="9" customFormat="1" ht="18" customHeight="1" x14ac:dyDescent="0.2">
      <c r="A136" s="8"/>
      <c r="B136" s="93" t="s">
        <v>164</v>
      </c>
      <c r="C136" s="94"/>
      <c r="D136" s="94"/>
      <c r="E136" s="94"/>
      <c r="F136" s="94"/>
      <c r="G136" s="94"/>
      <c r="H136" s="94"/>
      <c r="I136" s="94"/>
      <c r="J136" s="94"/>
      <c r="K136" s="94"/>
      <c r="L136" s="94"/>
      <c r="M136" s="47"/>
      <c r="N136" s="47"/>
      <c r="O136" s="8"/>
      <c r="P136" s="8"/>
      <c r="Q136" s="8"/>
    </row>
    <row r="137" spans="1:18" s="9" customFormat="1" ht="18" customHeight="1" x14ac:dyDescent="0.2">
      <c r="A137" s="8"/>
      <c r="B137" s="93" t="s">
        <v>164</v>
      </c>
      <c r="C137" s="94"/>
      <c r="D137" s="94"/>
      <c r="E137" s="94"/>
      <c r="F137" s="94"/>
      <c r="G137" s="94"/>
      <c r="H137" s="94"/>
      <c r="I137" s="94"/>
      <c r="J137" s="94"/>
      <c r="K137" s="94"/>
      <c r="L137" s="94"/>
      <c r="M137" s="47"/>
      <c r="N137" s="47"/>
      <c r="O137" s="8"/>
      <c r="P137" s="8"/>
      <c r="Q137" s="8"/>
    </row>
    <row r="138" spans="1:18" s="9" customFormat="1" ht="18" customHeight="1" x14ac:dyDescent="0.2">
      <c r="A138" s="8"/>
      <c r="B138" s="93" t="s">
        <v>164</v>
      </c>
      <c r="C138" s="94"/>
      <c r="D138" s="94"/>
      <c r="E138" s="94"/>
      <c r="F138" s="94"/>
      <c r="G138" s="94"/>
      <c r="H138" s="94"/>
      <c r="I138" s="94"/>
      <c r="J138" s="94"/>
      <c r="K138" s="94"/>
      <c r="L138" s="94"/>
      <c r="M138" s="47"/>
      <c r="N138" s="47"/>
      <c r="O138" s="8"/>
      <c r="P138" s="8"/>
      <c r="Q138" s="8"/>
    </row>
    <row r="139" spans="1:18" s="9" customFormat="1" ht="18" customHeight="1" x14ac:dyDescent="0.2">
      <c r="A139" s="8"/>
      <c r="B139" s="93" t="s">
        <v>164</v>
      </c>
      <c r="C139" s="94"/>
      <c r="D139" s="94"/>
      <c r="E139" s="94"/>
      <c r="F139" s="94"/>
      <c r="G139" s="94"/>
      <c r="H139" s="94"/>
      <c r="I139" s="94"/>
      <c r="J139" s="94"/>
      <c r="K139" s="94"/>
      <c r="L139" s="94"/>
      <c r="M139" s="47"/>
      <c r="N139" s="47"/>
      <c r="O139" s="8"/>
      <c r="P139" s="8"/>
      <c r="Q139" s="8"/>
    </row>
    <row r="140" spans="1:18" s="9" customFormat="1" ht="25.5" customHeight="1" x14ac:dyDescent="0.35">
      <c r="A140" s="8"/>
      <c r="B140" s="97" t="str">
        <f>IF(Q140&gt;0,"Nie wypełniono wpisu w pkt. 3, 9 lub 12!","")</f>
        <v>Nie wypełniono wpisu w pkt. 3, 9 lub 12!</v>
      </c>
      <c r="C140" s="97"/>
      <c r="D140" s="97"/>
      <c r="E140" s="97"/>
      <c r="F140" s="97"/>
      <c r="G140" s="97"/>
      <c r="H140" s="97"/>
      <c r="I140" s="54"/>
      <c r="J140" s="54"/>
      <c r="K140" s="54"/>
      <c r="L140" s="54"/>
      <c r="M140" s="47"/>
      <c r="N140" s="47"/>
      <c r="O140" s="8"/>
      <c r="P140" s="8"/>
      <c r="Q140" s="55">
        <f>SUM(Q93:Q139)</f>
        <v>3</v>
      </c>
    </row>
    <row r="141" spans="1:18" s="9" customFormat="1" ht="145.5" customHeight="1" x14ac:dyDescent="0.2">
      <c r="A141" s="8"/>
      <c r="B141" s="54"/>
      <c r="C141" s="54"/>
      <c r="D141" s="54"/>
      <c r="E141" s="54"/>
      <c r="F141" s="54"/>
      <c r="G141" s="95"/>
      <c r="H141" s="95"/>
      <c r="I141" s="95"/>
      <c r="J141" s="95"/>
      <c r="K141" s="95"/>
      <c r="L141" s="95"/>
      <c r="M141" s="47"/>
      <c r="N141" s="47"/>
      <c r="O141" s="8"/>
      <c r="P141" s="8"/>
      <c r="Q141" s="8"/>
    </row>
    <row r="142" spans="1:18" s="9" customFormat="1" ht="36" customHeight="1" x14ac:dyDescent="0.2">
      <c r="A142" s="8"/>
      <c r="B142" s="54"/>
      <c r="C142" s="54"/>
      <c r="D142" s="54"/>
      <c r="E142" s="54"/>
      <c r="F142" s="54"/>
      <c r="G142" s="54"/>
      <c r="H142" s="54"/>
      <c r="I142" s="56" t="s">
        <v>150</v>
      </c>
      <c r="J142" s="56"/>
      <c r="K142" s="54"/>
      <c r="L142" s="54"/>
      <c r="M142" s="47"/>
      <c r="N142" s="47"/>
      <c r="O142" s="8"/>
      <c r="P142" s="8"/>
      <c r="Q142" s="8"/>
    </row>
    <row r="143" spans="1:18" s="9" customFormat="1" ht="145.5" customHeight="1" x14ac:dyDescent="0.2">
      <c r="A143" s="8"/>
      <c r="B143" s="96" t="s">
        <v>151</v>
      </c>
      <c r="C143" s="96"/>
      <c r="D143" s="96"/>
      <c r="E143" s="96"/>
      <c r="F143" s="96"/>
      <c r="G143" s="96"/>
      <c r="H143" s="57"/>
      <c r="I143" s="57"/>
      <c r="J143" s="57"/>
      <c r="K143" s="54"/>
      <c r="L143" s="54"/>
      <c r="M143" s="47"/>
      <c r="N143" s="47"/>
      <c r="O143" s="8"/>
      <c r="P143" s="8"/>
      <c r="Q143" s="8"/>
    </row>
    <row r="144" spans="1:18" x14ac:dyDescent="0.2">
      <c r="R144" s="58"/>
    </row>
    <row r="145" spans="18:18" x14ac:dyDescent="0.2">
      <c r="R145" s="58"/>
    </row>
  </sheetData>
  <sheetProtection algorithmName="SHA-512" hashValue="IgfpAMnJGdw9le4OGbz679ufShUT2ZfilcUqH7K2RSMTft93rucrBLiPPPiQ4x7RLaCbzSBP7g0aJeVomAKx8g==" saltValue="Vf6jXJHF+UcP7BZPII34ZA==" spinCount="100000" sheet="1" objects="1" scenarios="1" selectLockedCells="1"/>
  <mergeCells count="71">
    <mergeCell ref="G141:L141"/>
    <mergeCell ref="B143:G143"/>
    <mergeCell ref="B140:H140"/>
    <mergeCell ref="B126:E126"/>
    <mergeCell ref="F126:L126"/>
    <mergeCell ref="B134:L134"/>
    <mergeCell ref="B135:L135"/>
    <mergeCell ref="B136:L136"/>
    <mergeCell ref="B130:L130"/>
    <mergeCell ref="B131:L131"/>
    <mergeCell ref="B132:L132"/>
    <mergeCell ref="B133:L133"/>
    <mergeCell ref="B125:L125"/>
    <mergeCell ref="B129:L129"/>
    <mergeCell ref="B137:L137"/>
    <mergeCell ref="B138:L138"/>
    <mergeCell ref="B139:L139"/>
    <mergeCell ref="B115:E115"/>
    <mergeCell ref="F115:L115"/>
    <mergeCell ref="B121:C121"/>
    <mergeCell ref="D121:L121"/>
    <mergeCell ref="B123:L123"/>
    <mergeCell ref="B117:L117"/>
    <mergeCell ref="B118:L118"/>
    <mergeCell ref="B120:L120"/>
    <mergeCell ref="B105:E105"/>
    <mergeCell ref="F105:L105"/>
    <mergeCell ref="B107:L107"/>
    <mergeCell ref="B108:L108"/>
    <mergeCell ref="B109:L109"/>
    <mergeCell ref="B111:E111"/>
    <mergeCell ref="F111:L111"/>
    <mergeCell ref="B112:E112"/>
    <mergeCell ref="F112:L112"/>
    <mergeCell ref="B113:E113"/>
    <mergeCell ref="F113:L113"/>
    <mergeCell ref="B114:E114"/>
    <mergeCell ref="F114:L114"/>
    <mergeCell ref="B98:J98"/>
    <mergeCell ref="B99:L99"/>
    <mergeCell ref="B101:E101"/>
    <mergeCell ref="F101:L101"/>
    <mergeCell ref="B102:E102"/>
    <mergeCell ref="F102:L102"/>
    <mergeCell ref="B103:E103"/>
    <mergeCell ref="F103:L103"/>
    <mergeCell ref="B104:E104"/>
    <mergeCell ref="F104:L104"/>
    <mergeCell ref="B90:L90"/>
    <mergeCell ref="B91:E91"/>
    <mergeCell ref="F91:L91"/>
    <mergeCell ref="B92:E92"/>
    <mergeCell ref="F92:L92"/>
    <mergeCell ref="B93:G93"/>
    <mergeCell ref="B95:L95"/>
    <mergeCell ref="B96:L96"/>
    <mergeCell ref="B97:J97"/>
    <mergeCell ref="B94:E94"/>
    <mergeCell ref="H94:L94"/>
    <mergeCell ref="F94:G94"/>
    <mergeCell ref="B3:E8"/>
    <mergeCell ref="B10:E11"/>
    <mergeCell ref="G11:I11"/>
    <mergeCell ref="E13:G13"/>
    <mergeCell ref="B23:K23"/>
    <mergeCell ref="B25:K25"/>
    <mergeCell ref="B43:K43"/>
    <mergeCell ref="B48:K48"/>
    <mergeCell ref="B28:K28"/>
    <mergeCell ref="B33:K33"/>
    <mergeCell ref="B38:K38"/>
  </mergeCells>
  <conditionalFormatting sqref="L1:L6 L12:L25">
    <cfRule type="cellIs" dxfId="309" priority="310" operator="equal">
      <formula>0</formula>
    </cfRule>
  </conditionalFormatting>
  <conditionalFormatting sqref="B3:E8">
    <cfRule type="containsBlanks" dxfId="308" priority="309">
      <formula>LEN(TRIM(B3))=0</formula>
    </cfRule>
  </conditionalFormatting>
  <conditionalFormatting sqref="K11">
    <cfRule type="containsBlanks" dxfId="307" priority="307">
      <formula>LEN(TRIM(K11))=0</formula>
    </cfRule>
  </conditionalFormatting>
  <conditionalFormatting sqref="G11:I11">
    <cfRule type="containsBlanks" dxfId="306" priority="308">
      <formula>LEN(TRIM(G11))=0</formula>
    </cfRule>
  </conditionalFormatting>
  <conditionalFormatting sqref="I31">
    <cfRule type="cellIs" dxfId="305" priority="306" operator="equal">
      <formula>0</formula>
    </cfRule>
  </conditionalFormatting>
  <conditionalFormatting sqref="H31">
    <cfRule type="containsBlanks" dxfId="304" priority="305">
      <formula>LEN(TRIM(H31))=0</formula>
    </cfRule>
  </conditionalFormatting>
  <conditionalFormatting sqref="I36">
    <cfRule type="cellIs" dxfId="303" priority="304" operator="equal">
      <formula>0</formula>
    </cfRule>
  </conditionalFormatting>
  <conditionalFormatting sqref="H36">
    <cfRule type="containsBlanks" dxfId="302" priority="303">
      <formula>LEN(TRIM(H36))=0</formula>
    </cfRule>
  </conditionalFormatting>
  <conditionalFormatting sqref="I41">
    <cfRule type="cellIs" dxfId="301" priority="302" operator="equal">
      <formula>0</formula>
    </cfRule>
  </conditionalFormatting>
  <conditionalFormatting sqref="H41">
    <cfRule type="containsBlanks" dxfId="300" priority="301">
      <formula>LEN(TRIM(H41))=0</formula>
    </cfRule>
  </conditionalFormatting>
  <conditionalFormatting sqref="I46">
    <cfRule type="cellIs" dxfId="299" priority="300" operator="equal">
      <formula>0</formula>
    </cfRule>
  </conditionalFormatting>
  <conditionalFormatting sqref="H46">
    <cfRule type="containsBlanks" dxfId="298" priority="299">
      <formula>LEN(TRIM(H46))=0</formula>
    </cfRule>
  </conditionalFormatting>
  <conditionalFormatting sqref="I51">
    <cfRule type="cellIs" dxfId="297" priority="298" operator="equal">
      <formula>0</formula>
    </cfRule>
  </conditionalFormatting>
  <conditionalFormatting sqref="H51">
    <cfRule type="containsBlanks" dxfId="296" priority="297">
      <formula>LEN(TRIM(H51))=0</formula>
    </cfRule>
  </conditionalFormatting>
  <conditionalFormatting sqref="I54">
    <cfRule type="cellIs" dxfId="295" priority="296" operator="equal">
      <formula>0</formula>
    </cfRule>
  </conditionalFormatting>
  <conditionalFormatting sqref="H54">
    <cfRule type="containsBlanks" dxfId="294" priority="295">
      <formula>LEN(TRIM(H54))=0</formula>
    </cfRule>
  </conditionalFormatting>
  <conditionalFormatting sqref="I55">
    <cfRule type="cellIs" dxfId="293" priority="294" operator="equal">
      <formula>0</formula>
    </cfRule>
  </conditionalFormatting>
  <conditionalFormatting sqref="H55">
    <cfRule type="containsBlanks" dxfId="292" priority="293">
      <formula>LEN(TRIM(H55))=0</formula>
    </cfRule>
  </conditionalFormatting>
  <conditionalFormatting sqref="I56">
    <cfRule type="cellIs" dxfId="291" priority="292" operator="equal">
      <formula>0</formula>
    </cfRule>
  </conditionalFormatting>
  <conditionalFormatting sqref="H56">
    <cfRule type="containsBlanks" dxfId="290" priority="291">
      <formula>LEN(TRIM(H56))=0</formula>
    </cfRule>
  </conditionalFormatting>
  <conditionalFormatting sqref="I57">
    <cfRule type="cellIs" dxfId="289" priority="290" operator="equal">
      <formula>0</formula>
    </cfRule>
  </conditionalFormatting>
  <conditionalFormatting sqref="H57">
    <cfRule type="containsBlanks" dxfId="288" priority="289">
      <formula>LEN(TRIM(H57))=0</formula>
    </cfRule>
  </conditionalFormatting>
  <conditionalFormatting sqref="I58">
    <cfRule type="cellIs" dxfId="287" priority="288" operator="equal">
      <formula>0</formula>
    </cfRule>
  </conditionalFormatting>
  <conditionalFormatting sqref="H58">
    <cfRule type="containsBlanks" dxfId="286" priority="287">
      <formula>LEN(TRIM(H58))=0</formula>
    </cfRule>
  </conditionalFormatting>
  <conditionalFormatting sqref="I59">
    <cfRule type="cellIs" dxfId="285" priority="286" operator="equal">
      <formula>0</formula>
    </cfRule>
  </conditionalFormatting>
  <conditionalFormatting sqref="H59">
    <cfRule type="containsBlanks" dxfId="284" priority="285">
      <formula>LEN(TRIM(H59))=0</formula>
    </cfRule>
  </conditionalFormatting>
  <conditionalFormatting sqref="I60">
    <cfRule type="cellIs" dxfId="283" priority="284" operator="equal">
      <formula>0</formula>
    </cfRule>
  </conditionalFormatting>
  <conditionalFormatting sqref="H60">
    <cfRule type="containsBlanks" dxfId="282" priority="283">
      <formula>LEN(TRIM(H60))=0</formula>
    </cfRule>
  </conditionalFormatting>
  <conditionalFormatting sqref="I61">
    <cfRule type="cellIs" dxfId="281" priority="282" operator="equal">
      <formula>0</formula>
    </cfRule>
  </conditionalFormatting>
  <conditionalFormatting sqref="H61">
    <cfRule type="containsBlanks" dxfId="280" priority="281">
      <formula>LEN(TRIM(H61))=0</formula>
    </cfRule>
  </conditionalFormatting>
  <conditionalFormatting sqref="I62">
    <cfRule type="cellIs" dxfId="279" priority="280" operator="equal">
      <formula>0</formula>
    </cfRule>
  </conditionalFormatting>
  <conditionalFormatting sqref="H62">
    <cfRule type="containsBlanks" dxfId="278" priority="279">
      <formula>LEN(TRIM(H62))=0</formula>
    </cfRule>
  </conditionalFormatting>
  <conditionalFormatting sqref="I63">
    <cfRule type="cellIs" dxfId="277" priority="278" operator="equal">
      <formula>0</formula>
    </cfRule>
  </conditionalFormatting>
  <conditionalFormatting sqref="H63">
    <cfRule type="containsBlanks" dxfId="276" priority="277">
      <formula>LEN(TRIM(H63))=0</formula>
    </cfRule>
  </conditionalFormatting>
  <conditionalFormatting sqref="I64">
    <cfRule type="cellIs" dxfId="275" priority="276" operator="equal">
      <formula>0</formula>
    </cfRule>
  </conditionalFormatting>
  <conditionalFormatting sqref="H64">
    <cfRule type="containsBlanks" dxfId="274" priority="275">
      <formula>LEN(TRIM(H64))=0</formula>
    </cfRule>
  </conditionalFormatting>
  <conditionalFormatting sqref="I65">
    <cfRule type="cellIs" dxfId="273" priority="274" operator="equal">
      <formula>0</formula>
    </cfRule>
  </conditionalFormatting>
  <conditionalFormatting sqref="H65">
    <cfRule type="containsBlanks" dxfId="272" priority="273">
      <formula>LEN(TRIM(H65))=0</formula>
    </cfRule>
  </conditionalFormatting>
  <conditionalFormatting sqref="I66">
    <cfRule type="cellIs" dxfId="271" priority="272" operator="equal">
      <formula>0</formula>
    </cfRule>
  </conditionalFormatting>
  <conditionalFormatting sqref="H66">
    <cfRule type="containsBlanks" dxfId="270" priority="271">
      <formula>LEN(TRIM(H66))=0</formula>
    </cfRule>
  </conditionalFormatting>
  <conditionalFormatting sqref="I67">
    <cfRule type="cellIs" dxfId="269" priority="270" operator="equal">
      <formula>0</formula>
    </cfRule>
  </conditionalFormatting>
  <conditionalFormatting sqref="H67">
    <cfRule type="containsBlanks" dxfId="268" priority="269">
      <formula>LEN(TRIM(H67))=0</formula>
    </cfRule>
  </conditionalFormatting>
  <conditionalFormatting sqref="I68">
    <cfRule type="cellIs" dxfId="267" priority="268" operator="equal">
      <formula>0</formula>
    </cfRule>
  </conditionalFormatting>
  <conditionalFormatting sqref="H68">
    <cfRule type="containsBlanks" dxfId="266" priority="267">
      <formula>LEN(TRIM(H68))=0</formula>
    </cfRule>
  </conditionalFormatting>
  <conditionalFormatting sqref="I69">
    <cfRule type="cellIs" dxfId="265" priority="266" operator="equal">
      <formula>0</formula>
    </cfRule>
  </conditionalFormatting>
  <conditionalFormatting sqref="H69">
    <cfRule type="containsBlanks" dxfId="264" priority="265">
      <formula>LEN(TRIM(H69))=0</formula>
    </cfRule>
  </conditionalFormatting>
  <conditionalFormatting sqref="I70">
    <cfRule type="cellIs" dxfId="263" priority="264" operator="equal">
      <formula>0</formula>
    </cfRule>
  </conditionalFormatting>
  <conditionalFormatting sqref="H70">
    <cfRule type="containsBlanks" dxfId="262" priority="263">
      <formula>LEN(TRIM(H70))=0</formula>
    </cfRule>
  </conditionalFormatting>
  <conditionalFormatting sqref="I71">
    <cfRule type="cellIs" dxfId="261" priority="262" operator="equal">
      <formula>0</formula>
    </cfRule>
  </conditionalFormatting>
  <conditionalFormatting sqref="H71">
    <cfRule type="containsBlanks" dxfId="260" priority="261">
      <formula>LEN(TRIM(H71))=0</formula>
    </cfRule>
  </conditionalFormatting>
  <conditionalFormatting sqref="I72">
    <cfRule type="cellIs" dxfId="259" priority="260" operator="equal">
      <formula>0</formula>
    </cfRule>
  </conditionalFormatting>
  <conditionalFormatting sqref="H72">
    <cfRule type="containsBlanks" dxfId="258" priority="259">
      <formula>LEN(TRIM(H72))=0</formula>
    </cfRule>
  </conditionalFormatting>
  <conditionalFormatting sqref="I73">
    <cfRule type="cellIs" dxfId="257" priority="258" operator="equal">
      <formula>0</formula>
    </cfRule>
  </conditionalFormatting>
  <conditionalFormatting sqref="H73">
    <cfRule type="containsBlanks" dxfId="256" priority="257">
      <formula>LEN(TRIM(H73))=0</formula>
    </cfRule>
  </conditionalFormatting>
  <conditionalFormatting sqref="I74">
    <cfRule type="cellIs" dxfId="255" priority="256" operator="equal">
      <formula>0</formula>
    </cfRule>
  </conditionalFormatting>
  <conditionalFormatting sqref="H74">
    <cfRule type="containsBlanks" dxfId="254" priority="255">
      <formula>LEN(TRIM(H74))=0</formula>
    </cfRule>
  </conditionalFormatting>
  <conditionalFormatting sqref="I75">
    <cfRule type="cellIs" dxfId="253" priority="254" operator="equal">
      <formula>0</formula>
    </cfRule>
  </conditionalFormatting>
  <conditionalFormatting sqref="H75">
    <cfRule type="containsBlanks" dxfId="252" priority="253">
      <formula>LEN(TRIM(H75))=0</formula>
    </cfRule>
  </conditionalFormatting>
  <conditionalFormatting sqref="I76">
    <cfRule type="cellIs" dxfId="251" priority="252" operator="equal">
      <formula>0</formula>
    </cfRule>
  </conditionalFormatting>
  <conditionalFormatting sqref="H76">
    <cfRule type="containsBlanks" dxfId="250" priority="251">
      <formula>LEN(TRIM(H76))=0</formula>
    </cfRule>
  </conditionalFormatting>
  <conditionalFormatting sqref="I77">
    <cfRule type="cellIs" dxfId="249" priority="250" operator="equal">
      <formula>0</formula>
    </cfRule>
  </conditionalFormatting>
  <conditionalFormatting sqref="H77">
    <cfRule type="containsBlanks" dxfId="248" priority="249">
      <formula>LEN(TRIM(H77))=0</formula>
    </cfRule>
  </conditionalFormatting>
  <conditionalFormatting sqref="I78">
    <cfRule type="cellIs" dxfId="247" priority="248" operator="equal">
      <formula>0</formula>
    </cfRule>
  </conditionalFormatting>
  <conditionalFormatting sqref="H78">
    <cfRule type="containsBlanks" dxfId="246" priority="247">
      <formula>LEN(TRIM(H78))=0</formula>
    </cfRule>
  </conditionalFormatting>
  <conditionalFormatting sqref="I79">
    <cfRule type="cellIs" dxfId="245" priority="246" operator="equal">
      <formula>0</formula>
    </cfRule>
  </conditionalFormatting>
  <conditionalFormatting sqref="H79">
    <cfRule type="containsBlanks" dxfId="244" priority="245">
      <formula>LEN(TRIM(H79))=0</formula>
    </cfRule>
  </conditionalFormatting>
  <conditionalFormatting sqref="I80">
    <cfRule type="cellIs" dxfId="243" priority="244" operator="equal">
      <formula>0</formula>
    </cfRule>
  </conditionalFormatting>
  <conditionalFormatting sqref="H80">
    <cfRule type="containsBlanks" dxfId="242" priority="243">
      <formula>LEN(TRIM(H80))=0</formula>
    </cfRule>
  </conditionalFormatting>
  <conditionalFormatting sqref="I81">
    <cfRule type="cellIs" dxfId="241" priority="242" operator="equal">
      <formula>0</formula>
    </cfRule>
  </conditionalFormatting>
  <conditionalFormatting sqref="H81">
    <cfRule type="containsBlanks" dxfId="240" priority="241">
      <formula>LEN(TRIM(H81))=0</formula>
    </cfRule>
  </conditionalFormatting>
  <conditionalFormatting sqref="I82">
    <cfRule type="cellIs" dxfId="239" priority="240" operator="equal">
      <formula>0</formula>
    </cfRule>
  </conditionalFormatting>
  <conditionalFormatting sqref="H82">
    <cfRule type="containsBlanks" dxfId="238" priority="239">
      <formula>LEN(TRIM(H82))=0</formula>
    </cfRule>
  </conditionalFormatting>
  <conditionalFormatting sqref="I83">
    <cfRule type="cellIs" dxfId="237" priority="238" operator="equal">
      <formula>0</formula>
    </cfRule>
  </conditionalFormatting>
  <conditionalFormatting sqref="H83">
    <cfRule type="containsBlanks" dxfId="236" priority="237">
      <formula>LEN(TRIM(H83))=0</formula>
    </cfRule>
  </conditionalFormatting>
  <conditionalFormatting sqref="I84">
    <cfRule type="cellIs" dxfId="235" priority="236" operator="equal">
      <formula>0</formula>
    </cfRule>
  </conditionalFormatting>
  <conditionalFormatting sqref="H84">
    <cfRule type="containsBlanks" dxfId="234" priority="235">
      <formula>LEN(TRIM(H84))=0</formula>
    </cfRule>
  </conditionalFormatting>
  <conditionalFormatting sqref="I85">
    <cfRule type="cellIs" dxfId="233" priority="234" operator="equal">
      <formula>0</formula>
    </cfRule>
  </conditionalFormatting>
  <conditionalFormatting sqref="H85">
    <cfRule type="containsBlanks" dxfId="232" priority="233">
      <formula>LEN(TRIM(H85))=0</formula>
    </cfRule>
  </conditionalFormatting>
  <conditionalFormatting sqref="I86">
    <cfRule type="cellIs" dxfId="231" priority="232" operator="equal">
      <formula>0</formula>
    </cfRule>
  </conditionalFormatting>
  <conditionalFormatting sqref="H86">
    <cfRule type="containsBlanks" dxfId="230" priority="231">
      <formula>LEN(TRIM(H86))=0</formula>
    </cfRule>
  </conditionalFormatting>
  <conditionalFormatting sqref="I87">
    <cfRule type="cellIs" dxfId="229" priority="230" operator="equal">
      <formula>0</formula>
    </cfRule>
  </conditionalFormatting>
  <conditionalFormatting sqref="H87">
    <cfRule type="containsBlanks" dxfId="228" priority="229">
      <formula>LEN(TRIM(H87))=0</formula>
    </cfRule>
  </conditionalFormatting>
  <conditionalFormatting sqref="I88">
    <cfRule type="cellIs" dxfId="227" priority="228" operator="equal">
      <formula>0</formula>
    </cfRule>
  </conditionalFormatting>
  <conditionalFormatting sqref="H88">
    <cfRule type="containsBlanks" dxfId="226" priority="227">
      <formula>LEN(TRIM(H88))=0</formula>
    </cfRule>
  </conditionalFormatting>
  <conditionalFormatting sqref="I89">
    <cfRule type="cellIs" dxfId="225" priority="226" operator="equal">
      <formula>0</formula>
    </cfRule>
  </conditionalFormatting>
  <conditionalFormatting sqref="H89">
    <cfRule type="containsBlanks" dxfId="224" priority="225">
      <formula>LEN(TRIM(H89))=0</formula>
    </cfRule>
  </conditionalFormatting>
  <conditionalFormatting sqref="K89">
    <cfRule type="cellIs" dxfId="223" priority="224" operator="equal">
      <formula>0</formula>
    </cfRule>
  </conditionalFormatting>
  <conditionalFormatting sqref="L89">
    <cfRule type="cellIs" dxfId="222" priority="223" operator="equal">
      <formula>0</formula>
    </cfRule>
  </conditionalFormatting>
  <conditionalFormatting sqref="P89">
    <cfRule type="cellIs" dxfId="221" priority="220" operator="greaterThan">
      <formula>0</formula>
    </cfRule>
  </conditionalFormatting>
  <conditionalFormatting sqref="N89">
    <cfRule type="cellIs" dxfId="220" priority="221" operator="equal">
      <formula>""</formula>
    </cfRule>
    <cfRule type="cellIs" dxfId="219" priority="222" operator="notEqual">
      <formula>"OK"</formula>
    </cfRule>
  </conditionalFormatting>
  <conditionalFormatting sqref="K88">
    <cfRule type="cellIs" dxfId="218" priority="219" operator="equal">
      <formula>0</formula>
    </cfRule>
  </conditionalFormatting>
  <conditionalFormatting sqref="L88">
    <cfRule type="cellIs" dxfId="217" priority="218" operator="equal">
      <formula>0</formula>
    </cfRule>
  </conditionalFormatting>
  <conditionalFormatting sqref="P88">
    <cfRule type="cellIs" dxfId="216" priority="215" operator="greaterThan">
      <formula>0</formula>
    </cfRule>
  </conditionalFormatting>
  <conditionalFormatting sqref="N88">
    <cfRule type="cellIs" dxfId="215" priority="216" operator="equal">
      <formula>""</formula>
    </cfRule>
    <cfRule type="cellIs" dxfId="214" priority="217" operator="notEqual">
      <formula>"OK"</formula>
    </cfRule>
  </conditionalFormatting>
  <conditionalFormatting sqref="K87">
    <cfRule type="cellIs" dxfId="213" priority="214" operator="equal">
      <formula>0</formula>
    </cfRule>
  </conditionalFormatting>
  <conditionalFormatting sqref="L87">
    <cfRule type="cellIs" dxfId="212" priority="213" operator="equal">
      <formula>0</formula>
    </cfRule>
  </conditionalFormatting>
  <conditionalFormatting sqref="P87">
    <cfRule type="cellIs" dxfId="211" priority="210" operator="greaterThan">
      <formula>0</formula>
    </cfRule>
  </conditionalFormatting>
  <conditionalFormatting sqref="N87">
    <cfRule type="cellIs" dxfId="210" priority="211" operator="equal">
      <formula>""</formula>
    </cfRule>
    <cfRule type="cellIs" dxfId="209" priority="212" operator="notEqual">
      <formula>"OK"</formula>
    </cfRule>
  </conditionalFormatting>
  <conditionalFormatting sqref="K86">
    <cfRule type="cellIs" dxfId="208" priority="209" operator="equal">
      <formula>0</formula>
    </cfRule>
  </conditionalFormatting>
  <conditionalFormatting sqref="L86">
    <cfRule type="cellIs" dxfId="207" priority="208" operator="equal">
      <formula>0</formula>
    </cfRule>
  </conditionalFormatting>
  <conditionalFormatting sqref="P86">
    <cfRule type="cellIs" dxfId="206" priority="205" operator="greaterThan">
      <formula>0</formula>
    </cfRule>
  </conditionalFormatting>
  <conditionalFormatting sqref="N86">
    <cfRule type="cellIs" dxfId="205" priority="206" operator="equal">
      <formula>""</formula>
    </cfRule>
    <cfRule type="cellIs" dxfId="204" priority="207" operator="notEqual">
      <formula>"OK"</formula>
    </cfRule>
  </conditionalFormatting>
  <conditionalFormatting sqref="K85">
    <cfRule type="cellIs" dxfId="203" priority="204" operator="equal">
      <formula>0</formula>
    </cfRule>
  </conditionalFormatting>
  <conditionalFormatting sqref="L85">
    <cfRule type="cellIs" dxfId="202" priority="203" operator="equal">
      <formula>0</formula>
    </cfRule>
  </conditionalFormatting>
  <conditionalFormatting sqref="P85">
    <cfRule type="cellIs" dxfId="201" priority="200" operator="greaterThan">
      <formula>0</formula>
    </cfRule>
  </conditionalFormatting>
  <conditionalFormatting sqref="N85">
    <cfRule type="cellIs" dxfId="200" priority="201" operator="equal">
      <formula>""</formula>
    </cfRule>
    <cfRule type="cellIs" dxfId="199" priority="202" operator="notEqual">
      <formula>"OK"</formula>
    </cfRule>
  </conditionalFormatting>
  <conditionalFormatting sqref="K84">
    <cfRule type="cellIs" dxfId="198" priority="199" operator="equal">
      <formula>0</formula>
    </cfRule>
  </conditionalFormatting>
  <conditionalFormatting sqref="L84">
    <cfRule type="cellIs" dxfId="197" priority="198" operator="equal">
      <formula>0</formula>
    </cfRule>
  </conditionalFormatting>
  <conditionalFormatting sqref="P84">
    <cfRule type="cellIs" dxfId="196" priority="195" operator="greaterThan">
      <formula>0</formula>
    </cfRule>
  </conditionalFormatting>
  <conditionalFormatting sqref="N84">
    <cfRule type="cellIs" dxfId="195" priority="196" operator="equal">
      <formula>""</formula>
    </cfRule>
    <cfRule type="cellIs" dxfId="194" priority="197" operator="notEqual">
      <formula>"OK"</formula>
    </cfRule>
  </conditionalFormatting>
  <conditionalFormatting sqref="K83">
    <cfRule type="cellIs" dxfId="193" priority="194" operator="equal">
      <formula>0</formula>
    </cfRule>
  </conditionalFormatting>
  <conditionalFormatting sqref="L83">
    <cfRule type="cellIs" dxfId="192" priority="193" operator="equal">
      <formula>0</formula>
    </cfRule>
  </conditionalFormatting>
  <conditionalFormatting sqref="P83">
    <cfRule type="cellIs" dxfId="191" priority="190" operator="greaterThan">
      <formula>0</formula>
    </cfRule>
  </conditionalFormatting>
  <conditionalFormatting sqref="N83">
    <cfRule type="cellIs" dxfId="190" priority="191" operator="equal">
      <formula>""</formula>
    </cfRule>
    <cfRule type="cellIs" dxfId="189" priority="192" operator="notEqual">
      <formula>"OK"</formula>
    </cfRule>
  </conditionalFormatting>
  <conditionalFormatting sqref="K82">
    <cfRule type="cellIs" dxfId="188" priority="189" operator="equal">
      <formula>0</formula>
    </cfRule>
  </conditionalFormatting>
  <conditionalFormatting sqref="L82">
    <cfRule type="cellIs" dxfId="187" priority="188" operator="equal">
      <formula>0</formula>
    </cfRule>
  </conditionalFormatting>
  <conditionalFormatting sqref="P82">
    <cfRule type="cellIs" dxfId="186" priority="185" operator="greaterThan">
      <formula>0</formula>
    </cfRule>
  </conditionalFormatting>
  <conditionalFormatting sqref="N82">
    <cfRule type="cellIs" dxfId="185" priority="186" operator="equal">
      <formula>""</formula>
    </cfRule>
    <cfRule type="cellIs" dxfId="184" priority="187" operator="notEqual">
      <formula>"OK"</formula>
    </cfRule>
  </conditionalFormatting>
  <conditionalFormatting sqref="K81">
    <cfRule type="cellIs" dxfId="183" priority="184" operator="equal">
      <formula>0</formula>
    </cfRule>
  </conditionalFormatting>
  <conditionalFormatting sqref="L81">
    <cfRule type="cellIs" dxfId="182" priority="183" operator="equal">
      <formula>0</formula>
    </cfRule>
  </conditionalFormatting>
  <conditionalFormatting sqref="P81">
    <cfRule type="cellIs" dxfId="181" priority="180" operator="greaterThan">
      <formula>0</formula>
    </cfRule>
  </conditionalFormatting>
  <conditionalFormatting sqref="N81">
    <cfRule type="cellIs" dxfId="180" priority="181" operator="equal">
      <formula>""</formula>
    </cfRule>
    <cfRule type="cellIs" dxfId="179" priority="182" operator="notEqual">
      <formula>"OK"</formula>
    </cfRule>
  </conditionalFormatting>
  <conditionalFormatting sqref="K80">
    <cfRule type="cellIs" dxfId="178" priority="179" operator="equal">
      <formula>0</formula>
    </cfRule>
  </conditionalFormatting>
  <conditionalFormatting sqref="L80">
    <cfRule type="cellIs" dxfId="177" priority="178" operator="equal">
      <formula>0</formula>
    </cfRule>
  </conditionalFormatting>
  <conditionalFormatting sqref="P80">
    <cfRule type="cellIs" dxfId="176" priority="175" operator="greaterThan">
      <formula>0</formula>
    </cfRule>
  </conditionalFormatting>
  <conditionalFormatting sqref="N80">
    <cfRule type="cellIs" dxfId="175" priority="176" operator="equal">
      <formula>""</formula>
    </cfRule>
    <cfRule type="cellIs" dxfId="174" priority="177" operator="notEqual">
      <formula>"OK"</formula>
    </cfRule>
  </conditionalFormatting>
  <conditionalFormatting sqref="K79">
    <cfRule type="cellIs" dxfId="173" priority="174" operator="equal">
      <formula>0</formula>
    </cfRule>
  </conditionalFormatting>
  <conditionalFormatting sqref="L79">
    <cfRule type="cellIs" dxfId="172" priority="173" operator="equal">
      <formula>0</formula>
    </cfRule>
  </conditionalFormatting>
  <conditionalFormatting sqref="P79">
    <cfRule type="cellIs" dxfId="171" priority="170" operator="greaterThan">
      <formula>0</formula>
    </cfRule>
  </conditionalFormatting>
  <conditionalFormatting sqref="N79">
    <cfRule type="cellIs" dxfId="170" priority="171" operator="equal">
      <formula>""</formula>
    </cfRule>
    <cfRule type="cellIs" dxfId="169" priority="172" operator="notEqual">
      <formula>"OK"</formula>
    </cfRule>
  </conditionalFormatting>
  <conditionalFormatting sqref="K78">
    <cfRule type="cellIs" dxfId="168" priority="169" operator="equal">
      <formula>0</formula>
    </cfRule>
  </conditionalFormatting>
  <conditionalFormatting sqref="L78">
    <cfRule type="cellIs" dxfId="167" priority="168" operator="equal">
      <formula>0</formula>
    </cfRule>
  </conditionalFormatting>
  <conditionalFormatting sqref="P78">
    <cfRule type="cellIs" dxfId="166" priority="165" operator="greaterThan">
      <formula>0</formula>
    </cfRule>
  </conditionalFormatting>
  <conditionalFormatting sqref="N78">
    <cfRule type="cellIs" dxfId="165" priority="166" operator="equal">
      <formula>""</formula>
    </cfRule>
    <cfRule type="cellIs" dxfId="164" priority="167" operator="notEqual">
      <formula>"OK"</formula>
    </cfRule>
  </conditionalFormatting>
  <conditionalFormatting sqref="K77">
    <cfRule type="cellIs" dxfId="163" priority="164" operator="equal">
      <formula>0</formula>
    </cfRule>
  </conditionalFormatting>
  <conditionalFormatting sqref="L77">
    <cfRule type="cellIs" dxfId="162" priority="163" operator="equal">
      <formula>0</formula>
    </cfRule>
  </conditionalFormatting>
  <conditionalFormatting sqref="P77">
    <cfRule type="cellIs" dxfId="161" priority="160" operator="greaterThan">
      <formula>0</formula>
    </cfRule>
  </conditionalFormatting>
  <conditionalFormatting sqref="N77">
    <cfRule type="cellIs" dxfId="160" priority="161" operator="equal">
      <formula>""</formula>
    </cfRule>
    <cfRule type="cellIs" dxfId="159" priority="162" operator="notEqual">
      <formula>"OK"</formula>
    </cfRule>
  </conditionalFormatting>
  <conditionalFormatting sqref="K76">
    <cfRule type="cellIs" dxfId="158" priority="159" operator="equal">
      <formula>0</formula>
    </cfRule>
  </conditionalFormatting>
  <conditionalFormatting sqref="L76">
    <cfRule type="cellIs" dxfId="157" priority="158" operator="equal">
      <formula>0</formula>
    </cfRule>
  </conditionalFormatting>
  <conditionalFormatting sqref="P76">
    <cfRule type="cellIs" dxfId="156" priority="155" operator="greaterThan">
      <formula>0</formula>
    </cfRule>
  </conditionalFormatting>
  <conditionalFormatting sqref="N76">
    <cfRule type="cellIs" dxfId="155" priority="156" operator="equal">
      <formula>""</formula>
    </cfRule>
    <cfRule type="cellIs" dxfId="154" priority="157" operator="notEqual">
      <formula>"OK"</formula>
    </cfRule>
  </conditionalFormatting>
  <conditionalFormatting sqref="K75">
    <cfRule type="cellIs" dxfId="153" priority="154" operator="equal">
      <formula>0</formula>
    </cfRule>
  </conditionalFormatting>
  <conditionalFormatting sqref="L75">
    <cfRule type="cellIs" dxfId="152" priority="153" operator="equal">
      <formula>0</formula>
    </cfRule>
  </conditionalFormatting>
  <conditionalFormatting sqref="P75">
    <cfRule type="cellIs" dxfId="151" priority="150" operator="greaterThan">
      <formula>0</formula>
    </cfRule>
  </conditionalFormatting>
  <conditionalFormatting sqref="N75">
    <cfRule type="cellIs" dxfId="150" priority="151" operator="equal">
      <formula>""</formula>
    </cfRule>
    <cfRule type="cellIs" dxfId="149" priority="152" operator="notEqual">
      <formula>"OK"</formula>
    </cfRule>
  </conditionalFormatting>
  <conditionalFormatting sqref="K74">
    <cfRule type="cellIs" dxfId="148" priority="149" operator="equal">
      <formula>0</formula>
    </cfRule>
  </conditionalFormatting>
  <conditionalFormatting sqref="L74">
    <cfRule type="cellIs" dxfId="147" priority="148" operator="equal">
      <formula>0</formula>
    </cfRule>
  </conditionalFormatting>
  <conditionalFormatting sqref="P74">
    <cfRule type="cellIs" dxfId="146" priority="145" operator="greaterThan">
      <formula>0</formula>
    </cfRule>
  </conditionalFormatting>
  <conditionalFormatting sqref="N74">
    <cfRule type="cellIs" dxfId="145" priority="146" operator="equal">
      <formula>""</formula>
    </cfRule>
    <cfRule type="cellIs" dxfId="144" priority="147" operator="notEqual">
      <formula>"OK"</formula>
    </cfRule>
  </conditionalFormatting>
  <conditionalFormatting sqref="K73">
    <cfRule type="cellIs" dxfId="143" priority="144" operator="equal">
      <formula>0</formula>
    </cfRule>
  </conditionalFormatting>
  <conditionalFormatting sqref="L73">
    <cfRule type="cellIs" dxfId="142" priority="143" operator="equal">
      <formula>0</formula>
    </cfRule>
  </conditionalFormatting>
  <conditionalFormatting sqref="P73">
    <cfRule type="cellIs" dxfId="141" priority="140" operator="greaterThan">
      <formula>0</formula>
    </cfRule>
  </conditionalFormatting>
  <conditionalFormatting sqref="N73">
    <cfRule type="cellIs" dxfId="140" priority="141" operator="equal">
      <formula>""</formula>
    </cfRule>
    <cfRule type="cellIs" dxfId="139" priority="142" operator="notEqual">
      <formula>"OK"</formula>
    </cfRule>
  </conditionalFormatting>
  <conditionalFormatting sqref="K72">
    <cfRule type="cellIs" dxfId="138" priority="139" operator="equal">
      <formula>0</formula>
    </cfRule>
  </conditionalFormatting>
  <conditionalFormatting sqref="L72">
    <cfRule type="cellIs" dxfId="137" priority="138" operator="equal">
      <formula>0</formula>
    </cfRule>
  </conditionalFormatting>
  <conditionalFormatting sqref="P72">
    <cfRule type="cellIs" dxfId="136" priority="135" operator="greaterThan">
      <formula>0</formula>
    </cfRule>
  </conditionalFormatting>
  <conditionalFormatting sqref="N72">
    <cfRule type="cellIs" dxfId="135" priority="136" operator="equal">
      <formula>""</formula>
    </cfRule>
    <cfRule type="cellIs" dxfId="134" priority="137" operator="notEqual">
      <formula>"OK"</formula>
    </cfRule>
  </conditionalFormatting>
  <conditionalFormatting sqref="K71">
    <cfRule type="cellIs" dxfId="133" priority="134" operator="equal">
      <formula>0</formula>
    </cfRule>
  </conditionalFormatting>
  <conditionalFormatting sqref="L71">
    <cfRule type="cellIs" dxfId="132" priority="133" operator="equal">
      <formula>0</formula>
    </cfRule>
  </conditionalFormatting>
  <conditionalFormatting sqref="P71">
    <cfRule type="cellIs" dxfId="131" priority="130" operator="greaterThan">
      <formula>0</formula>
    </cfRule>
  </conditionalFormatting>
  <conditionalFormatting sqref="N71">
    <cfRule type="cellIs" dxfId="130" priority="131" operator="equal">
      <formula>""</formula>
    </cfRule>
    <cfRule type="cellIs" dxfId="129" priority="132" operator="notEqual">
      <formula>"OK"</formula>
    </cfRule>
  </conditionalFormatting>
  <conditionalFormatting sqref="K70">
    <cfRule type="cellIs" dxfId="128" priority="129" operator="equal">
      <formula>0</formula>
    </cfRule>
  </conditionalFormatting>
  <conditionalFormatting sqref="L70">
    <cfRule type="cellIs" dxfId="127" priority="128" operator="equal">
      <formula>0</formula>
    </cfRule>
  </conditionalFormatting>
  <conditionalFormatting sqref="P70">
    <cfRule type="cellIs" dxfId="126" priority="125" operator="greaterThan">
      <formula>0</formula>
    </cfRule>
  </conditionalFormatting>
  <conditionalFormatting sqref="N70">
    <cfRule type="cellIs" dxfId="125" priority="126" operator="equal">
      <formula>""</formula>
    </cfRule>
    <cfRule type="cellIs" dxfId="124" priority="127" operator="notEqual">
      <formula>"OK"</formula>
    </cfRule>
  </conditionalFormatting>
  <conditionalFormatting sqref="K69">
    <cfRule type="cellIs" dxfId="123" priority="124" operator="equal">
      <formula>0</formula>
    </cfRule>
  </conditionalFormatting>
  <conditionalFormatting sqref="L69">
    <cfRule type="cellIs" dxfId="122" priority="123" operator="equal">
      <formula>0</formula>
    </cfRule>
  </conditionalFormatting>
  <conditionalFormatting sqref="P69">
    <cfRule type="cellIs" dxfId="121" priority="120" operator="greaterThan">
      <formula>0</formula>
    </cfRule>
  </conditionalFormatting>
  <conditionalFormatting sqref="N69">
    <cfRule type="cellIs" dxfId="120" priority="121" operator="equal">
      <formula>""</formula>
    </cfRule>
    <cfRule type="cellIs" dxfId="119" priority="122" operator="notEqual">
      <formula>"OK"</formula>
    </cfRule>
  </conditionalFormatting>
  <conditionalFormatting sqref="K68">
    <cfRule type="cellIs" dxfId="118" priority="119" operator="equal">
      <formula>0</formula>
    </cfRule>
  </conditionalFormatting>
  <conditionalFormatting sqref="L68">
    <cfRule type="cellIs" dxfId="117" priority="118" operator="equal">
      <formula>0</formula>
    </cfRule>
  </conditionalFormatting>
  <conditionalFormatting sqref="P68">
    <cfRule type="cellIs" dxfId="116" priority="115" operator="greaterThan">
      <formula>0</formula>
    </cfRule>
  </conditionalFormatting>
  <conditionalFormatting sqref="N68">
    <cfRule type="cellIs" dxfId="115" priority="116" operator="equal">
      <formula>""</formula>
    </cfRule>
    <cfRule type="cellIs" dxfId="114" priority="117" operator="notEqual">
      <formula>"OK"</formula>
    </cfRule>
  </conditionalFormatting>
  <conditionalFormatting sqref="K67">
    <cfRule type="cellIs" dxfId="113" priority="114" operator="equal">
      <formula>0</formula>
    </cfRule>
  </conditionalFormatting>
  <conditionalFormatting sqref="L67">
    <cfRule type="cellIs" dxfId="112" priority="113" operator="equal">
      <formula>0</formula>
    </cfRule>
  </conditionalFormatting>
  <conditionalFormatting sqref="P67">
    <cfRule type="cellIs" dxfId="111" priority="110" operator="greaterThan">
      <formula>0</formula>
    </cfRule>
  </conditionalFormatting>
  <conditionalFormatting sqref="N67">
    <cfRule type="cellIs" dxfId="110" priority="111" operator="equal">
      <formula>""</formula>
    </cfRule>
    <cfRule type="cellIs" dxfId="109" priority="112" operator="notEqual">
      <formula>"OK"</formula>
    </cfRule>
  </conditionalFormatting>
  <conditionalFormatting sqref="K66">
    <cfRule type="cellIs" dxfId="108" priority="109" operator="equal">
      <formula>0</formula>
    </cfRule>
  </conditionalFormatting>
  <conditionalFormatting sqref="L66">
    <cfRule type="cellIs" dxfId="107" priority="108" operator="equal">
      <formula>0</formula>
    </cfRule>
  </conditionalFormatting>
  <conditionalFormatting sqref="P66">
    <cfRule type="cellIs" dxfId="106" priority="105" operator="greaterThan">
      <formula>0</formula>
    </cfRule>
  </conditionalFormatting>
  <conditionalFormatting sqref="N66">
    <cfRule type="cellIs" dxfId="105" priority="106" operator="equal">
      <formula>""</formula>
    </cfRule>
    <cfRule type="cellIs" dxfId="104" priority="107" operator="notEqual">
      <formula>"OK"</formula>
    </cfRule>
  </conditionalFormatting>
  <conditionalFormatting sqref="K65">
    <cfRule type="cellIs" dxfId="103" priority="104" operator="equal">
      <formula>0</formula>
    </cfRule>
  </conditionalFormatting>
  <conditionalFormatting sqref="L65">
    <cfRule type="cellIs" dxfId="102" priority="103" operator="equal">
      <formula>0</formula>
    </cfRule>
  </conditionalFormatting>
  <conditionalFormatting sqref="P65">
    <cfRule type="cellIs" dxfId="101" priority="100" operator="greaterThan">
      <formula>0</formula>
    </cfRule>
  </conditionalFormatting>
  <conditionalFormatting sqref="N65">
    <cfRule type="cellIs" dxfId="100" priority="101" operator="equal">
      <formula>""</formula>
    </cfRule>
    <cfRule type="cellIs" dxfId="99" priority="102" operator="notEqual">
      <formula>"OK"</formula>
    </cfRule>
  </conditionalFormatting>
  <conditionalFormatting sqref="K64">
    <cfRule type="cellIs" dxfId="98" priority="99" operator="equal">
      <formula>0</formula>
    </cfRule>
  </conditionalFormatting>
  <conditionalFormatting sqref="L64">
    <cfRule type="cellIs" dxfId="97" priority="98" operator="equal">
      <formula>0</formula>
    </cfRule>
  </conditionalFormatting>
  <conditionalFormatting sqref="P64">
    <cfRule type="cellIs" dxfId="96" priority="95" operator="greaterThan">
      <formula>0</formula>
    </cfRule>
  </conditionalFormatting>
  <conditionalFormatting sqref="N64">
    <cfRule type="cellIs" dxfId="95" priority="96" operator="equal">
      <formula>""</formula>
    </cfRule>
    <cfRule type="cellIs" dxfId="94" priority="97" operator="notEqual">
      <formula>"OK"</formula>
    </cfRule>
  </conditionalFormatting>
  <conditionalFormatting sqref="K63">
    <cfRule type="cellIs" dxfId="93" priority="94" operator="equal">
      <formula>0</formula>
    </cfRule>
  </conditionalFormatting>
  <conditionalFormatting sqref="L63">
    <cfRule type="cellIs" dxfId="92" priority="93" operator="equal">
      <formula>0</formula>
    </cfRule>
  </conditionalFormatting>
  <conditionalFormatting sqref="P63">
    <cfRule type="cellIs" dxfId="91" priority="90" operator="greaterThan">
      <formula>0</formula>
    </cfRule>
  </conditionalFormatting>
  <conditionalFormatting sqref="N63">
    <cfRule type="cellIs" dxfId="90" priority="91" operator="equal">
      <formula>""</formula>
    </cfRule>
    <cfRule type="cellIs" dxfId="89" priority="92" operator="notEqual">
      <formula>"OK"</formula>
    </cfRule>
  </conditionalFormatting>
  <conditionalFormatting sqref="K62">
    <cfRule type="cellIs" dxfId="88" priority="89" operator="equal">
      <formula>0</formula>
    </cfRule>
  </conditionalFormatting>
  <conditionalFormatting sqref="L62">
    <cfRule type="cellIs" dxfId="87" priority="88" operator="equal">
      <formula>0</formula>
    </cfRule>
  </conditionalFormatting>
  <conditionalFormatting sqref="P62">
    <cfRule type="cellIs" dxfId="86" priority="85" operator="greaterThan">
      <formula>0</formula>
    </cfRule>
  </conditionalFormatting>
  <conditionalFormatting sqref="N62">
    <cfRule type="cellIs" dxfId="85" priority="86" operator="equal">
      <formula>""</formula>
    </cfRule>
    <cfRule type="cellIs" dxfId="84" priority="87" operator="notEqual">
      <formula>"OK"</formula>
    </cfRule>
  </conditionalFormatting>
  <conditionalFormatting sqref="K61">
    <cfRule type="cellIs" dxfId="83" priority="84" operator="equal">
      <formula>0</formula>
    </cfRule>
  </conditionalFormatting>
  <conditionalFormatting sqref="L61">
    <cfRule type="cellIs" dxfId="82" priority="83" operator="equal">
      <formula>0</formula>
    </cfRule>
  </conditionalFormatting>
  <conditionalFormatting sqref="P61">
    <cfRule type="cellIs" dxfId="81" priority="80" operator="greaterThan">
      <formula>0</formula>
    </cfRule>
  </conditionalFormatting>
  <conditionalFormatting sqref="N61">
    <cfRule type="cellIs" dxfId="80" priority="81" operator="equal">
      <formula>""</formula>
    </cfRule>
    <cfRule type="cellIs" dxfId="79" priority="82" operator="notEqual">
      <formula>"OK"</formula>
    </cfRule>
  </conditionalFormatting>
  <conditionalFormatting sqref="K60">
    <cfRule type="cellIs" dxfId="78" priority="79" operator="equal">
      <formula>0</formula>
    </cfRule>
  </conditionalFormatting>
  <conditionalFormatting sqref="L60">
    <cfRule type="cellIs" dxfId="77" priority="78" operator="equal">
      <formula>0</formula>
    </cfRule>
  </conditionalFormatting>
  <conditionalFormatting sqref="P60">
    <cfRule type="cellIs" dxfId="76" priority="75" operator="greaterThan">
      <formula>0</formula>
    </cfRule>
  </conditionalFormatting>
  <conditionalFormatting sqref="N60">
    <cfRule type="cellIs" dxfId="75" priority="76" operator="equal">
      <formula>""</formula>
    </cfRule>
    <cfRule type="cellIs" dxfId="74" priority="77" operator="notEqual">
      <formula>"OK"</formula>
    </cfRule>
  </conditionalFormatting>
  <conditionalFormatting sqref="K59">
    <cfRule type="cellIs" dxfId="73" priority="74" operator="equal">
      <formula>0</formula>
    </cfRule>
  </conditionalFormatting>
  <conditionalFormatting sqref="L59">
    <cfRule type="cellIs" dxfId="72" priority="73" operator="equal">
      <formula>0</formula>
    </cfRule>
  </conditionalFormatting>
  <conditionalFormatting sqref="P59">
    <cfRule type="cellIs" dxfId="71" priority="70" operator="greaterThan">
      <formula>0</formula>
    </cfRule>
  </conditionalFormatting>
  <conditionalFormatting sqref="N59">
    <cfRule type="cellIs" dxfId="70" priority="71" operator="equal">
      <formula>""</formula>
    </cfRule>
    <cfRule type="cellIs" dxfId="69" priority="72" operator="notEqual">
      <formula>"OK"</formula>
    </cfRule>
  </conditionalFormatting>
  <conditionalFormatting sqref="K58">
    <cfRule type="cellIs" dxfId="68" priority="69" operator="equal">
      <formula>0</formula>
    </cfRule>
  </conditionalFormatting>
  <conditionalFormatting sqref="L58">
    <cfRule type="cellIs" dxfId="67" priority="68" operator="equal">
      <formula>0</formula>
    </cfRule>
  </conditionalFormatting>
  <conditionalFormatting sqref="P58">
    <cfRule type="cellIs" dxfId="66" priority="65" operator="greaterThan">
      <formula>0</formula>
    </cfRule>
  </conditionalFormatting>
  <conditionalFormatting sqref="N58">
    <cfRule type="cellIs" dxfId="65" priority="66" operator="equal">
      <formula>""</formula>
    </cfRule>
    <cfRule type="cellIs" dxfId="64" priority="67" operator="notEqual">
      <formula>"OK"</formula>
    </cfRule>
  </conditionalFormatting>
  <conditionalFormatting sqref="K57">
    <cfRule type="cellIs" dxfId="63" priority="64" operator="equal">
      <formula>0</formula>
    </cfRule>
  </conditionalFormatting>
  <conditionalFormatting sqref="L57">
    <cfRule type="cellIs" dxfId="62" priority="63" operator="equal">
      <formula>0</formula>
    </cfRule>
  </conditionalFormatting>
  <conditionalFormatting sqref="P57">
    <cfRule type="cellIs" dxfId="61" priority="60" operator="greaterThan">
      <formula>0</formula>
    </cfRule>
  </conditionalFormatting>
  <conditionalFormatting sqref="N57">
    <cfRule type="cellIs" dxfId="60" priority="61" operator="equal">
      <formula>""</formula>
    </cfRule>
    <cfRule type="cellIs" dxfId="59" priority="62" operator="notEqual">
      <formula>"OK"</formula>
    </cfRule>
  </conditionalFormatting>
  <conditionalFormatting sqref="K56">
    <cfRule type="cellIs" dxfId="58" priority="59" operator="equal">
      <formula>0</formula>
    </cfRule>
  </conditionalFormatting>
  <conditionalFormatting sqref="L56">
    <cfRule type="cellIs" dxfId="57" priority="58" operator="equal">
      <formula>0</formula>
    </cfRule>
  </conditionalFormatting>
  <conditionalFormatting sqref="P56">
    <cfRule type="cellIs" dxfId="56" priority="55" operator="greaterThan">
      <formula>0</formula>
    </cfRule>
  </conditionalFormatting>
  <conditionalFormatting sqref="N56">
    <cfRule type="cellIs" dxfId="55" priority="56" operator="equal">
      <formula>""</formula>
    </cfRule>
    <cfRule type="cellIs" dxfId="54" priority="57" operator="notEqual">
      <formula>"OK"</formula>
    </cfRule>
  </conditionalFormatting>
  <conditionalFormatting sqref="K55">
    <cfRule type="cellIs" dxfId="53" priority="54" operator="equal">
      <formula>0</formula>
    </cfRule>
  </conditionalFormatting>
  <conditionalFormatting sqref="L55">
    <cfRule type="cellIs" dxfId="52" priority="53" operator="equal">
      <formula>0</formula>
    </cfRule>
  </conditionalFormatting>
  <conditionalFormatting sqref="P55">
    <cfRule type="cellIs" dxfId="51" priority="50" operator="greaterThan">
      <formula>0</formula>
    </cfRule>
  </conditionalFormatting>
  <conditionalFormatting sqref="N55">
    <cfRule type="cellIs" dxfId="50" priority="51" operator="equal">
      <formula>""</formula>
    </cfRule>
    <cfRule type="cellIs" dxfId="49" priority="52" operator="notEqual">
      <formula>"OK"</formula>
    </cfRule>
  </conditionalFormatting>
  <conditionalFormatting sqref="K54">
    <cfRule type="cellIs" dxfId="48" priority="49" operator="equal">
      <formula>0</formula>
    </cfRule>
  </conditionalFormatting>
  <conditionalFormatting sqref="L54">
    <cfRule type="cellIs" dxfId="47" priority="48" operator="equal">
      <formula>0</formula>
    </cfRule>
  </conditionalFormatting>
  <conditionalFormatting sqref="P54">
    <cfRule type="cellIs" dxfId="46" priority="45" operator="greaterThan">
      <formula>0</formula>
    </cfRule>
  </conditionalFormatting>
  <conditionalFormatting sqref="N54">
    <cfRule type="cellIs" dxfId="45" priority="46" operator="equal">
      <formula>""</formula>
    </cfRule>
    <cfRule type="cellIs" dxfId="44" priority="47" operator="notEqual">
      <formula>"OK"</formula>
    </cfRule>
  </conditionalFormatting>
  <conditionalFormatting sqref="L93">
    <cfRule type="cellIs" dxfId="43" priority="19" operator="equal">
      <formula>0</formula>
    </cfRule>
  </conditionalFormatting>
  <conditionalFormatting sqref="P31">
    <cfRule type="cellIs" dxfId="42" priority="20" operator="greaterThan">
      <formula>0</formula>
    </cfRule>
  </conditionalFormatting>
  <conditionalFormatting sqref="K51">
    <cfRule type="cellIs" dxfId="41" priority="44" operator="equal">
      <formula>0</formula>
    </cfRule>
  </conditionalFormatting>
  <conditionalFormatting sqref="L51">
    <cfRule type="cellIs" dxfId="40" priority="43" operator="equal">
      <formula>0</formula>
    </cfRule>
  </conditionalFormatting>
  <conditionalFormatting sqref="P51">
    <cfRule type="cellIs" dxfId="39" priority="40" operator="greaterThan">
      <formula>0</formula>
    </cfRule>
  </conditionalFormatting>
  <conditionalFormatting sqref="N51">
    <cfRule type="cellIs" dxfId="38" priority="41" operator="equal">
      <formula>""</formula>
    </cfRule>
    <cfRule type="cellIs" dxfId="37" priority="42" operator="notEqual">
      <formula>"OK"</formula>
    </cfRule>
  </conditionalFormatting>
  <conditionalFormatting sqref="K46">
    <cfRule type="cellIs" dxfId="36" priority="39" operator="equal">
      <formula>0</formula>
    </cfRule>
  </conditionalFormatting>
  <conditionalFormatting sqref="L46">
    <cfRule type="cellIs" dxfId="35" priority="38" operator="equal">
      <formula>0</formula>
    </cfRule>
  </conditionalFormatting>
  <conditionalFormatting sqref="P46">
    <cfRule type="cellIs" dxfId="34" priority="35" operator="greaterThan">
      <formula>0</formula>
    </cfRule>
  </conditionalFormatting>
  <conditionalFormatting sqref="N46">
    <cfRule type="cellIs" dxfId="33" priority="36" operator="equal">
      <formula>""</formula>
    </cfRule>
    <cfRule type="cellIs" dxfId="32" priority="37" operator="notEqual">
      <formula>"OK"</formula>
    </cfRule>
  </conditionalFormatting>
  <conditionalFormatting sqref="K41">
    <cfRule type="cellIs" dxfId="31" priority="34" operator="equal">
      <formula>0</formula>
    </cfRule>
  </conditionalFormatting>
  <conditionalFormatting sqref="L41">
    <cfRule type="cellIs" dxfId="30" priority="33" operator="equal">
      <formula>0</formula>
    </cfRule>
  </conditionalFormatting>
  <conditionalFormatting sqref="P41">
    <cfRule type="cellIs" dxfId="29" priority="30" operator="greaterThan">
      <formula>0</formula>
    </cfRule>
  </conditionalFormatting>
  <conditionalFormatting sqref="N41">
    <cfRule type="cellIs" dxfId="28" priority="31" operator="equal">
      <formula>""</formula>
    </cfRule>
    <cfRule type="cellIs" dxfId="27" priority="32" operator="notEqual">
      <formula>"OK"</formula>
    </cfRule>
  </conditionalFormatting>
  <conditionalFormatting sqref="K36">
    <cfRule type="cellIs" dxfId="26" priority="29" operator="equal">
      <formula>0</formula>
    </cfRule>
  </conditionalFormatting>
  <conditionalFormatting sqref="L36">
    <cfRule type="cellIs" dxfId="25" priority="28" operator="equal">
      <formula>0</formula>
    </cfRule>
  </conditionalFormatting>
  <conditionalFormatting sqref="P36">
    <cfRule type="cellIs" dxfId="24" priority="25" operator="greaterThan">
      <formula>0</formula>
    </cfRule>
  </conditionalFormatting>
  <conditionalFormatting sqref="N36">
    <cfRule type="cellIs" dxfId="23" priority="26" operator="equal">
      <formula>""</formula>
    </cfRule>
    <cfRule type="cellIs" dxfId="22" priority="27" operator="notEqual">
      <formula>"OK"</formula>
    </cfRule>
  </conditionalFormatting>
  <conditionalFormatting sqref="K31">
    <cfRule type="cellIs" dxfId="21" priority="24" operator="equal">
      <formula>0</formula>
    </cfRule>
  </conditionalFormatting>
  <conditionalFormatting sqref="L31">
    <cfRule type="cellIs" dxfId="20" priority="23" operator="equal">
      <formula>0</formula>
    </cfRule>
  </conditionalFormatting>
  <conditionalFormatting sqref="Q121">
    <cfRule type="cellIs" dxfId="19" priority="13" operator="greaterThan">
      <formula>0</formula>
    </cfRule>
  </conditionalFormatting>
  <conditionalFormatting sqref="N31">
    <cfRule type="cellIs" dxfId="18" priority="21" operator="equal">
      <formula>""</formula>
    </cfRule>
    <cfRule type="cellIs" dxfId="17" priority="22" operator="notEqual">
      <formula>"OK"</formula>
    </cfRule>
  </conditionalFormatting>
  <conditionalFormatting sqref="D121">
    <cfRule type="notContainsBlanks" dxfId="16" priority="18">
      <formula>LEN(TRIM(D121))&gt;0</formula>
    </cfRule>
  </conditionalFormatting>
  <conditionalFormatting sqref="O121">
    <cfRule type="cellIs" dxfId="15" priority="16" operator="equal">
      <formula>""</formula>
    </cfRule>
    <cfRule type="cellIs" dxfId="14" priority="17" operator="notEqual">
      <formula>"OK"</formula>
    </cfRule>
  </conditionalFormatting>
  <conditionalFormatting sqref="Q121">
    <cfRule type="cellIs" dxfId="13" priority="14" operator="equal">
      <formula>""</formula>
    </cfRule>
    <cfRule type="cellIs" dxfId="12" priority="15" operator="notEqual">
      <formula>"OK"</formula>
    </cfRule>
  </conditionalFormatting>
  <conditionalFormatting sqref="F126">
    <cfRule type="notContainsBlanks" dxfId="11" priority="12">
      <formula>LEN(TRIM(F126))&gt;0</formula>
    </cfRule>
  </conditionalFormatting>
  <conditionalFormatting sqref="F94">
    <cfRule type="containsBlanks" dxfId="10" priority="11">
      <formula>LEN(TRIM(F94))=0</formula>
    </cfRule>
  </conditionalFormatting>
  <conditionalFormatting sqref="Q126">
    <cfRule type="cellIs" dxfId="9" priority="6" operator="greaterThan">
      <formula>0</formula>
    </cfRule>
  </conditionalFormatting>
  <conditionalFormatting sqref="O126">
    <cfRule type="cellIs" dxfId="8" priority="9" operator="equal">
      <formula>""</formula>
    </cfRule>
    <cfRule type="cellIs" dxfId="7" priority="10" operator="notEqual">
      <formula>"OK"</formula>
    </cfRule>
  </conditionalFormatting>
  <conditionalFormatting sqref="Q126">
    <cfRule type="cellIs" dxfId="6" priority="7" operator="equal">
      <formula>""</formula>
    </cfRule>
    <cfRule type="cellIs" dxfId="5" priority="8" operator="notEqual">
      <formula>"OK"</formula>
    </cfRule>
  </conditionalFormatting>
  <conditionalFormatting sqref="Q94">
    <cfRule type="cellIs" dxfId="4" priority="1" operator="greaterThan">
      <formula>0</formula>
    </cfRule>
  </conditionalFormatting>
  <conditionalFormatting sqref="O94">
    <cfRule type="cellIs" dxfId="3" priority="4" operator="equal">
      <formula>""</formula>
    </cfRule>
    <cfRule type="cellIs" dxfId="2" priority="5" operator="notEqual">
      <formula>"OK"</formula>
    </cfRule>
  </conditionalFormatting>
  <conditionalFormatting sqref="Q94">
    <cfRule type="cellIs" dxfId="1" priority="2" operator="equal">
      <formula>""</formula>
    </cfRule>
    <cfRule type="cellIs" dxfId="0" priority="3" operator="notEqual">
      <formula>"OK"</formula>
    </cfRule>
  </conditionalFormatting>
  <pageMargins left="0.25" right="0.25" top="0.75" bottom="0.75" header="0.3" footer="0.3"/>
  <pageSetup paperSize="9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Arkusz1!$C$9:$C$15</xm:f>
          </x14:formula1>
          <xm:sqref>F126</xm:sqref>
        </x14:dataValidation>
        <x14:dataValidation type="list" allowBlank="1" showInputMessage="1" showErrorMessage="1">
          <x14:formula1>
            <xm:f>Arkusz1!$A$9:$A$10</xm:f>
          </x14:formula1>
          <xm:sqref>F94:G94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C15"/>
  <sheetViews>
    <sheetView workbookViewId="0">
      <selection activeCell="A8" sqref="A8:C15"/>
    </sheetView>
  </sheetViews>
  <sheetFormatPr defaultRowHeight="12.75" x14ac:dyDescent="0.2"/>
  <cols>
    <col min="1" max="16384" width="9.140625" style="59"/>
  </cols>
  <sheetData>
    <row r="9" spans="1:3" x14ac:dyDescent="0.2">
      <c r="A9" s="59" t="s">
        <v>166</v>
      </c>
      <c r="C9" s="59" t="s">
        <v>167</v>
      </c>
    </row>
    <row r="10" spans="1:3" x14ac:dyDescent="0.2">
      <c r="A10" s="59" t="s">
        <v>168</v>
      </c>
      <c r="C10" s="59" t="s">
        <v>169</v>
      </c>
    </row>
    <row r="11" spans="1:3" x14ac:dyDescent="0.2">
      <c r="C11" s="59" t="s">
        <v>170</v>
      </c>
    </row>
    <row r="12" spans="1:3" x14ac:dyDescent="0.2">
      <c r="C12" s="59" t="s">
        <v>171</v>
      </c>
    </row>
    <row r="13" spans="1:3" x14ac:dyDescent="0.2">
      <c r="C13" s="59" t="s">
        <v>172</v>
      </c>
    </row>
    <row r="14" spans="1:3" x14ac:dyDescent="0.2">
      <c r="C14" s="59" t="s">
        <v>173</v>
      </c>
    </row>
    <row r="15" spans="1:3" x14ac:dyDescent="0.2">
      <c r="C15" s="59" t="s">
        <v>174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Przemysław Hermann</cp:lastModifiedBy>
  <dcterms:created xsi:type="dcterms:W3CDTF">2022-10-27T09:38:35Z</dcterms:created>
  <dcterms:modified xsi:type="dcterms:W3CDTF">2022-11-09T12:44:59Z</dcterms:modified>
</cp:coreProperties>
</file>