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kudar\AppData\Local\Microsoft\Windows\INetCache\Content.Outlook\W9I7R53F\"/>
    </mc:Choice>
  </mc:AlternateContent>
  <xr:revisionPtr revIDLastSave="0" documentId="13_ncr:1_{C0C990A1-113A-4E97-939D-7474631D61A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říloha č1 servisní smlouvy" sheetId="1" r:id="rId1"/>
    <sheet name="třída filtra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4" i="1" l="1"/>
  <c r="H151" i="1"/>
  <c r="H146" i="1"/>
  <c r="H141" i="1"/>
  <c r="H136" i="1"/>
  <c r="H120" i="1"/>
  <c r="H115" i="1"/>
  <c r="H109" i="1"/>
  <c r="H108" i="1"/>
  <c r="H103" i="1"/>
  <c r="H99" i="1"/>
  <c r="H94" i="1"/>
  <c r="H86" i="1"/>
  <c r="H82" i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1" i="1"/>
  <c r="I71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49" i="1"/>
  <c r="I49" i="1" s="1"/>
  <c r="K30" i="1"/>
  <c r="I6" i="1"/>
  <c r="I7" i="1"/>
  <c r="I8" i="1"/>
  <c r="I10" i="1"/>
  <c r="I11" i="1"/>
  <c r="I12" i="1"/>
  <c r="I13" i="1"/>
  <c r="I15" i="1"/>
  <c r="I16" i="1"/>
  <c r="I17" i="1"/>
  <c r="I19" i="1"/>
  <c r="I20" i="1"/>
  <c r="I22" i="1"/>
  <c r="I23" i="1"/>
  <c r="I24" i="1"/>
  <c r="I25" i="1"/>
  <c r="I27" i="1"/>
  <c r="I28" i="1"/>
  <c r="I29" i="1"/>
  <c r="I31" i="1"/>
  <c r="I32" i="1"/>
  <c r="I33" i="1"/>
  <c r="I34" i="1"/>
  <c r="I36" i="1"/>
  <c r="I37" i="1"/>
  <c r="I38" i="1"/>
  <c r="I39" i="1"/>
  <c r="I41" i="1"/>
  <c r="I42" i="1"/>
  <c r="I43" i="1"/>
  <c r="I5" i="1"/>
  <c r="F10" i="1"/>
  <c r="K10" i="1" s="1"/>
  <c r="F11" i="1"/>
  <c r="K11" i="1" s="1"/>
  <c r="F12" i="1"/>
  <c r="F13" i="1"/>
  <c r="F15" i="1"/>
  <c r="K15" i="1" s="1"/>
  <c r="F16" i="1"/>
  <c r="K16" i="1" s="1"/>
  <c r="F17" i="1"/>
  <c r="F19" i="1"/>
  <c r="K19" i="1" s="1"/>
  <c r="F20" i="1"/>
  <c r="K20" i="1" s="1"/>
  <c r="F22" i="1"/>
  <c r="K22" i="1" s="1"/>
  <c r="F23" i="1"/>
  <c r="K23" i="1" s="1"/>
  <c r="F24" i="1"/>
  <c r="F25" i="1"/>
  <c r="F27" i="1"/>
  <c r="K27" i="1" s="1"/>
  <c r="F28" i="1"/>
  <c r="K28" i="1" s="1"/>
  <c r="F29" i="1"/>
  <c r="F31" i="1"/>
  <c r="K31" i="1" s="1"/>
  <c r="F32" i="1"/>
  <c r="K32" i="1" s="1"/>
  <c r="F33" i="1"/>
  <c r="F34" i="1"/>
  <c r="F36" i="1"/>
  <c r="F37" i="1"/>
  <c r="K37" i="1" s="1"/>
  <c r="F38" i="1"/>
  <c r="F39" i="1"/>
  <c r="F41" i="1"/>
  <c r="K41" i="1" s="1"/>
  <c r="F42" i="1"/>
  <c r="K42" i="1" s="1"/>
  <c r="F43" i="1"/>
  <c r="F6" i="1"/>
  <c r="F7" i="1"/>
  <c r="F8" i="1"/>
  <c r="F5" i="1"/>
  <c r="K34" i="1"/>
  <c r="K25" i="1"/>
  <c r="H110" i="1" l="1"/>
  <c r="K5" i="1"/>
  <c r="K8" i="1"/>
  <c r="K38" i="1"/>
  <c r="K6" i="1"/>
  <c r="K17" i="1"/>
  <c r="K33" i="1"/>
  <c r="K12" i="1"/>
  <c r="K43" i="1"/>
  <c r="K7" i="1"/>
  <c r="K39" i="1"/>
  <c r="K29" i="1"/>
  <c r="K24" i="1"/>
  <c r="K13" i="1"/>
  <c r="K36" i="1"/>
  <c r="I78" i="1"/>
  <c r="I56" i="1"/>
  <c r="K44" i="1" l="1"/>
  <c r="H173" i="1" s="1"/>
</calcChain>
</file>

<file path=xl/sharedStrings.xml><?xml version="1.0" encoding="utf-8"?>
<sst xmlns="http://schemas.openxmlformats.org/spreadsheetml/2006/main" count="414" uniqueCount="129">
  <si>
    <t>kabina č. 1</t>
  </si>
  <si>
    <t>lakovna</t>
  </si>
  <si>
    <t>druh filtru</t>
  </si>
  <si>
    <t>množství MJ při jedné výměně</t>
  </si>
  <si>
    <t>MJ</t>
  </si>
  <si>
    <t>cena za MJ</t>
  </si>
  <si>
    <t>materiálový náklad na jednu výměnu filtrů bez likvidace použitých filtrů</t>
  </si>
  <si>
    <t>vstup</t>
  </si>
  <si>
    <t>předfiltr</t>
  </si>
  <si>
    <t>kazeta</t>
  </si>
  <si>
    <t>podlaha</t>
  </si>
  <si>
    <t>Paint-stop</t>
  </si>
  <si>
    <t>m²</t>
  </si>
  <si>
    <t>výstup</t>
  </si>
  <si>
    <t>strop</t>
  </si>
  <si>
    <t>filtr</t>
  </si>
  <si>
    <t>pás</t>
  </si>
  <si>
    <t>kabina č. 2</t>
  </si>
  <si>
    <t>kabina č. 3</t>
  </si>
  <si>
    <t>kabina č. 4</t>
  </si>
  <si>
    <t>kabina č. 5</t>
  </si>
  <si>
    <t>kabina č. 6</t>
  </si>
  <si>
    <t>kabina č. 7</t>
  </si>
  <si>
    <t>kabina č. 8</t>
  </si>
  <si>
    <t>kabina č. 9</t>
  </si>
  <si>
    <t>lakovna dílů</t>
  </si>
  <si>
    <t>stěna</t>
  </si>
  <si>
    <t>papírové filtry</t>
  </si>
  <si>
    <t>norma pracovního výkonu stanoveného pro jednu výměnu filtrů ( MJ celkem) bez likvidace použitých filtrů v hodinách</t>
  </si>
  <si>
    <t>Popis činností a ceník prací a komponentů</t>
  </si>
  <si>
    <t>brusírna</t>
  </si>
  <si>
    <t>odmašťovna</t>
  </si>
  <si>
    <t>účtovaná hodinová odváděcí sazba zhotovitele</t>
  </si>
  <si>
    <t>čistění podroštových kanálů</t>
  </si>
  <si>
    <t>počet hod. práce</t>
  </si>
  <si>
    <t>sazba</t>
  </si>
  <si>
    <t>drobný materiál</t>
  </si>
  <si>
    <t>kabina č.</t>
  </si>
  <si>
    <t>činnost</t>
  </si>
  <si>
    <t>počet ventilátorů v ks</t>
  </si>
  <si>
    <t>sazba/ks</t>
  </si>
  <si>
    <t>kontrola výstupních ventilátorů</t>
  </si>
  <si>
    <t>Pokud se provádí pravidelné výměny podlahových a výstupních filtrů, ke znečistění ventilátorů nedochází.</t>
  </si>
  <si>
    <t>kontrola napnutí řemenů ventilátorů, seřízení</t>
  </si>
  <si>
    <t>demontáž a montáž k čištění roštů</t>
  </si>
  <si>
    <t>sazba/1 ks roštu</t>
  </si>
  <si>
    <t>počet roštů v kabině</t>
  </si>
  <si>
    <t>dochází k demontáži roštů a tím pádem jsou náklady na provedení čištění snížené o tyto</t>
  </si>
  <si>
    <t>náklady.</t>
  </si>
  <si>
    <t>Čištění kanálů se bude provádět při výměně spodních filtrů v kabinách neboť při výměně</t>
  </si>
  <si>
    <t>Práce obsahují:</t>
  </si>
  <si>
    <t>Práce neobsahují:</t>
  </si>
  <si>
    <t>demontáž a vyčištění podroštů</t>
  </si>
  <si>
    <t>očištění rámu uložení roštů</t>
  </si>
  <si>
    <t>vyčištění odsávacích kanálů vč. zbytků barev a prachu (oškrabání, vysátí)</t>
  </si>
  <si>
    <t>uložení odpadu do igelitových pytlů</t>
  </si>
  <si>
    <t>montáž podroštů</t>
  </si>
  <si>
    <t>demontáž a montáž podlahových roštů</t>
  </si>
  <si>
    <t>technikem a případný návrh na opatření / čištění.</t>
  </si>
  <si>
    <t xml:space="preserve">O výsledku prohlídky bude vyhotoven zápis do provozního deníku zařízení </t>
  </si>
  <si>
    <r>
      <t xml:space="preserve">Dodavatelem technologie je odsouhlasen harmonogram výměny filtrů. V Návodu k obsluze a údržbě  je psáno: </t>
    </r>
    <r>
      <rPr>
        <i/>
        <sz val="10"/>
        <rFont val="Arial"/>
        <family val="2"/>
        <charset val="238"/>
      </rPr>
      <t/>
    </r>
  </si>
  <si>
    <t>Kontrola neosahuje výměnu vadných řemenů (práce, materiál).</t>
  </si>
  <si>
    <t>předfiltr - práce vč. vyčištění VZT jednotky od prachu</t>
  </si>
  <si>
    <t>počet vrat v ks</t>
  </si>
  <si>
    <t>Kontrola neosahuje opravu a výměnu vadných součástí (práce, materiál).</t>
  </si>
  <si>
    <t>kontrola a seřízení výstupních lamelových vrat kabin - kontrola těsnění, dojezdů, ovládání vč.el.součástí</t>
  </si>
  <si>
    <t>počet v ks</t>
  </si>
  <si>
    <t>Servisní práce obsahují následující:</t>
  </si>
  <si>
    <t>1. demontáž ochranných krytů zdvihací plošiny</t>
  </si>
  <si>
    <t>2. kontrola a promazání vzduchových zdvihacích válců</t>
  </si>
  <si>
    <t>3. kontrola a promazání posuvných válců</t>
  </si>
  <si>
    <t>4. kontrola a promazání vzduchového motoru</t>
  </si>
  <si>
    <t>5. kontrola a promazání řetězů</t>
  </si>
  <si>
    <t>6. kontrola těsnosti všech vzduchových částí</t>
  </si>
  <si>
    <t>7. montáž ochranných krytů zdvihací plošiny</t>
  </si>
  <si>
    <t>8. kontrola funkčnosti zdvihací plošiny a pojezdových dorazů</t>
  </si>
  <si>
    <t>Servis zvedacích plošin WALL-MAN v kabinách č. 1, 3, 5, 6, 7</t>
  </si>
  <si>
    <t>Kontrola rozvodů tlakového vzduchu, dotažení spojů (bez případných oprav a materiálu) - kabiny 1-9</t>
  </si>
  <si>
    <t xml:space="preserve">Provedení prohlídky a údržby el.rozvodů a el.rozvaděče vč. provedení zápisu o prohlídce </t>
  </si>
  <si>
    <t>Paint-stop - práce vč. vyčištění VZT jednotky od prachu</t>
  </si>
  <si>
    <t>oprava podroštů</t>
  </si>
  <si>
    <t xml:space="preserve">kontrola funkce směšovacích elektroventilů </t>
  </si>
  <si>
    <t>mazání ložisek ventilátorů (celkem 130 ks)</t>
  </si>
  <si>
    <t>počet řemenic v ks</t>
  </si>
  <si>
    <t>kontrola a údržba vstupních a výstupních VZT klapek, vč. kontroly serva ovládání klapek</t>
  </si>
  <si>
    <t>kontrola funkce a těsnosti, mazání pneumatických pístů a klapky BYPASS</t>
  </si>
  <si>
    <t>oprava, obnova zemnění</t>
  </si>
  <si>
    <t>vstupní kazetové filtry</t>
  </si>
  <si>
    <t>1x za 2 měsíce</t>
  </si>
  <si>
    <t xml:space="preserve"> = 6x ročně</t>
  </si>
  <si>
    <t>podlahové filtry</t>
  </si>
  <si>
    <t>výstupní kazetové kazety</t>
  </si>
  <si>
    <t>1x za 4 měsíce</t>
  </si>
  <si>
    <t xml:space="preserve"> = 3x ročně</t>
  </si>
  <si>
    <t>stropní filtry</t>
  </si>
  <si>
    <t>1x za 12 měsíců</t>
  </si>
  <si>
    <t xml:space="preserve"> = 1x ročně</t>
  </si>
  <si>
    <t>1x za 6 měsíců</t>
  </si>
  <si>
    <t xml:space="preserve"> = 2x ročně</t>
  </si>
  <si>
    <t>---</t>
  </si>
  <si>
    <t>vstupní filtry</t>
  </si>
  <si>
    <t>dle potřeby</t>
  </si>
  <si>
    <t>třída filtrace</t>
  </si>
  <si>
    <t>G2 (EU2)</t>
  </si>
  <si>
    <t>podlahový</t>
  </si>
  <si>
    <t>vstup.kazety vložka</t>
  </si>
  <si>
    <t xml:space="preserve">stropní </t>
  </si>
  <si>
    <t>popis filtru</t>
  </si>
  <si>
    <t>G4 (EU4)</t>
  </si>
  <si>
    <t>F5 (EU5)</t>
  </si>
  <si>
    <t>Četnost výměn filtrů a kvalita filtru je uvedena na druhém listu souboru.</t>
  </si>
  <si>
    <t xml:space="preserve">Provedení výměny filtrů (3 ks) tryskač </t>
  </si>
  <si>
    <t xml:space="preserve">Provedení úklidu střech kabin (kabiny 1-8 a střech stěn kabiny 9), provedení zápisu o čištění </t>
  </si>
  <si>
    <t>celkem za pracovní výkonpro jednu výměnu filtrů bez likvidace použitých filtrů</t>
  </si>
  <si>
    <t>počet výměn za rok</t>
  </si>
  <si>
    <t>cena celkem</t>
  </si>
  <si>
    <t>cena celkem za práci</t>
  </si>
  <si>
    <t>cena celkem za všechny rošty</t>
  </si>
  <si>
    <t>četnost činnosti za rok</t>
  </si>
  <si>
    <t>Celková cena za 1 kalendářní rok</t>
  </si>
  <si>
    <t>kontrola rozvodů teplé vody od směšovacích uzlů k technologii</t>
  </si>
  <si>
    <t>9. likvidace vzniklého odpadu</t>
  </si>
  <si>
    <t>10. provedení zápisu do Provozního deníku plošiny</t>
  </si>
  <si>
    <t>x</t>
  </si>
  <si>
    <t>Příloha č. 1 smlouvy 22/554/5550</t>
  </si>
  <si>
    <t>CELKOVÁ NABÍDKOVÁ CENA</t>
  </si>
  <si>
    <t>Odstraňování havarijích stavů</t>
  </si>
  <si>
    <t>hodinová sazba</t>
  </si>
  <si>
    <t>servisní výjezd (paušál)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</si>
</sst>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42" formatCode="_-* #,##0\ &quot;Kč&quot;_-;\-* #,##0\ &quot;Kč&quot;_-;_-* &quot;-&quot;\ &quot;Kč&quot;_-;_-@_-"/>
    <numFmt numFmtId="164" formatCode="#,##0_ ;\-#,##0\ "/>
    <numFmt numFmtId="165" formatCode="#,##0\ &quot;Kč&quot;"/>
  </numFmts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4" fontId="2" fillId="0" borderId="0" xfId="0" applyNumberFormat="1" applyFont="1" applyBorder="1"/>
    <xf numFmtId="0" fontId="0" fillId="0" borderId="1" xfId="0" applyBorder="1" applyAlignment="1">
      <alignment horizontal="center"/>
    </xf>
    <xf numFmtId="42" fontId="0" fillId="0" borderId="1" xfId="0" applyNumberFormat="1" applyBorder="1" applyAlignment="1">
      <alignment horizontal="center"/>
    </xf>
    <xf numFmtId="4" fontId="0" fillId="0" borderId="0" xfId="0" applyNumberFormat="1" applyAlignment="1"/>
    <xf numFmtId="4" fontId="2" fillId="0" borderId="0" xfId="0" applyNumberFormat="1" applyFont="1" applyBorder="1" applyAlignment="1"/>
    <xf numFmtId="0" fontId="4" fillId="0" borderId="0" xfId="0" applyFont="1" applyAlignment="1">
      <alignment horizontal="left" indent="2"/>
    </xf>
    <xf numFmtId="42" fontId="2" fillId="0" borderId="0" xfId="0" applyNumberFormat="1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2" fontId="0" fillId="0" borderId="3" xfId="0" applyNumberFormat="1" applyBorder="1" applyAlignment="1">
      <alignment horizontal="center"/>
    </xf>
    <xf numFmtId="42" fontId="2" fillId="0" borderId="4" xfId="0" applyNumberFormat="1" applyFont="1" applyBorder="1" applyAlignment="1">
      <alignment horizontal="center"/>
    </xf>
    <xf numFmtId="42" fontId="2" fillId="0" borderId="5" xfId="0" applyNumberFormat="1" applyFont="1" applyBorder="1" applyAlignment="1">
      <alignment horizontal="center"/>
    </xf>
    <xf numFmtId="42" fontId="2" fillId="0" borderId="6" xfId="0" applyNumberFormat="1" applyFont="1" applyBorder="1"/>
    <xf numFmtId="42" fontId="0" fillId="0" borderId="7" xfId="0" applyNumberFormat="1" applyBorder="1" applyAlignment="1">
      <alignment horizontal="center"/>
    </xf>
    <xf numFmtId="42" fontId="2" fillId="0" borderId="8" xfId="0" applyNumberFormat="1" applyFont="1" applyBorder="1" applyAlignment="1">
      <alignment horizontal="center"/>
    </xf>
    <xf numFmtId="0" fontId="4" fillId="0" borderId="0" xfId="0" applyFont="1" applyAlignment="1"/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42" fontId="0" fillId="0" borderId="1" xfId="0" applyNumberFormat="1" applyFill="1" applyBorder="1" applyAlignment="1">
      <alignment horizontal="center"/>
    </xf>
    <xf numFmtId="42" fontId="0" fillId="0" borderId="10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ill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0" fillId="0" borderId="0" xfId="0" applyFill="1"/>
    <xf numFmtId="164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42" fontId="2" fillId="0" borderId="0" xfId="0" applyNumberFormat="1" applyFont="1" applyFill="1" applyBorder="1"/>
    <xf numFmtId="0" fontId="4" fillId="0" borderId="0" xfId="0" applyFont="1" applyFill="1" applyAlignment="1"/>
    <xf numFmtId="4" fontId="0" fillId="0" borderId="0" xfId="0" applyNumberFormat="1" applyFill="1"/>
    <xf numFmtId="49" fontId="0" fillId="0" borderId="0" xfId="0" applyNumberFormat="1" applyFill="1"/>
    <xf numFmtId="49" fontId="4" fillId="0" borderId="0" xfId="0" applyNumberFormat="1" applyFont="1" applyFill="1"/>
    <xf numFmtId="4" fontId="0" fillId="0" borderId="0" xfId="0" applyNumberFormat="1" applyFill="1" applyAlignment="1"/>
    <xf numFmtId="0" fontId="4" fillId="0" borderId="0" xfId="0" applyFont="1" applyFill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0" fontId="0" fillId="0" borderId="0" xfId="0" quotePrefix="1"/>
    <xf numFmtId="0" fontId="6" fillId="2" borderId="0" xfId="0" applyFont="1" applyFill="1"/>
    <xf numFmtId="0" fontId="4" fillId="0" borderId="0" xfId="0" applyFont="1" applyBorder="1" applyAlignment="1">
      <alignment wrapText="1"/>
    </xf>
    <xf numFmtId="4" fontId="0" fillId="0" borderId="0" xfId="0" applyNumberFormat="1" applyBorder="1" applyAlignment="1">
      <alignment horizontal="center"/>
    </xf>
    <xf numFmtId="42" fontId="0" fillId="0" borderId="0" xfId="0" applyNumberFormat="1" applyBorder="1" applyAlignment="1"/>
    <xf numFmtId="0" fontId="2" fillId="0" borderId="11" xfId="0" applyFont="1" applyBorder="1"/>
    <xf numFmtId="0" fontId="2" fillId="0" borderId="0" xfId="0" applyFont="1" applyBorder="1" applyAlignment="1">
      <alignment horizontal="center"/>
    </xf>
    <xf numFmtId="0" fontId="0" fillId="0" borderId="12" xfId="0" applyBorder="1"/>
    <xf numFmtId="42" fontId="0" fillId="0" borderId="13" xfId="0" applyNumberFormat="1" applyBorder="1" applyAlignme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4" xfId="0" applyBorder="1" applyAlignment="1">
      <alignment wrapText="1"/>
    </xf>
    <xf numFmtId="42" fontId="7" fillId="0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2" fontId="0" fillId="0" borderId="15" xfId="0" applyNumberFormat="1" applyBorder="1" applyAlignmen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17" xfId="0" applyBorder="1"/>
    <xf numFmtId="42" fontId="0" fillId="0" borderId="18" xfId="0" applyNumberFormat="1" applyBorder="1" applyAlignment="1"/>
    <xf numFmtId="0" fontId="0" fillId="0" borderId="5" xfId="0" applyBorder="1" applyAlignment="1">
      <alignment horizontal="center" vertical="center"/>
    </xf>
    <xf numFmtId="42" fontId="0" fillId="0" borderId="15" xfId="0" applyNumberFormat="1" applyBorder="1" applyAlignment="1">
      <alignment horizontal="center" vertical="center"/>
    </xf>
    <xf numFmtId="42" fontId="0" fillId="0" borderId="5" xfId="0" applyNumberFormat="1" applyBorder="1" applyAlignment="1">
      <alignment horizontal="center" vertical="center"/>
    </xf>
    <xf numFmtId="42" fontId="2" fillId="0" borderId="6" xfId="0" applyNumberFormat="1" applyFont="1" applyBorder="1" applyAlignment="1">
      <alignment horizontal="center" vertical="center"/>
    </xf>
    <xf numFmtId="42" fontId="2" fillId="0" borderId="6" xfId="0" applyNumberFormat="1" applyFont="1" applyBorder="1" applyAlignment="1">
      <alignment vertical="center"/>
    </xf>
    <xf numFmtId="42" fontId="4" fillId="0" borderId="5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2" fontId="0" fillId="0" borderId="19" xfId="0" applyNumberFormat="1" applyFill="1" applyBorder="1" applyAlignment="1">
      <alignment horizontal="center"/>
    </xf>
    <xf numFmtId="42" fontId="0" fillId="0" borderId="3" xfId="0" applyNumberFormat="1" applyFill="1" applyBorder="1" applyAlignment="1">
      <alignment horizontal="center"/>
    </xf>
    <xf numFmtId="42" fontId="0" fillId="0" borderId="2" xfId="0" applyNumberFormat="1" applyFill="1" applyBorder="1" applyAlignment="1">
      <alignment horizontal="center"/>
    </xf>
    <xf numFmtId="42" fontId="0" fillId="0" borderId="20" xfId="0" applyNumberForma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42" fontId="4" fillId="0" borderId="24" xfId="0" applyNumberFormat="1" applyFont="1" applyBorder="1" applyAlignment="1">
      <alignment horizontal="center" vertical="center"/>
    </xf>
    <xf numFmtId="42" fontId="4" fillId="0" borderId="25" xfId="0" applyNumberFormat="1" applyFont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2" fontId="2" fillId="0" borderId="16" xfId="0" applyNumberFormat="1" applyFont="1" applyBorder="1" applyAlignment="1">
      <alignment horizontal="center"/>
    </xf>
    <xf numFmtId="0" fontId="4" fillId="0" borderId="19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42" fontId="0" fillId="0" borderId="7" xfId="0" applyNumberFormat="1" applyBorder="1" applyAlignment="1">
      <alignment horizontal="center" vertical="center"/>
    </xf>
    <xf numFmtId="42" fontId="2" fillId="0" borderId="8" xfId="0" applyNumberFormat="1" applyFont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42" fontId="2" fillId="0" borderId="31" xfId="0" applyNumberFormat="1" applyFont="1" applyBorder="1" applyAlignment="1">
      <alignment horizontal="center" vertical="center"/>
    </xf>
    <xf numFmtId="42" fontId="0" fillId="0" borderId="10" xfId="0" applyNumberForma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42" fontId="2" fillId="0" borderId="25" xfId="0" applyNumberFormat="1" applyFont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2" xfId="0" applyFill="1" applyBorder="1"/>
    <xf numFmtId="42" fontId="0" fillId="0" borderId="13" xfId="0" applyNumberFormat="1" applyFill="1" applyBorder="1" applyAlignment="1"/>
    <xf numFmtId="0" fontId="0" fillId="0" borderId="15" xfId="0" applyFill="1" applyBorder="1" applyAlignment="1">
      <alignment horizontal="center" vertical="center"/>
    </xf>
    <xf numFmtId="42" fontId="0" fillId="0" borderId="15" xfId="0" applyNumberFormat="1" applyFill="1" applyBorder="1" applyAlignment="1">
      <alignment horizontal="center" vertical="center"/>
    </xf>
    <xf numFmtId="42" fontId="0" fillId="3" borderId="1" xfId="0" applyNumberFormat="1" applyFill="1" applyBorder="1" applyAlignment="1">
      <alignment horizontal="center"/>
    </xf>
    <xf numFmtId="42" fontId="0" fillId="3" borderId="3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2" fontId="0" fillId="3" borderId="1" xfId="0" applyNumberFormat="1" applyFill="1" applyBorder="1" applyAlignment="1"/>
    <xf numFmtId="4" fontId="0" fillId="3" borderId="3" xfId="0" applyNumberFormat="1" applyFill="1" applyBorder="1" applyAlignment="1">
      <alignment horizontal="center"/>
    </xf>
    <xf numFmtId="42" fontId="0" fillId="3" borderId="3" xfId="0" applyNumberFormat="1" applyFill="1" applyBorder="1" applyAlignment="1"/>
    <xf numFmtId="42" fontId="0" fillId="3" borderId="7" xfId="0" applyNumberFormat="1" applyFill="1" applyBorder="1" applyAlignment="1">
      <alignment horizontal="center"/>
    </xf>
    <xf numFmtId="42" fontId="0" fillId="3" borderId="7" xfId="0" applyNumberFormat="1" applyFill="1" applyBorder="1" applyAlignment="1">
      <alignment horizontal="center" vertical="center"/>
    </xf>
    <xf numFmtId="165" fontId="0" fillId="3" borderId="9" xfId="0" applyNumberFormat="1" applyFill="1" applyBorder="1" applyAlignment="1">
      <alignment horizontal="center" vertical="center" wrapText="1"/>
    </xf>
    <xf numFmtId="5" fontId="0" fillId="3" borderId="10" xfId="0" applyNumberFormat="1" applyFill="1" applyBorder="1" applyAlignment="1">
      <alignment horizontal="center" vertical="center"/>
    </xf>
    <xf numFmtId="42" fontId="0" fillId="3" borderId="30" xfId="0" applyNumberFormat="1" applyFill="1" applyBorder="1" applyAlignment="1">
      <alignment horizontal="center" vertical="center"/>
    </xf>
    <xf numFmtId="42" fontId="0" fillId="3" borderId="32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42" fontId="0" fillId="3" borderId="9" xfId="0" applyNumberFormat="1" applyFill="1" applyBorder="1" applyAlignment="1">
      <alignment horizontal="center"/>
    </xf>
    <xf numFmtId="42" fontId="0" fillId="3" borderId="10" xfId="0" applyNumberFormat="1" applyFill="1" applyBorder="1" applyAlignment="1">
      <alignment horizontal="center"/>
    </xf>
    <xf numFmtId="42" fontId="2" fillId="3" borderId="9" xfId="0" applyNumberFormat="1" applyFont="1" applyFill="1" applyBorder="1" applyAlignment="1">
      <alignment horizontal="center"/>
    </xf>
    <xf numFmtId="42" fontId="2" fillId="3" borderId="1" xfId="0" applyNumberFormat="1" applyFont="1" applyFill="1" applyBorder="1" applyAlignment="1">
      <alignment horizontal="center"/>
    </xf>
    <xf numFmtId="42" fontId="2" fillId="3" borderId="10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2" fontId="0" fillId="3" borderId="2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2" fontId="2" fillId="3" borderId="9" xfId="0" applyNumberFormat="1" applyFont="1" applyFill="1" applyBorder="1" applyAlignment="1">
      <alignment horizontal="center" vertical="center"/>
    </xf>
    <xf numFmtId="42" fontId="2" fillId="3" borderId="1" xfId="0" applyNumberFormat="1" applyFont="1" applyFill="1" applyBorder="1" applyAlignment="1">
      <alignment horizontal="center" vertical="center"/>
    </xf>
    <xf numFmtId="42" fontId="2" fillId="3" borderId="10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8" fillId="4" borderId="34" xfId="0" applyFont="1" applyFill="1" applyBorder="1" applyAlignment="1">
      <alignment horizontal="left"/>
    </xf>
    <xf numFmtId="0" fontId="4" fillId="4" borderId="36" xfId="0" applyFont="1" applyFill="1" applyBorder="1" applyAlignment="1">
      <alignment horizontal="left"/>
    </xf>
    <xf numFmtId="0" fontId="0" fillId="4" borderId="34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0"/>
  <sheetViews>
    <sheetView tabSelected="1" topLeftCell="A137" zoomScaleNormal="100" workbookViewId="0">
      <selection activeCell="A154" sqref="A154:B154"/>
    </sheetView>
  </sheetViews>
  <sheetFormatPr defaultRowHeight="12.75" x14ac:dyDescent="0.2"/>
  <cols>
    <col min="2" max="2" width="45.85546875" customWidth="1"/>
    <col min="3" max="3" width="13" customWidth="1"/>
    <col min="4" max="4" width="11" customWidth="1"/>
    <col min="5" max="5" width="10.5703125" bestFit="1" customWidth="1"/>
    <col min="6" max="6" width="13.140625" customWidth="1"/>
    <col min="7" max="7" width="17.28515625" style="2" customWidth="1"/>
    <col min="8" max="8" width="15.7109375" style="9" customWidth="1"/>
    <col min="9" max="9" width="12.42578125" style="9" customWidth="1"/>
    <col min="10" max="10" width="9.7109375" style="9" customWidth="1"/>
    <col min="11" max="11" width="14.140625" style="9" customWidth="1"/>
  </cols>
  <sheetData>
    <row r="1" spans="1:11" x14ac:dyDescent="0.2">
      <c r="A1" s="1" t="s">
        <v>124</v>
      </c>
    </row>
    <row r="2" spans="1:11" s="1" customFormat="1" ht="25.5" customHeight="1" thickBot="1" x14ac:dyDescent="0.25">
      <c r="A2" s="161" t="s">
        <v>29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s="3" customFormat="1" ht="102.75" thickBot="1" x14ac:dyDescent="0.25">
      <c r="A3" s="162" t="s">
        <v>2</v>
      </c>
      <c r="B3" s="163"/>
      <c r="C3" s="67" t="s">
        <v>3</v>
      </c>
      <c r="D3" s="67" t="s">
        <v>4</v>
      </c>
      <c r="E3" s="67" t="s">
        <v>5</v>
      </c>
      <c r="F3" s="67" t="s">
        <v>6</v>
      </c>
      <c r="G3" s="67" t="s">
        <v>28</v>
      </c>
      <c r="H3" s="67" t="s">
        <v>32</v>
      </c>
      <c r="I3" s="68" t="s">
        <v>113</v>
      </c>
      <c r="J3" s="68" t="s">
        <v>114</v>
      </c>
      <c r="K3" s="72" t="s">
        <v>115</v>
      </c>
    </row>
    <row r="4" spans="1:11" s="3" customFormat="1" x14ac:dyDescent="0.2">
      <c r="A4" s="59" t="s">
        <v>0</v>
      </c>
      <c r="B4" s="5"/>
      <c r="C4" s="60" t="s">
        <v>1</v>
      </c>
      <c r="D4" s="63"/>
      <c r="E4" s="63"/>
      <c r="F4" s="63"/>
      <c r="G4" s="63"/>
      <c r="H4" s="64"/>
      <c r="I4" s="65"/>
      <c r="J4" s="65"/>
      <c r="K4" s="65"/>
    </row>
    <row r="5" spans="1:11" x14ac:dyDescent="0.2">
      <c r="A5" s="61" t="s">
        <v>7</v>
      </c>
      <c r="B5" s="13" t="s">
        <v>62</v>
      </c>
      <c r="C5" s="7">
        <v>12</v>
      </c>
      <c r="D5" s="7" t="s">
        <v>9</v>
      </c>
      <c r="E5" s="121"/>
      <c r="F5" s="8">
        <f>C5*E5</f>
        <v>0</v>
      </c>
      <c r="G5" s="123"/>
      <c r="H5" s="124"/>
      <c r="I5" s="62">
        <f>G5*H5</f>
        <v>0</v>
      </c>
      <c r="J5" s="70">
        <v>6</v>
      </c>
      <c r="K5" s="76">
        <f>J5*(F5+I5)</f>
        <v>0</v>
      </c>
    </row>
    <row r="6" spans="1:11" x14ac:dyDescent="0.2">
      <c r="A6" s="61" t="s">
        <v>10</v>
      </c>
      <c r="B6" s="13" t="s">
        <v>11</v>
      </c>
      <c r="C6" s="7">
        <v>30</v>
      </c>
      <c r="D6" s="7" t="s">
        <v>12</v>
      </c>
      <c r="E6" s="121"/>
      <c r="F6" s="8">
        <f t="shared" ref="F6:F43" si="0">C6*E6</f>
        <v>0</v>
      </c>
      <c r="G6" s="123"/>
      <c r="H6" s="124"/>
      <c r="I6" s="62">
        <f t="shared" ref="I6:I43" si="1">G6*H6</f>
        <v>0</v>
      </c>
      <c r="J6" s="70">
        <v>6</v>
      </c>
      <c r="K6" s="76">
        <f>J6*(F6+I6)</f>
        <v>0</v>
      </c>
    </row>
    <row r="7" spans="1:11" x14ac:dyDescent="0.2">
      <c r="A7" s="61" t="s">
        <v>13</v>
      </c>
      <c r="B7" s="13" t="s">
        <v>79</v>
      </c>
      <c r="C7" s="7">
        <v>36</v>
      </c>
      <c r="D7" s="7" t="s">
        <v>9</v>
      </c>
      <c r="E7" s="121"/>
      <c r="F7" s="8">
        <f t="shared" si="0"/>
        <v>0</v>
      </c>
      <c r="G7" s="123"/>
      <c r="H7" s="124"/>
      <c r="I7" s="62">
        <f t="shared" si="1"/>
        <v>0</v>
      </c>
      <c r="J7" s="70">
        <v>3</v>
      </c>
      <c r="K7" s="76">
        <f>J7*(F7+I7)</f>
        <v>0</v>
      </c>
    </row>
    <row r="8" spans="1:11" x14ac:dyDescent="0.2">
      <c r="A8" s="61" t="s">
        <v>14</v>
      </c>
      <c r="B8" s="13" t="s">
        <v>15</v>
      </c>
      <c r="C8" s="7">
        <v>26</v>
      </c>
      <c r="D8" s="7" t="s">
        <v>16</v>
      </c>
      <c r="E8" s="121"/>
      <c r="F8" s="8">
        <f t="shared" si="0"/>
        <v>0</v>
      </c>
      <c r="G8" s="123"/>
      <c r="H8" s="124"/>
      <c r="I8" s="62">
        <f t="shared" si="1"/>
        <v>0</v>
      </c>
      <c r="J8" s="71">
        <v>1</v>
      </c>
      <c r="K8" s="76">
        <f>J8*(F8+I8)</f>
        <v>0</v>
      </c>
    </row>
    <row r="9" spans="1:11" x14ac:dyDescent="0.2">
      <c r="A9" s="59" t="s">
        <v>17</v>
      </c>
      <c r="B9" s="31"/>
      <c r="C9" s="60" t="s">
        <v>1</v>
      </c>
      <c r="D9" s="50"/>
      <c r="E9" s="33"/>
      <c r="F9" s="8"/>
      <c r="G9" s="57"/>
      <c r="H9" s="58"/>
      <c r="I9" s="62"/>
      <c r="J9" s="69"/>
      <c r="K9" s="76"/>
    </row>
    <row r="10" spans="1:11" x14ac:dyDescent="0.2">
      <c r="A10" s="61" t="s">
        <v>7</v>
      </c>
      <c r="B10" s="13" t="s">
        <v>62</v>
      </c>
      <c r="C10" s="7">
        <v>10</v>
      </c>
      <c r="D10" s="7" t="s">
        <v>9</v>
      </c>
      <c r="E10" s="121"/>
      <c r="F10" s="8">
        <f t="shared" si="0"/>
        <v>0</v>
      </c>
      <c r="G10" s="123"/>
      <c r="H10" s="124"/>
      <c r="I10" s="62">
        <f t="shared" si="1"/>
        <v>0</v>
      </c>
      <c r="J10" s="70">
        <v>3</v>
      </c>
      <c r="K10" s="76">
        <f>J10*(F10+I10)</f>
        <v>0</v>
      </c>
    </row>
    <row r="11" spans="1:11" x14ac:dyDescent="0.2">
      <c r="A11" s="61" t="s">
        <v>10</v>
      </c>
      <c r="B11" s="13" t="s">
        <v>11</v>
      </c>
      <c r="C11" s="7">
        <v>25</v>
      </c>
      <c r="D11" s="7" t="s">
        <v>12</v>
      </c>
      <c r="E11" s="121"/>
      <c r="F11" s="8">
        <f t="shared" si="0"/>
        <v>0</v>
      </c>
      <c r="G11" s="123"/>
      <c r="H11" s="124"/>
      <c r="I11" s="62">
        <f t="shared" si="1"/>
        <v>0</v>
      </c>
      <c r="J11" s="70">
        <v>6</v>
      </c>
      <c r="K11" s="76">
        <f>J11*(F11+I11)</f>
        <v>0</v>
      </c>
    </row>
    <row r="12" spans="1:11" x14ac:dyDescent="0.2">
      <c r="A12" s="61" t="s">
        <v>13</v>
      </c>
      <c r="B12" s="13" t="s">
        <v>11</v>
      </c>
      <c r="C12" s="7">
        <v>24</v>
      </c>
      <c r="D12" s="7" t="s">
        <v>9</v>
      </c>
      <c r="E12" s="121"/>
      <c r="F12" s="8">
        <f t="shared" si="0"/>
        <v>0</v>
      </c>
      <c r="G12" s="123"/>
      <c r="H12" s="124"/>
      <c r="I12" s="62">
        <f t="shared" si="1"/>
        <v>0</v>
      </c>
      <c r="J12" s="70">
        <v>2</v>
      </c>
      <c r="K12" s="76">
        <f>J12*(F12+I12)</f>
        <v>0</v>
      </c>
    </row>
    <row r="13" spans="1:11" x14ac:dyDescent="0.2">
      <c r="A13" s="61" t="s">
        <v>14</v>
      </c>
      <c r="B13" s="13" t="s">
        <v>15</v>
      </c>
      <c r="C13" s="7">
        <v>26</v>
      </c>
      <c r="D13" s="7" t="s">
        <v>16</v>
      </c>
      <c r="E13" s="121"/>
      <c r="F13" s="8">
        <f t="shared" si="0"/>
        <v>0</v>
      </c>
      <c r="G13" s="123"/>
      <c r="H13" s="124"/>
      <c r="I13" s="62">
        <f t="shared" si="1"/>
        <v>0</v>
      </c>
      <c r="J13" s="70">
        <v>1</v>
      </c>
      <c r="K13" s="76">
        <f>J13*(F13+I13)</f>
        <v>0</v>
      </c>
    </row>
    <row r="14" spans="1:11" x14ac:dyDescent="0.2">
      <c r="A14" s="59" t="s">
        <v>18</v>
      </c>
      <c r="B14" s="31"/>
      <c r="C14" s="60" t="s">
        <v>30</v>
      </c>
      <c r="D14" s="50"/>
      <c r="E14" s="33"/>
      <c r="F14" s="8"/>
      <c r="G14" s="57"/>
      <c r="H14" s="58"/>
      <c r="I14" s="62"/>
      <c r="J14" s="70"/>
      <c r="K14" s="76"/>
    </row>
    <row r="15" spans="1:11" x14ac:dyDescent="0.2">
      <c r="A15" s="61" t="s">
        <v>7</v>
      </c>
      <c r="B15" s="13" t="s">
        <v>62</v>
      </c>
      <c r="C15" s="7">
        <v>8</v>
      </c>
      <c r="D15" s="7" t="s">
        <v>9</v>
      </c>
      <c r="E15" s="121"/>
      <c r="F15" s="8">
        <f t="shared" si="0"/>
        <v>0</v>
      </c>
      <c r="G15" s="123"/>
      <c r="H15" s="124"/>
      <c r="I15" s="62">
        <f t="shared" si="1"/>
        <v>0</v>
      </c>
      <c r="J15" s="70">
        <v>6</v>
      </c>
      <c r="K15" s="76">
        <f>J15*(F15+I15)</f>
        <v>0</v>
      </c>
    </row>
    <row r="16" spans="1:11" x14ac:dyDescent="0.2">
      <c r="A16" s="61" t="s">
        <v>10</v>
      </c>
      <c r="B16" s="13" t="s">
        <v>11</v>
      </c>
      <c r="C16" s="7">
        <v>30</v>
      </c>
      <c r="D16" s="7" t="s">
        <v>12</v>
      </c>
      <c r="E16" s="121"/>
      <c r="F16" s="8">
        <f t="shared" si="0"/>
        <v>0</v>
      </c>
      <c r="G16" s="123"/>
      <c r="H16" s="124"/>
      <c r="I16" s="62">
        <f t="shared" si="1"/>
        <v>0</v>
      </c>
      <c r="J16" s="70">
        <v>2</v>
      </c>
      <c r="K16" s="76">
        <f>J16*(F16+I16)</f>
        <v>0</v>
      </c>
    </row>
    <row r="17" spans="1:11" x14ac:dyDescent="0.2">
      <c r="A17" s="61" t="s">
        <v>14</v>
      </c>
      <c r="B17" s="13" t="s">
        <v>15</v>
      </c>
      <c r="C17" s="7">
        <v>26</v>
      </c>
      <c r="D17" s="7" t="s">
        <v>16</v>
      </c>
      <c r="E17" s="121"/>
      <c r="F17" s="8">
        <f t="shared" si="0"/>
        <v>0</v>
      </c>
      <c r="G17" s="123"/>
      <c r="H17" s="124"/>
      <c r="I17" s="62">
        <f t="shared" si="1"/>
        <v>0</v>
      </c>
      <c r="J17" s="70">
        <v>1</v>
      </c>
      <c r="K17" s="76">
        <f>J17*(F17+I17)</f>
        <v>0</v>
      </c>
    </row>
    <row r="18" spans="1:11" x14ac:dyDescent="0.2">
      <c r="A18" s="59" t="s">
        <v>19</v>
      </c>
      <c r="B18" s="31"/>
      <c r="C18" s="60" t="s">
        <v>31</v>
      </c>
      <c r="D18" s="50"/>
      <c r="E18" s="33"/>
      <c r="F18" s="8"/>
      <c r="G18" s="57"/>
      <c r="H18" s="58"/>
      <c r="I18" s="62"/>
      <c r="J18" s="70"/>
      <c r="K18" s="76"/>
    </row>
    <row r="19" spans="1:11" x14ac:dyDescent="0.2">
      <c r="A19" s="61" t="s">
        <v>7</v>
      </c>
      <c r="B19" s="13" t="s">
        <v>62</v>
      </c>
      <c r="C19" s="7">
        <v>2</v>
      </c>
      <c r="D19" s="7" t="s">
        <v>9</v>
      </c>
      <c r="E19" s="121"/>
      <c r="F19" s="8">
        <f t="shared" si="0"/>
        <v>0</v>
      </c>
      <c r="G19" s="123"/>
      <c r="H19" s="124"/>
      <c r="I19" s="62">
        <f t="shared" si="1"/>
        <v>0</v>
      </c>
      <c r="J19" s="70">
        <v>3</v>
      </c>
      <c r="K19" s="76">
        <f>J19*(F19+I19)</f>
        <v>0</v>
      </c>
    </row>
    <row r="20" spans="1:11" x14ac:dyDescent="0.2">
      <c r="A20" s="61" t="s">
        <v>7</v>
      </c>
      <c r="B20" s="13" t="s">
        <v>8</v>
      </c>
      <c r="C20" s="14">
        <v>0.6</v>
      </c>
      <c r="D20" s="7" t="s">
        <v>12</v>
      </c>
      <c r="E20" s="121"/>
      <c r="F20" s="8">
        <f t="shared" si="0"/>
        <v>0</v>
      </c>
      <c r="G20" s="123"/>
      <c r="H20" s="124"/>
      <c r="I20" s="62">
        <f t="shared" si="1"/>
        <v>0</v>
      </c>
      <c r="J20" s="70">
        <v>3</v>
      </c>
      <c r="K20" s="76">
        <f>J20*(F20+I20)</f>
        <v>0</v>
      </c>
    </row>
    <row r="21" spans="1:11" x14ac:dyDescent="0.2">
      <c r="A21" s="59" t="s">
        <v>20</v>
      </c>
      <c r="B21" s="31"/>
      <c r="C21" s="60" t="s">
        <v>1</v>
      </c>
      <c r="D21" s="50"/>
      <c r="E21" s="33"/>
      <c r="F21" s="8"/>
      <c r="G21" s="57"/>
      <c r="H21" s="58"/>
      <c r="I21" s="62"/>
      <c r="J21" s="70"/>
      <c r="K21" s="76"/>
    </row>
    <row r="22" spans="1:11" x14ac:dyDescent="0.2">
      <c r="A22" s="61" t="s">
        <v>7</v>
      </c>
      <c r="B22" s="13" t="s">
        <v>62</v>
      </c>
      <c r="C22" s="7">
        <v>12</v>
      </c>
      <c r="D22" s="7" t="s">
        <v>9</v>
      </c>
      <c r="E22" s="121"/>
      <c r="F22" s="8">
        <f t="shared" si="0"/>
        <v>0</v>
      </c>
      <c r="G22" s="123"/>
      <c r="H22" s="124"/>
      <c r="I22" s="62">
        <f t="shared" si="1"/>
        <v>0</v>
      </c>
      <c r="J22" s="70">
        <v>6</v>
      </c>
      <c r="K22" s="76">
        <f>J22*(F22+I22)</f>
        <v>0</v>
      </c>
    </row>
    <row r="23" spans="1:11" x14ac:dyDescent="0.2">
      <c r="A23" s="61" t="s">
        <v>10</v>
      </c>
      <c r="B23" s="13" t="s">
        <v>11</v>
      </c>
      <c r="C23" s="7">
        <v>30</v>
      </c>
      <c r="D23" s="7" t="s">
        <v>12</v>
      </c>
      <c r="E23" s="121"/>
      <c r="F23" s="8">
        <f t="shared" si="0"/>
        <v>0</v>
      </c>
      <c r="G23" s="123"/>
      <c r="H23" s="124"/>
      <c r="I23" s="62">
        <f t="shared" si="1"/>
        <v>0</v>
      </c>
      <c r="J23" s="70">
        <v>6</v>
      </c>
      <c r="K23" s="76">
        <f>J23*(F23+I23)</f>
        <v>0</v>
      </c>
    </row>
    <row r="24" spans="1:11" x14ac:dyDescent="0.2">
      <c r="A24" s="61" t="s">
        <v>13</v>
      </c>
      <c r="B24" s="13" t="s">
        <v>11</v>
      </c>
      <c r="C24" s="7">
        <v>36</v>
      </c>
      <c r="D24" s="7" t="s">
        <v>9</v>
      </c>
      <c r="E24" s="121"/>
      <c r="F24" s="8">
        <f t="shared" si="0"/>
        <v>0</v>
      </c>
      <c r="G24" s="123"/>
      <c r="H24" s="124"/>
      <c r="I24" s="62">
        <f t="shared" si="1"/>
        <v>0</v>
      </c>
      <c r="J24" s="70">
        <v>3</v>
      </c>
      <c r="K24" s="76">
        <f>J24*(F24+I24)</f>
        <v>0</v>
      </c>
    </row>
    <row r="25" spans="1:11" x14ac:dyDescent="0.2">
      <c r="A25" s="61" t="s">
        <v>14</v>
      </c>
      <c r="B25" s="13" t="s">
        <v>15</v>
      </c>
      <c r="C25" s="7">
        <v>26</v>
      </c>
      <c r="D25" s="7" t="s">
        <v>16</v>
      </c>
      <c r="E25" s="121"/>
      <c r="F25" s="8">
        <f t="shared" si="0"/>
        <v>0</v>
      </c>
      <c r="G25" s="123"/>
      <c r="H25" s="124"/>
      <c r="I25" s="62">
        <f t="shared" si="1"/>
        <v>0</v>
      </c>
      <c r="J25" s="71">
        <v>1</v>
      </c>
      <c r="K25" s="76">
        <f>J25*(F25+I25)</f>
        <v>0</v>
      </c>
    </row>
    <row r="26" spans="1:11" x14ac:dyDescent="0.2">
      <c r="A26" s="59" t="s">
        <v>21</v>
      </c>
      <c r="B26" s="31"/>
      <c r="C26" s="60" t="s">
        <v>30</v>
      </c>
      <c r="D26" s="50"/>
      <c r="E26" s="33"/>
      <c r="F26" s="8"/>
      <c r="G26" s="57"/>
      <c r="H26" s="58"/>
      <c r="I26" s="62"/>
      <c r="J26" s="70"/>
      <c r="K26" s="76"/>
    </row>
    <row r="27" spans="1:11" x14ac:dyDescent="0.2">
      <c r="A27" s="61" t="s">
        <v>7</v>
      </c>
      <c r="B27" s="13" t="s">
        <v>62</v>
      </c>
      <c r="C27" s="7">
        <v>8</v>
      </c>
      <c r="D27" s="7" t="s">
        <v>9</v>
      </c>
      <c r="E27" s="121"/>
      <c r="F27" s="8">
        <f t="shared" si="0"/>
        <v>0</v>
      </c>
      <c r="G27" s="123"/>
      <c r="H27" s="124"/>
      <c r="I27" s="62">
        <f t="shared" si="1"/>
        <v>0</v>
      </c>
      <c r="J27" s="70">
        <v>6</v>
      </c>
      <c r="K27" s="76">
        <f t="shared" ref="K27:K34" si="2">J27*(F27+I27)</f>
        <v>0</v>
      </c>
    </row>
    <row r="28" spans="1:11" x14ac:dyDescent="0.2">
      <c r="A28" s="61" t="s">
        <v>10</v>
      </c>
      <c r="B28" s="13" t="s">
        <v>11</v>
      </c>
      <c r="C28" s="7">
        <v>28</v>
      </c>
      <c r="D28" s="7" t="s">
        <v>12</v>
      </c>
      <c r="E28" s="121"/>
      <c r="F28" s="8">
        <f t="shared" si="0"/>
        <v>0</v>
      </c>
      <c r="G28" s="123"/>
      <c r="H28" s="124"/>
      <c r="I28" s="62">
        <f t="shared" si="1"/>
        <v>0</v>
      </c>
      <c r="J28" s="70">
        <v>2</v>
      </c>
      <c r="K28" s="76">
        <f t="shared" si="2"/>
        <v>0</v>
      </c>
    </row>
    <row r="29" spans="1:11" x14ac:dyDescent="0.2">
      <c r="A29" s="61" t="s">
        <v>14</v>
      </c>
      <c r="B29" s="13" t="s">
        <v>15</v>
      </c>
      <c r="C29" s="7">
        <v>22</v>
      </c>
      <c r="D29" s="7" t="s">
        <v>16</v>
      </c>
      <c r="E29" s="121"/>
      <c r="F29" s="8">
        <f t="shared" si="0"/>
        <v>0</v>
      </c>
      <c r="G29" s="123"/>
      <c r="H29" s="124"/>
      <c r="I29" s="62">
        <f t="shared" si="1"/>
        <v>0</v>
      </c>
      <c r="J29" s="70">
        <v>1</v>
      </c>
      <c r="K29" s="76">
        <f t="shared" si="2"/>
        <v>0</v>
      </c>
    </row>
    <row r="30" spans="1:11" x14ac:dyDescent="0.2">
      <c r="A30" s="59" t="s">
        <v>22</v>
      </c>
      <c r="B30" s="31"/>
      <c r="C30" s="60" t="s">
        <v>1</v>
      </c>
      <c r="D30" s="50"/>
      <c r="E30" s="33"/>
      <c r="F30" s="8"/>
      <c r="G30" s="57"/>
      <c r="H30" s="58"/>
      <c r="I30" s="62"/>
      <c r="J30" s="70"/>
      <c r="K30" s="76">
        <f t="shared" si="2"/>
        <v>0</v>
      </c>
    </row>
    <row r="31" spans="1:11" x14ac:dyDescent="0.2">
      <c r="A31" s="61" t="s">
        <v>7</v>
      </c>
      <c r="B31" s="13" t="s">
        <v>62</v>
      </c>
      <c r="C31" s="7">
        <v>12</v>
      </c>
      <c r="D31" s="7" t="s">
        <v>9</v>
      </c>
      <c r="E31" s="121"/>
      <c r="F31" s="8">
        <f t="shared" si="0"/>
        <v>0</v>
      </c>
      <c r="G31" s="123"/>
      <c r="H31" s="124"/>
      <c r="I31" s="62">
        <f t="shared" si="1"/>
        <v>0</v>
      </c>
      <c r="J31" s="70">
        <v>3</v>
      </c>
      <c r="K31" s="76">
        <f t="shared" si="2"/>
        <v>0</v>
      </c>
    </row>
    <row r="32" spans="1:11" x14ac:dyDescent="0.2">
      <c r="A32" s="61" t="s">
        <v>10</v>
      </c>
      <c r="B32" s="13" t="s">
        <v>11</v>
      </c>
      <c r="C32" s="7">
        <v>30</v>
      </c>
      <c r="D32" s="7" t="s">
        <v>12</v>
      </c>
      <c r="E32" s="121"/>
      <c r="F32" s="8">
        <f t="shared" si="0"/>
        <v>0</v>
      </c>
      <c r="G32" s="123"/>
      <c r="H32" s="124"/>
      <c r="I32" s="62">
        <f t="shared" si="1"/>
        <v>0</v>
      </c>
      <c r="J32" s="70">
        <v>3</v>
      </c>
      <c r="K32" s="76">
        <f t="shared" si="2"/>
        <v>0</v>
      </c>
    </row>
    <row r="33" spans="1:11" x14ac:dyDescent="0.2">
      <c r="A33" s="61" t="s">
        <v>13</v>
      </c>
      <c r="B33" s="13" t="s">
        <v>11</v>
      </c>
      <c r="C33" s="7">
        <v>36</v>
      </c>
      <c r="D33" s="7" t="s">
        <v>9</v>
      </c>
      <c r="E33" s="121"/>
      <c r="F33" s="8">
        <f t="shared" si="0"/>
        <v>0</v>
      </c>
      <c r="G33" s="123"/>
      <c r="H33" s="124"/>
      <c r="I33" s="62">
        <f t="shared" si="1"/>
        <v>0</v>
      </c>
      <c r="J33" s="70">
        <v>3</v>
      </c>
      <c r="K33" s="76">
        <f t="shared" si="2"/>
        <v>0</v>
      </c>
    </row>
    <row r="34" spans="1:11" x14ac:dyDescent="0.2">
      <c r="A34" s="61" t="s">
        <v>14</v>
      </c>
      <c r="B34" s="13" t="s">
        <v>15</v>
      </c>
      <c r="C34" s="7">
        <v>22</v>
      </c>
      <c r="D34" s="7" t="s">
        <v>16</v>
      </c>
      <c r="E34" s="121"/>
      <c r="F34" s="8">
        <f t="shared" si="0"/>
        <v>0</v>
      </c>
      <c r="G34" s="123"/>
      <c r="H34" s="124"/>
      <c r="I34" s="62">
        <f t="shared" si="1"/>
        <v>0</v>
      </c>
      <c r="J34" s="70">
        <v>1</v>
      </c>
      <c r="K34" s="76">
        <f t="shared" si="2"/>
        <v>0</v>
      </c>
    </row>
    <row r="35" spans="1:11" x14ac:dyDescent="0.2">
      <c r="A35" s="59" t="s">
        <v>23</v>
      </c>
      <c r="B35" s="31"/>
      <c r="C35" s="60" t="s">
        <v>1</v>
      </c>
      <c r="D35" s="50"/>
      <c r="E35" s="33"/>
      <c r="F35" s="8"/>
      <c r="G35" s="57"/>
      <c r="H35" s="58"/>
      <c r="I35" s="62"/>
      <c r="J35" s="70"/>
      <c r="K35" s="76"/>
    </row>
    <row r="36" spans="1:11" x14ac:dyDescent="0.2">
      <c r="A36" s="61" t="s">
        <v>7</v>
      </c>
      <c r="B36" s="13" t="s">
        <v>62</v>
      </c>
      <c r="C36" s="7">
        <v>8</v>
      </c>
      <c r="D36" s="7" t="s">
        <v>9</v>
      </c>
      <c r="E36" s="121"/>
      <c r="F36" s="8">
        <f t="shared" si="0"/>
        <v>0</v>
      </c>
      <c r="G36" s="123"/>
      <c r="H36" s="124"/>
      <c r="I36" s="62">
        <f t="shared" si="1"/>
        <v>0</v>
      </c>
      <c r="J36" s="70">
        <v>3</v>
      </c>
      <c r="K36" s="76">
        <f>J36*(F36+I36)</f>
        <v>0</v>
      </c>
    </row>
    <row r="37" spans="1:11" x14ac:dyDescent="0.2">
      <c r="A37" s="61" t="s">
        <v>10</v>
      </c>
      <c r="B37" s="4" t="s">
        <v>11</v>
      </c>
      <c r="C37" s="7">
        <v>28</v>
      </c>
      <c r="D37" s="7" t="s">
        <v>12</v>
      </c>
      <c r="E37" s="121"/>
      <c r="F37" s="8">
        <f t="shared" si="0"/>
        <v>0</v>
      </c>
      <c r="G37" s="123"/>
      <c r="H37" s="124"/>
      <c r="I37" s="62">
        <f t="shared" si="1"/>
        <v>0</v>
      </c>
      <c r="J37" s="70">
        <v>3</v>
      </c>
      <c r="K37" s="76">
        <f>J37*(F37+I37)</f>
        <v>0</v>
      </c>
    </row>
    <row r="38" spans="1:11" x14ac:dyDescent="0.2">
      <c r="A38" s="61" t="s">
        <v>13</v>
      </c>
      <c r="B38" s="4" t="s">
        <v>11</v>
      </c>
      <c r="C38" s="7">
        <v>24</v>
      </c>
      <c r="D38" s="7" t="s">
        <v>9</v>
      </c>
      <c r="E38" s="121"/>
      <c r="F38" s="8">
        <f t="shared" si="0"/>
        <v>0</v>
      </c>
      <c r="G38" s="123"/>
      <c r="H38" s="124"/>
      <c r="I38" s="62">
        <f t="shared" si="1"/>
        <v>0</v>
      </c>
      <c r="J38" s="70">
        <v>3</v>
      </c>
      <c r="K38" s="76">
        <f>J38*(F38+I38)</f>
        <v>0</v>
      </c>
    </row>
    <row r="39" spans="1:11" x14ac:dyDescent="0.2">
      <c r="A39" s="61" t="s">
        <v>14</v>
      </c>
      <c r="B39" s="4" t="s">
        <v>15</v>
      </c>
      <c r="C39" s="7">
        <v>24</v>
      </c>
      <c r="D39" s="7" t="s">
        <v>16</v>
      </c>
      <c r="E39" s="121"/>
      <c r="F39" s="8">
        <f t="shared" si="0"/>
        <v>0</v>
      </c>
      <c r="G39" s="123"/>
      <c r="H39" s="124"/>
      <c r="I39" s="62">
        <f t="shared" si="1"/>
        <v>0</v>
      </c>
      <c r="J39" s="70">
        <v>1</v>
      </c>
      <c r="K39" s="76">
        <f>J39*(F39+I39)</f>
        <v>0</v>
      </c>
    </row>
    <row r="40" spans="1:11" x14ac:dyDescent="0.2">
      <c r="A40" s="59" t="s">
        <v>24</v>
      </c>
      <c r="B40" s="5"/>
      <c r="C40" s="60" t="s">
        <v>25</v>
      </c>
      <c r="D40" s="50"/>
      <c r="E40" s="33"/>
      <c r="F40" s="8"/>
      <c r="G40" s="57"/>
      <c r="H40" s="58"/>
      <c r="I40" s="62"/>
      <c r="J40" s="70"/>
      <c r="K40" s="76"/>
    </row>
    <row r="41" spans="1:11" x14ac:dyDescent="0.2">
      <c r="A41" s="61" t="s">
        <v>7</v>
      </c>
      <c r="B41" s="13" t="s">
        <v>62</v>
      </c>
      <c r="C41" s="7">
        <v>3</v>
      </c>
      <c r="D41" s="7" t="s">
        <v>9</v>
      </c>
      <c r="E41" s="121"/>
      <c r="F41" s="8">
        <f t="shared" si="0"/>
        <v>0</v>
      </c>
      <c r="G41" s="123"/>
      <c r="H41" s="124"/>
      <c r="I41" s="62">
        <f t="shared" si="1"/>
        <v>0</v>
      </c>
      <c r="J41" s="70">
        <v>2</v>
      </c>
      <c r="K41" s="76">
        <f>J41*(F41+I41)</f>
        <v>0</v>
      </c>
    </row>
    <row r="42" spans="1:11" s="40" customFormat="1" x14ac:dyDescent="0.2">
      <c r="A42" s="117" t="s">
        <v>26</v>
      </c>
      <c r="B42" s="13" t="s">
        <v>27</v>
      </c>
      <c r="C42" s="14">
        <v>16</v>
      </c>
      <c r="D42" s="14" t="s">
        <v>12</v>
      </c>
      <c r="E42" s="121"/>
      <c r="F42" s="29">
        <f t="shared" si="0"/>
        <v>0</v>
      </c>
      <c r="G42" s="123"/>
      <c r="H42" s="124"/>
      <c r="I42" s="118">
        <f t="shared" si="1"/>
        <v>0</v>
      </c>
      <c r="J42" s="119">
        <v>1</v>
      </c>
      <c r="K42" s="120">
        <f>J42*(F42+I42)</f>
        <v>0</v>
      </c>
    </row>
    <row r="43" spans="1:11" ht="13.5" thickBot="1" x14ac:dyDescent="0.25">
      <c r="A43" s="73" t="s">
        <v>13</v>
      </c>
      <c r="B43" s="16" t="s">
        <v>11</v>
      </c>
      <c r="C43" s="18">
        <v>8</v>
      </c>
      <c r="D43" s="18" t="s">
        <v>9</v>
      </c>
      <c r="E43" s="122"/>
      <c r="F43" s="19">
        <f t="shared" si="0"/>
        <v>0</v>
      </c>
      <c r="G43" s="125"/>
      <c r="H43" s="126"/>
      <c r="I43" s="74">
        <f t="shared" si="1"/>
        <v>0</v>
      </c>
      <c r="J43" s="75">
        <v>3</v>
      </c>
      <c r="K43" s="77">
        <f>J43*(F43+I43)</f>
        <v>0</v>
      </c>
    </row>
    <row r="44" spans="1:11" ht="18.75" customHeight="1" thickBot="1" x14ac:dyDescent="0.25">
      <c r="A44" s="156" t="s">
        <v>119</v>
      </c>
      <c r="B44" s="157"/>
      <c r="C44" s="157"/>
      <c r="D44" s="157"/>
      <c r="E44" s="157"/>
      <c r="F44" s="157"/>
      <c r="G44" s="157"/>
      <c r="H44" s="157"/>
      <c r="I44" s="157"/>
      <c r="J44" s="158"/>
      <c r="K44" s="78">
        <f>SUM(K5:K43)</f>
        <v>0</v>
      </c>
    </row>
    <row r="45" spans="1:11" x14ac:dyDescent="0.2">
      <c r="A45" s="31" t="s">
        <v>110</v>
      </c>
      <c r="B45" s="5"/>
      <c r="C45" s="5"/>
      <c r="D45" s="5"/>
      <c r="E45" s="5"/>
      <c r="F45" s="5"/>
      <c r="G45" s="6"/>
      <c r="H45" s="10"/>
      <c r="I45" s="10"/>
      <c r="J45" s="10"/>
      <c r="K45" s="10"/>
    </row>
    <row r="46" spans="1:11" x14ac:dyDescent="0.2">
      <c r="B46" s="5"/>
      <c r="C46" s="5"/>
      <c r="D46" s="5"/>
      <c r="E46" s="5"/>
      <c r="F46" s="5"/>
      <c r="G46" s="6"/>
      <c r="H46" s="10"/>
      <c r="I46" s="10"/>
      <c r="J46" s="10"/>
      <c r="K46" s="10"/>
    </row>
    <row r="47" spans="1:11" ht="13.5" thickBot="1" x14ac:dyDescent="0.25">
      <c r="A47" s="5"/>
      <c r="B47" s="5"/>
      <c r="C47" s="5"/>
      <c r="D47" s="5"/>
      <c r="E47" s="5"/>
      <c r="F47" s="5"/>
      <c r="G47" s="6"/>
      <c r="H47" s="10"/>
      <c r="I47" s="10"/>
      <c r="J47" s="10"/>
      <c r="K47" s="10"/>
    </row>
    <row r="48" spans="1:11" s="3" customFormat="1" ht="26.25" thickBot="1" x14ac:dyDescent="0.25">
      <c r="A48" s="150" t="s">
        <v>38</v>
      </c>
      <c r="B48" s="151"/>
      <c r="C48" s="67" t="s">
        <v>37</v>
      </c>
      <c r="D48" s="67" t="s">
        <v>34</v>
      </c>
      <c r="E48" s="81" t="s">
        <v>35</v>
      </c>
      <c r="F48" s="82" t="s">
        <v>116</v>
      </c>
      <c r="G48" s="67" t="s">
        <v>36</v>
      </c>
      <c r="H48" s="87" t="s">
        <v>118</v>
      </c>
      <c r="I48" s="72" t="s">
        <v>115</v>
      </c>
      <c r="J48" s="46"/>
      <c r="K48" s="46"/>
    </row>
    <row r="49" spans="1:11" x14ac:dyDescent="0.2">
      <c r="A49" s="164" t="s">
        <v>33</v>
      </c>
      <c r="B49" s="165"/>
      <c r="C49" s="15">
        <v>1</v>
      </c>
      <c r="D49" s="139"/>
      <c r="E49" s="140"/>
      <c r="F49" s="83">
        <f>D49*E49</f>
        <v>0</v>
      </c>
      <c r="G49" s="143"/>
      <c r="H49" s="88">
        <v>1</v>
      </c>
      <c r="I49" s="91">
        <f>F49+G49</f>
        <v>0</v>
      </c>
      <c r="J49" s="10"/>
      <c r="K49" s="10"/>
    </row>
    <row r="50" spans="1:11" x14ac:dyDescent="0.2">
      <c r="A50" s="166"/>
      <c r="B50" s="167"/>
      <c r="C50" s="7">
        <v>2</v>
      </c>
      <c r="D50" s="141"/>
      <c r="E50" s="121"/>
      <c r="F50" s="84">
        <f t="shared" ref="F50:F55" si="3">D50*E50</f>
        <v>0</v>
      </c>
      <c r="G50" s="144"/>
      <c r="H50" s="89">
        <v>1</v>
      </c>
      <c r="I50" s="80">
        <f t="shared" ref="I50:I55" si="4">F50+G50</f>
        <v>0</v>
      </c>
      <c r="J50" s="10"/>
      <c r="K50" s="10"/>
    </row>
    <row r="51" spans="1:11" x14ac:dyDescent="0.2">
      <c r="A51" s="166"/>
      <c r="B51" s="167"/>
      <c r="C51" s="7">
        <v>3</v>
      </c>
      <c r="D51" s="141"/>
      <c r="E51" s="121"/>
      <c r="F51" s="29">
        <f t="shared" si="3"/>
        <v>0</v>
      </c>
      <c r="G51" s="144"/>
      <c r="H51" s="89">
        <v>1</v>
      </c>
      <c r="I51" s="80">
        <f t="shared" si="4"/>
        <v>0</v>
      </c>
      <c r="J51" s="10"/>
      <c r="K51" s="10"/>
    </row>
    <row r="52" spans="1:11" x14ac:dyDescent="0.2">
      <c r="A52" s="166"/>
      <c r="B52" s="167"/>
      <c r="C52" s="14">
        <v>5</v>
      </c>
      <c r="D52" s="141"/>
      <c r="E52" s="121"/>
      <c r="F52" s="29">
        <f t="shared" si="3"/>
        <v>0</v>
      </c>
      <c r="G52" s="144"/>
      <c r="H52" s="89">
        <v>1</v>
      </c>
      <c r="I52" s="80">
        <f t="shared" si="4"/>
        <v>0</v>
      </c>
      <c r="J52" s="10"/>
      <c r="K52" s="10"/>
    </row>
    <row r="53" spans="1:11" x14ac:dyDescent="0.2">
      <c r="A53" s="166"/>
      <c r="B53" s="167"/>
      <c r="C53" s="14">
        <v>6</v>
      </c>
      <c r="D53" s="141"/>
      <c r="E53" s="121"/>
      <c r="F53" s="86">
        <f t="shared" si="3"/>
        <v>0</v>
      </c>
      <c r="G53" s="144"/>
      <c r="H53" s="89">
        <v>1</v>
      </c>
      <c r="I53" s="80">
        <f t="shared" si="4"/>
        <v>0</v>
      </c>
      <c r="J53" s="10"/>
      <c r="K53" s="10"/>
    </row>
    <row r="54" spans="1:11" x14ac:dyDescent="0.2">
      <c r="A54" s="166"/>
      <c r="B54" s="167"/>
      <c r="C54" s="14">
        <v>7</v>
      </c>
      <c r="D54" s="141"/>
      <c r="E54" s="121"/>
      <c r="F54" s="29">
        <f t="shared" si="3"/>
        <v>0</v>
      </c>
      <c r="G54" s="144"/>
      <c r="H54" s="89">
        <v>1</v>
      </c>
      <c r="I54" s="80">
        <f t="shared" si="4"/>
        <v>0</v>
      </c>
      <c r="J54" s="10"/>
      <c r="K54" s="10"/>
    </row>
    <row r="55" spans="1:11" ht="13.5" thickBot="1" x14ac:dyDescent="0.25">
      <c r="A55" s="168"/>
      <c r="B55" s="169"/>
      <c r="C55" s="17">
        <v>8</v>
      </c>
      <c r="D55" s="142"/>
      <c r="E55" s="122"/>
      <c r="F55" s="85">
        <f t="shared" si="3"/>
        <v>0</v>
      </c>
      <c r="G55" s="145"/>
      <c r="H55" s="90">
        <v>1</v>
      </c>
      <c r="I55" s="92">
        <f t="shared" si="4"/>
        <v>0</v>
      </c>
      <c r="J55" s="10"/>
      <c r="K55" s="10"/>
    </row>
    <row r="56" spans="1:11" ht="24.75" customHeight="1" thickBot="1" x14ac:dyDescent="0.25">
      <c r="A56" s="156" t="s">
        <v>119</v>
      </c>
      <c r="B56" s="157"/>
      <c r="C56" s="157"/>
      <c r="D56" s="157"/>
      <c r="E56" s="157"/>
      <c r="F56" s="157"/>
      <c r="G56" s="157"/>
      <c r="H56" s="158"/>
      <c r="I56" s="79">
        <f>SUM(I49:I55)</f>
        <v>0</v>
      </c>
      <c r="J56" s="10"/>
      <c r="K56" s="10"/>
    </row>
    <row r="57" spans="1:11" x14ac:dyDescent="0.2">
      <c r="A57" s="5" t="s">
        <v>50</v>
      </c>
      <c r="B57" s="5"/>
      <c r="C57" s="5" t="s">
        <v>52</v>
      </c>
      <c r="D57" s="5"/>
      <c r="E57" s="5"/>
      <c r="F57" s="5"/>
      <c r="G57" s="12"/>
      <c r="H57" s="10"/>
      <c r="I57" s="10"/>
      <c r="J57" s="10"/>
      <c r="K57" s="10"/>
    </row>
    <row r="58" spans="1:11" x14ac:dyDescent="0.2">
      <c r="A58" s="5"/>
      <c r="B58" s="5"/>
      <c r="C58" s="5" t="s">
        <v>53</v>
      </c>
      <c r="D58" s="5"/>
      <c r="E58" s="5"/>
      <c r="F58" s="5"/>
      <c r="G58" s="12"/>
      <c r="H58" s="10"/>
      <c r="I58" s="10"/>
      <c r="J58" s="10"/>
      <c r="K58" s="10"/>
    </row>
    <row r="59" spans="1:11" x14ac:dyDescent="0.2">
      <c r="A59" s="5"/>
      <c r="B59" s="5"/>
      <c r="C59" s="5" t="s">
        <v>54</v>
      </c>
      <c r="D59" s="5"/>
      <c r="E59" s="5"/>
      <c r="F59" s="5"/>
      <c r="G59" s="12"/>
      <c r="H59" s="10"/>
      <c r="I59" s="10"/>
      <c r="J59" s="10"/>
      <c r="K59" s="10"/>
    </row>
    <row r="60" spans="1:11" x14ac:dyDescent="0.2">
      <c r="A60" s="5"/>
      <c r="B60" s="5"/>
      <c r="C60" s="5" t="s">
        <v>55</v>
      </c>
      <c r="D60" s="5"/>
      <c r="E60" s="5"/>
      <c r="F60" s="5"/>
      <c r="G60" s="12"/>
      <c r="H60" s="10"/>
      <c r="I60" s="10"/>
      <c r="J60" s="10"/>
      <c r="K60" s="10"/>
    </row>
    <row r="61" spans="1:11" x14ac:dyDescent="0.2">
      <c r="A61" s="5"/>
      <c r="B61" s="5"/>
      <c r="C61" s="5" t="s">
        <v>56</v>
      </c>
      <c r="D61" s="5"/>
      <c r="E61" s="5"/>
      <c r="F61" s="5"/>
      <c r="G61" s="12"/>
      <c r="H61" s="10"/>
      <c r="I61" s="10"/>
      <c r="J61" s="10"/>
      <c r="K61" s="10"/>
    </row>
    <row r="62" spans="1:11" x14ac:dyDescent="0.2">
      <c r="A62" s="5"/>
      <c r="B62" s="5"/>
      <c r="C62" s="31" t="s">
        <v>86</v>
      </c>
      <c r="D62" s="31"/>
      <c r="E62" s="5"/>
      <c r="F62" s="5"/>
      <c r="G62" s="12"/>
      <c r="H62" s="10"/>
      <c r="I62" s="10"/>
      <c r="J62" s="10"/>
      <c r="K62" s="10"/>
    </row>
    <row r="63" spans="1:11" x14ac:dyDescent="0.2">
      <c r="A63" s="5"/>
      <c r="B63" s="5"/>
      <c r="C63" s="31" t="s">
        <v>80</v>
      </c>
      <c r="D63" s="31"/>
      <c r="E63" s="5"/>
      <c r="F63" s="5"/>
      <c r="G63" s="12"/>
      <c r="H63" s="10"/>
      <c r="I63" s="10"/>
      <c r="J63" s="10"/>
      <c r="K63" s="10"/>
    </row>
    <row r="64" spans="1:11" x14ac:dyDescent="0.2">
      <c r="A64" s="5"/>
      <c r="B64" s="5"/>
      <c r="C64" s="5" t="s">
        <v>57</v>
      </c>
      <c r="D64" s="5"/>
      <c r="E64" s="5"/>
      <c r="F64" s="5"/>
      <c r="G64" s="12"/>
      <c r="H64" s="10"/>
      <c r="I64" s="10"/>
      <c r="J64" s="10"/>
      <c r="K64" s="10"/>
    </row>
    <row r="65" spans="1:11" s="40" customFormat="1" x14ac:dyDescent="0.2">
      <c r="A65" s="36" t="s">
        <v>51</v>
      </c>
      <c r="B65" s="31"/>
      <c r="C65" s="31"/>
      <c r="D65" s="31"/>
      <c r="E65" s="31"/>
      <c r="F65" s="31"/>
      <c r="G65" s="43"/>
      <c r="H65" s="39"/>
      <c r="I65" s="39"/>
      <c r="J65" s="39"/>
      <c r="K65" s="39"/>
    </row>
    <row r="66" spans="1:11" x14ac:dyDescent="0.2">
      <c r="A66" s="5" t="s">
        <v>49</v>
      </c>
      <c r="B66" s="5"/>
      <c r="C66" s="5"/>
      <c r="D66" s="5"/>
      <c r="E66" s="5"/>
      <c r="F66" s="5"/>
      <c r="G66" s="12"/>
      <c r="H66" s="10"/>
      <c r="I66" s="10"/>
      <c r="J66" s="10"/>
      <c r="K66" s="10"/>
    </row>
    <row r="67" spans="1:11" x14ac:dyDescent="0.2">
      <c r="A67" s="5" t="s">
        <v>47</v>
      </c>
      <c r="B67" s="5"/>
      <c r="C67" s="5"/>
      <c r="D67" s="5"/>
      <c r="E67" s="5"/>
      <c r="F67" s="5"/>
      <c r="G67" s="12"/>
      <c r="H67" s="10"/>
      <c r="I67" s="10"/>
      <c r="J67" s="10"/>
      <c r="K67" s="10"/>
    </row>
    <row r="68" spans="1:11" x14ac:dyDescent="0.2">
      <c r="A68" s="5" t="s">
        <v>48</v>
      </c>
      <c r="B68" s="5"/>
      <c r="C68" s="5"/>
      <c r="D68" s="5"/>
      <c r="E68" s="5"/>
      <c r="F68" s="5"/>
      <c r="G68" s="12"/>
      <c r="H68" s="10"/>
      <c r="I68" s="10"/>
      <c r="J68" s="10"/>
      <c r="K68" s="10"/>
    </row>
    <row r="69" spans="1:11" ht="13.5" thickBot="1" x14ac:dyDescent="0.25">
      <c r="A69" s="5"/>
      <c r="B69" s="5"/>
      <c r="C69" s="5"/>
      <c r="D69" s="5"/>
      <c r="E69" s="5"/>
      <c r="F69" s="5"/>
      <c r="G69" s="12"/>
      <c r="H69" s="10"/>
      <c r="I69" s="10"/>
      <c r="J69" s="10"/>
      <c r="K69" s="10"/>
    </row>
    <row r="70" spans="1:11" ht="39" thickBot="1" x14ac:dyDescent="0.25">
      <c r="A70" s="150" t="s">
        <v>38</v>
      </c>
      <c r="B70" s="151"/>
      <c r="C70" s="97" t="s">
        <v>37</v>
      </c>
      <c r="D70" s="97" t="s">
        <v>46</v>
      </c>
      <c r="E70" s="96" t="s">
        <v>45</v>
      </c>
      <c r="F70" s="98" t="s">
        <v>117</v>
      </c>
      <c r="G70" s="97" t="s">
        <v>36</v>
      </c>
      <c r="H70" s="87" t="s">
        <v>118</v>
      </c>
      <c r="I70" s="72" t="s">
        <v>115</v>
      </c>
      <c r="J70" s="46"/>
      <c r="K70" s="46"/>
    </row>
    <row r="71" spans="1:11" x14ac:dyDescent="0.2">
      <c r="A71" s="174" t="s">
        <v>44</v>
      </c>
      <c r="B71" s="175"/>
      <c r="C71" s="26">
        <v>1</v>
      </c>
      <c r="D71" s="26">
        <v>30</v>
      </c>
      <c r="E71" s="134"/>
      <c r="F71" s="83">
        <f>D71*E71</f>
        <v>0</v>
      </c>
      <c r="G71" s="136"/>
      <c r="H71" s="93">
        <v>2</v>
      </c>
      <c r="I71" s="20">
        <f>H71*(F71+G71)</f>
        <v>0</v>
      </c>
      <c r="J71" s="10"/>
      <c r="K71" s="10"/>
    </row>
    <row r="72" spans="1:11" x14ac:dyDescent="0.2">
      <c r="A72" s="176"/>
      <c r="B72" s="177"/>
      <c r="C72" s="7">
        <v>2</v>
      </c>
      <c r="D72" s="7">
        <v>30</v>
      </c>
      <c r="E72" s="121"/>
      <c r="F72" s="84">
        <f t="shared" ref="F72:F77" si="5">D72*E72</f>
        <v>0</v>
      </c>
      <c r="G72" s="137"/>
      <c r="H72" s="94">
        <v>2</v>
      </c>
      <c r="I72" s="99">
        <f t="shared" ref="I72:I77" si="6">H72*(F72+G72)</f>
        <v>0</v>
      </c>
      <c r="J72" s="10"/>
      <c r="K72" s="10"/>
    </row>
    <row r="73" spans="1:11" x14ac:dyDescent="0.2">
      <c r="A73" s="176"/>
      <c r="B73" s="177"/>
      <c r="C73" s="7">
        <v>3</v>
      </c>
      <c r="D73" s="7">
        <v>30</v>
      </c>
      <c r="E73" s="121"/>
      <c r="F73" s="84">
        <f t="shared" si="5"/>
        <v>0</v>
      </c>
      <c r="G73" s="137"/>
      <c r="H73" s="94">
        <v>2</v>
      </c>
      <c r="I73" s="21">
        <f t="shared" si="6"/>
        <v>0</v>
      </c>
      <c r="J73" s="10"/>
      <c r="K73" s="10"/>
    </row>
    <row r="74" spans="1:11" x14ac:dyDescent="0.2">
      <c r="A74" s="176"/>
      <c r="B74" s="177"/>
      <c r="C74" s="14">
        <v>5</v>
      </c>
      <c r="D74" s="7">
        <v>30</v>
      </c>
      <c r="E74" s="121"/>
      <c r="F74" s="29">
        <f t="shared" si="5"/>
        <v>0</v>
      </c>
      <c r="G74" s="137"/>
      <c r="H74" s="94">
        <v>2</v>
      </c>
      <c r="I74" s="21">
        <f t="shared" si="6"/>
        <v>0</v>
      </c>
      <c r="J74" s="10"/>
      <c r="K74" s="10"/>
    </row>
    <row r="75" spans="1:11" x14ac:dyDescent="0.2">
      <c r="A75" s="176"/>
      <c r="B75" s="177"/>
      <c r="C75" s="14">
        <v>6</v>
      </c>
      <c r="D75" s="7">
        <v>30</v>
      </c>
      <c r="E75" s="121"/>
      <c r="F75" s="86">
        <f t="shared" si="5"/>
        <v>0</v>
      </c>
      <c r="G75" s="137"/>
      <c r="H75" s="89">
        <v>2</v>
      </c>
      <c r="I75" s="21">
        <f t="shared" si="6"/>
        <v>0</v>
      </c>
      <c r="J75" s="10"/>
      <c r="K75" s="10"/>
    </row>
    <row r="76" spans="1:11" x14ac:dyDescent="0.2">
      <c r="A76" s="176"/>
      <c r="B76" s="177"/>
      <c r="C76" s="14">
        <v>7</v>
      </c>
      <c r="D76" s="7">
        <v>30</v>
      </c>
      <c r="E76" s="121"/>
      <c r="F76" s="84">
        <f t="shared" si="5"/>
        <v>0</v>
      </c>
      <c r="G76" s="137"/>
      <c r="H76" s="94">
        <v>2</v>
      </c>
      <c r="I76" s="21">
        <f t="shared" si="6"/>
        <v>0</v>
      </c>
      <c r="J76" s="10"/>
      <c r="K76" s="10"/>
    </row>
    <row r="77" spans="1:11" ht="13.5" thickBot="1" x14ac:dyDescent="0.25">
      <c r="A77" s="178"/>
      <c r="B77" s="179"/>
      <c r="C77" s="27">
        <v>8</v>
      </c>
      <c r="D77" s="28">
        <v>30</v>
      </c>
      <c r="E77" s="135"/>
      <c r="F77" s="30">
        <f t="shared" si="5"/>
        <v>0</v>
      </c>
      <c r="G77" s="138"/>
      <c r="H77" s="95">
        <v>2</v>
      </c>
      <c r="I77" s="21">
        <f t="shared" si="6"/>
        <v>0</v>
      </c>
      <c r="J77" s="10"/>
      <c r="K77" s="10"/>
    </row>
    <row r="78" spans="1:11" ht="21.75" customHeight="1" thickBot="1" x14ac:dyDescent="0.25">
      <c r="A78" s="156" t="s">
        <v>119</v>
      </c>
      <c r="B78" s="157"/>
      <c r="C78" s="157"/>
      <c r="D78" s="157"/>
      <c r="E78" s="157"/>
      <c r="F78" s="157"/>
      <c r="G78" s="157"/>
      <c r="H78" s="158"/>
      <c r="I78" s="22">
        <f>SUM(I71:I77)</f>
        <v>0</v>
      </c>
      <c r="J78" s="10"/>
      <c r="K78" s="10"/>
    </row>
    <row r="79" spans="1:11" s="40" customFormat="1" x14ac:dyDescent="0.2">
      <c r="A79" s="36"/>
      <c r="B79" s="31"/>
      <c r="C79" s="31"/>
      <c r="D79" s="31"/>
      <c r="E79" s="31"/>
      <c r="F79" s="31"/>
      <c r="G79" s="43"/>
      <c r="H79" s="39"/>
      <c r="I79" s="39"/>
      <c r="J79" s="39"/>
      <c r="K79" s="39"/>
    </row>
    <row r="80" spans="1:11" ht="12.75" customHeight="1" thickBot="1" x14ac:dyDescent="0.25">
      <c r="A80" s="5"/>
      <c r="B80" s="5"/>
      <c r="C80" s="5"/>
      <c r="D80" s="5"/>
      <c r="E80" s="5"/>
      <c r="F80" s="5"/>
      <c r="G80" s="12"/>
      <c r="H80" s="10"/>
      <c r="I80" s="10"/>
      <c r="J80" s="10"/>
      <c r="K80" s="10"/>
    </row>
    <row r="81" spans="1:11" ht="39" thickBot="1" x14ac:dyDescent="0.25">
      <c r="A81" s="150" t="s">
        <v>38</v>
      </c>
      <c r="B81" s="151"/>
      <c r="C81" s="97" t="s">
        <v>39</v>
      </c>
      <c r="D81" s="97" t="s">
        <v>34</v>
      </c>
      <c r="E81" s="96" t="s">
        <v>40</v>
      </c>
      <c r="F81" s="97" t="s">
        <v>36</v>
      </c>
      <c r="G81" s="87" t="s">
        <v>118</v>
      </c>
      <c r="H81" s="72" t="s">
        <v>115</v>
      </c>
      <c r="I81" s="47"/>
      <c r="J81" s="47"/>
      <c r="K81" s="47"/>
    </row>
    <row r="82" spans="1:11" ht="13.5" thickBot="1" x14ac:dyDescent="0.25">
      <c r="A82" s="159" t="s">
        <v>82</v>
      </c>
      <c r="B82" s="160"/>
      <c r="C82" s="41">
        <v>66</v>
      </c>
      <c r="D82" s="23" t="s">
        <v>123</v>
      </c>
      <c r="E82" s="127"/>
      <c r="F82" s="127"/>
      <c r="G82" s="106">
        <v>1</v>
      </c>
      <c r="H82" s="24">
        <f>C82*E82+F82</f>
        <v>0</v>
      </c>
      <c r="I82" s="10"/>
      <c r="J82" s="10"/>
      <c r="K82" s="10"/>
    </row>
    <row r="83" spans="1:11" s="40" customFormat="1" x14ac:dyDescent="0.2">
      <c r="A83" s="36"/>
      <c r="B83" s="31"/>
      <c r="C83" s="37"/>
      <c r="D83" s="34"/>
      <c r="E83" s="34"/>
      <c r="F83" s="34"/>
      <c r="G83" s="38"/>
      <c r="H83" s="39"/>
      <c r="I83" s="39"/>
      <c r="J83" s="39"/>
      <c r="K83" s="39"/>
    </row>
    <row r="84" spans="1:11" ht="13.5" thickBot="1" x14ac:dyDescent="0.25">
      <c r="A84" s="5"/>
      <c r="B84" s="5"/>
      <c r="C84" s="32"/>
      <c r="D84" s="33"/>
      <c r="E84" s="34"/>
      <c r="F84" s="33"/>
      <c r="G84" s="35"/>
      <c r="H84" s="10"/>
      <c r="I84" s="10"/>
      <c r="J84" s="10"/>
      <c r="K84" s="10"/>
    </row>
    <row r="85" spans="1:11" ht="39" thickBot="1" x14ac:dyDescent="0.25">
      <c r="A85" s="150" t="s">
        <v>38</v>
      </c>
      <c r="B85" s="151"/>
      <c r="C85" s="97" t="s">
        <v>39</v>
      </c>
      <c r="D85" s="97" t="s">
        <v>34</v>
      </c>
      <c r="E85" s="96" t="s">
        <v>40</v>
      </c>
      <c r="F85" s="97" t="s">
        <v>36</v>
      </c>
      <c r="G85" s="87" t="s">
        <v>118</v>
      </c>
      <c r="H85" s="72" t="s">
        <v>115</v>
      </c>
      <c r="I85" s="46"/>
      <c r="J85" s="46"/>
      <c r="K85" s="46"/>
    </row>
    <row r="86" spans="1:11" ht="13.5" thickBot="1" x14ac:dyDescent="0.25">
      <c r="A86" s="159" t="s">
        <v>41</v>
      </c>
      <c r="B86" s="160"/>
      <c r="C86" s="101">
        <v>28</v>
      </c>
      <c r="D86" s="102" t="s">
        <v>123</v>
      </c>
      <c r="E86" s="128"/>
      <c r="F86" s="128"/>
      <c r="G86" s="105">
        <v>1</v>
      </c>
      <c r="H86" s="103">
        <f>E86*C86+F86</f>
        <v>0</v>
      </c>
      <c r="I86" s="10"/>
      <c r="J86" s="10"/>
      <c r="K86" s="10"/>
    </row>
    <row r="87" spans="1:11" x14ac:dyDescent="0.2">
      <c r="A87" s="25" t="s">
        <v>60</v>
      </c>
      <c r="H87" s="10"/>
      <c r="I87" s="10"/>
      <c r="J87" s="10"/>
      <c r="K87" s="10"/>
    </row>
    <row r="88" spans="1:11" x14ac:dyDescent="0.2">
      <c r="A88" s="5" t="s">
        <v>42</v>
      </c>
      <c r="H88" s="10"/>
      <c r="I88" s="10"/>
      <c r="J88" s="10"/>
      <c r="K88" s="10"/>
    </row>
    <row r="89" spans="1:11" x14ac:dyDescent="0.2">
      <c r="A89" s="25" t="s">
        <v>59</v>
      </c>
      <c r="H89" s="10"/>
      <c r="I89" s="10"/>
      <c r="J89" s="10"/>
      <c r="K89" s="10"/>
    </row>
    <row r="90" spans="1:11" x14ac:dyDescent="0.2">
      <c r="A90" s="25" t="s">
        <v>58</v>
      </c>
      <c r="H90" s="10"/>
      <c r="I90" s="10"/>
      <c r="J90" s="10"/>
      <c r="K90" s="10"/>
    </row>
    <row r="91" spans="1:11" s="40" customFormat="1" x14ac:dyDescent="0.2">
      <c r="A91" s="44"/>
      <c r="G91" s="45"/>
      <c r="H91" s="39"/>
      <c r="I91" s="39"/>
      <c r="J91" s="39"/>
      <c r="K91" s="39"/>
    </row>
    <row r="92" spans="1:11" ht="13.5" thickBot="1" x14ac:dyDescent="0.25">
      <c r="A92" s="25"/>
      <c r="H92" s="10"/>
      <c r="I92" s="10"/>
      <c r="J92" s="10"/>
      <c r="K92" s="10"/>
    </row>
    <row r="93" spans="1:11" ht="26.25" thickBot="1" x14ac:dyDescent="0.25">
      <c r="A93" s="150" t="s">
        <v>38</v>
      </c>
      <c r="B93" s="151"/>
      <c r="C93" s="100" t="s">
        <v>83</v>
      </c>
      <c r="D93" s="97" t="s">
        <v>34</v>
      </c>
      <c r="E93" s="96" t="s">
        <v>40</v>
      </c>
      <c r="F93" s="97" t="s">
        <v>36</v>
      </c>
      <c r="G93" s="87" t="s">
        <v>118</v>
      </c>
      <c r="H93" s="72" t="s">
        <v>115</v>
      </c>
      <c r="I93" s="46"/>
      <c r="J93" s="46"/>
      <c r="K93" s="46"/>
    </row>
    <row r="94" spans="1:11" ht="13.5" thickBot="1" x14ac:dyDescent="0.25">
      <c r="A94" s="154" t="s">
        <v>43</v>
      </c>
      <c r="B94" s="155"/>
      <c r="C94" s="101">
        <v>65</v>
      </c>
      <c r="D94" s="102"/>
      <c r="E94" s="128"/>
      <c r="F94" s="128"/>
      <c r="G94" s="105">
        <v>2</v>
      </c>
      <c r="H94" s="103">
        <f>G94*(C94*E94+F94)</f>
        <v>0</v>
      </c>
      <c r="I94" s="10"/>
      <c r="J94" s="10"/>
      <c r="K94" s="10"/>
    </row>
    <row r="95" spans="1:11" x14ac:dyDescent="0.2">
      <c r="A95" s="31" t="s">
        <v>61</v>
      </c>
      <c r="B95" s="42"/>
      <c r="C95" s="37"/>
      <c r="D95" s="34"/>
      <c r="E95" s="34"/>
      <c r="F95" s="34"/>
      <c r="G95" s="38"/>
      <c r="H95" s="10"/>
      <c r="I95" s="10"/>
      <c r="J95" s="10"/>
      <c r="K95" s="10"/>
    </row>
    <row r="96" spans="1:11" s="40" customFormat="1" x14ac:dyDescent="0.2">
      <c r="A96" s="44"/>
      <c r="G96" s="45"/>
      <c r="H96" s="39"/>
      <c r="I96" s="39"/>
      <c r="J96" s="39"/>
      <c r="K96" s="39"/>
    </row>
    <row r="97" spans="1:11" ht="13.5" thickBot="1" x14ac:dyDescent="0.25">
      <c r="A97" s="25"/>
      <c r="H97" s="10"/>
      <c r="I97" s="10"/>
      <c r="J97" s="10"/>
      <c r="K97" s="10"/>
    </row>
    <row r="98" spans="1:11" ht="26.25" thickBot="1" x14ac:dyDescent="0.25">
      <c r="A98" s="150" t="s">
        <v>38</v>
      </c>
      <c r="B98" s="151"/>
      <c r="C98" s="100" t="s">
        <v>66</v>
      </c>
      <c r="D98" s="97" t="s">
        <v>34</v>
      </c>
      <c r="E98" s="96" t="s">
        <v>40</v>
      </c>
      <c r="F98" s="97" t="s">
        <v>36</v>
      </c>
      <c r="G98" s="87" t="s">
        <v>118</v>
      </c>
      <c r="H98" s="72" t="s">
        <v>115</v>
      </c>
      <c r="I98" s="47"/>
      <c r="J98" s="47"/>
      <c r="K98" s="47"/>
    </row>
    <row r="99" spans="1:11" ht="34.5" customHeight="1" thickBot="1" x14ac:dyDescent="0.25">
      <c r="A99" s="152" t="s">
        <v>85</v>
      </c>
      <c r="B99" s="153"/>
      <c r="C99" s="104">
        <v>24</v>
      </c>
      <c r="D99" s="102"/>
      <c r="E99" s="128"/>
      <c r="F99" s="128"/>
      <c r="G99" s="105">
        <v>3</v>
      </c>
      <c r="H99" s="103">
        <f>G99*(C99*E99+F99)</f>
        <v>0</v>
      </c>
    </row>
    <row r="100" spans="1:11" s="40" customFormat="1" x14ac:dyDescent="0.2">
      <c r="A100" s="36"/>
      <c r="B100" s="31"/>
      <c r="C100" s="37"/>
      <c r="D100" s="34"/>
      <c r="E100" s="34"/>
      <c r="F100" s="34"/>
      <c r="G100" s="38"/>
      <c r="H100" s="39"/>
      <c r="I100" s="39"/>
      <c r="J100" s="39"/>
      <c r="K100" s="39"/>
    </row>
    <row r="101" spans="1:11" ht="13.5" thickBot="1" x14ac:dyDescent="0.25">
      <c r="A101" s="11"/>
    </row>
    <row r="102" spans="1:11" ht="26.25" thickBot="1" x14ac:dyDescent="0.25">
      <c r="A102" s="150" t="s">
        <v>38</v>
      </c>
      <c r="B102" s="151"/>
      <c r="C102" s="98" t="s">
        <v>63</v>
      </c>
      <c r="D102" s="97" t="s">
        <v>34</v>
      </c>
      <c r="E102" s="96" t="s">
        <v>40</v>
      </c>
      <c r="F102" s="97" t="s">
        <v>36</v>
      </c>
      <c r="G102" s="87" t="s">
        <v>118</v>
      </c>
      <c r="H102" s="72" t="s">
        <v>115</v>
      </c>
      <c r="I102" s="39"/>
      <c r="J102" s="39"/>
      <c r="K102" s="39"/>
    </row>
    <row r="103" spans="1:11" ht="30.75" customHeight="1" thickBot="1" x14ac:dyDescent="0.25">
      <c r="A103" s="152" t="s">
        <v>65</v>
      </c>
      <c r="B103" s="153"/>
      <c r="C103" s="104">
        <v>5</v>
      </c>
      <c r="D103" s="102"/>
      <c r="E103" s="128"/>
      <c r="F103" s="128"/>
      <c r="G103" s="105">
        <v>1</v>
      </c>
      <c r="H103" s="103">
        <f>C103*E103+F103</f>
        <v>0</v>
      </c>
      <c r="I103" s="39"/>
      <c r="J103" s="39"/>
      <c r="K103" s="39"/>
    </row>
    <row r="104" spans="1:11" x14ac:dyDescent="0.2">
      <c r="A104" s="36" t="s">
        <v>64</v>
      </c>
      <c r="B104" s="42"/>
      <c r="C104" s="37"/>
      <c r="D104" s="34"/>
      <c r="E104" s="34"/>
      <c r="F104" s="34"/>
      <c r="G104" s="38"/>
      <c r="H104" s="39"/>
      <c r="I104" s="39"/>
      <c r="J104" s="39"/>
      <c r="K104" s="39"/>
    </row>
    <row r="105" spans="1:11" s="40" customFormat="1" x14ac:dyDescent="0.2">
      <c r="A105" s="36"/>
      <c r="B105" s="31"/>
      <c r="C105" s="37"/>
      <c r="D105" s="34"/>
      <c r="E105" s="34"/>
      <c r="F105" s="34"/>
      <c r="G105" s="38"/>
      <c r="H105" s="39"/>
      <c r="I105" s="39"/>
      <c r="J105" s="39"/>
      <c r="K105" s="39"/>
    </row>
    <row r="106" spans="1:11" ht="13.5" thickBot="1" x14ac:dyDescent="0.25">
      <c r="H106" s="48"/>
      <c r="I106" s="48"/>
      <c r="J106" s="48"/>
      <c r="K106" s="48"/>
    </row>
    <row r="107" spans="1:11" ht="26.25" thickBot="1" x14ac:dyDescent="0.25">
      <c r="A107" s="150" t="s">
        <v>38</v>
      </c>
      <c r="B107" s="151"/>
      <c r="C107" s="98" t="s">
        <v>66</v>
      </c>
      <c r="D107" s="97" t="s">
        <v>34</v>
      </c>
      <c r="E107" s="96" t="s">
        <v>40</v>
      </c>
      <c r="F107" s="107" t="s">
        <v>36</v>
      </c>
      <c r="G107" s="87" t="s">
        <v>118</v>
      </c>
      <c r="H107" s="72" t="s">
        <v>115</v>
      </c>
      <c r="I107" s="39"/>
      <c r="J107" s="39"/>
      <c r="K107" s="39"/>
    </row>
    <row r="108" spans="1:11" ht="24.75" customHeight="1" x14ac:dyDescent="0.2">
      <c r="A108" s="180" t="s">
        <v>120</v>
      </c>
      <c r="B108" s="181"/>
      <c r="C108" s="108">
        <v>20</v>
      </c>
      <c r="D108" s="110"/>
      <c r="E108" s="129"/>
      <c r="F108" s="131"/>
      <c r="G108" s="88">
        <v>1</v>
      </c>
      <c r="H108" s="111">
        <f>C108*E108+F108</f>
        <v>0</v>
      </c>
      <c r="I108" s="39"/>
      <c r="J108" s="39"/>
      <c r="K108" s="39"/>
    </row>
    <row r="109" spans="1:11" ht="13.5" thickBot="1" x14ac:dyDescent="0.25">
      <c r="A109" s="182" t="s">
        <v>81</v>
      </c>
      <c r="B109" s="183"/>
      <c r="C109" s="109">
        <v>20</v>
      </c>
      <c r="D109" s="112"/>
      <c r="E109" s="130"/>
      <c r="F109" s="132"/>
      <c r="G109" s="113">
        <v>1</v>
      </c>
      <c r="H109" s="114">
        <f>C109*E109+F109</f>
        <v>0</v>
      </c>
      <c r="I109" s="39"/>
      <c r="J109" s="39"/>
      <c r="K109" s="39"/>
    </row>
    <row r="110" spans="1:11" ht="20.25" customHeight="1" thickBot="1" x14ac:dyDescent="0.25">
      <c r="A110" s="156" t="s">
        <v>119</v>
      </c>
      <c r="B110" s="157"/>
      <c r="C110" s="157"/>
      <c r="D110" s="157"/>
      <c r="E110" s="157"/>
      <c r="F110" s="157"/>
      <c r="G110" s="157"/>
      <c r="H110" s="22">
        <f>SUM(H108:H109)</f>
        <v>0</v>
      </c>
      <c r="I110" s="39"/>
      <c r="J110" s="39"/>
      <c r="K110" s="39"/>
    </row>
    <row r="111" spans="1:11" x14ac:dyDescent="0.2">
      <c r="A111" s="36" t="s">
        <v>64</v>
      </c>
      <c r="B111" s="42"/>
      <c r="C111" s="37"/>
      <c r="D111" s="34"/>
      <c r="E111" s="34"/>
      <c r="F111" s="34"/>
      <c r="G111" s="38"/>
      <c r="H111" s="39"/>
      <c r="I111" s="39"/>
      <c r="J111" s="39"/>
      <c r="K111" s="39"/>
    </row>
    <row r="112" spans="1:11" s="40" customFormat="1" x14ac:dyDescent="0.2">
      <c r="A112" s="36"/>
      <c r="B112" s="31"/>
      <c r="C112" s="37"/>
      <c r="D112" s="34"/>
      <c r="E112" s="34"/>
      <c r="F112" s="34"/>
      <c r="G112" s="38"/>
      <c r="H112" s="39"/>
      <c r="I112" s="39"/>
      <c r="J112" s="39"/>
      <c r="K112" s="39"/>
    </row>
    <row r="113" spans="1:11" ht="13.5" thickBot="1" x14ac:dyDescent="0.25">
      <c r="H113" s="48"/>
      <c r="I113" s="48"/>
      <c r="J113" s="48"/>
      <c r="K113" s="48"/>
    </row>
    <row r="114" spans="1:11" ht="26.25" thickBot="1" x14ac:dyDescent="0.25">
      <c r="A114" s="150" t="s">
        <v>38</v>
      </c>
      <c r="B114" s="151"/>
      <c r="C114" s="98" t="s">
        <v>66</v>
      </c>
      <c r="D114" s="97" t="s">
        <v>34</v>
      </c>
      <c r="E114" s="96" t="s">
        <v>40</v>
      </c>
      <c r="F114" s="97" t="s">
        <v>36</v>
      </c>
      <c r="G114" s="87" t="s">
        <v>118</v>
      </c>
      <c r="H114" s="72" t="s">
        <v>115</v>
      </c>
      <c r="I114" s="39"/>
      <c r="J114" s="39"/>
      <c r="K114" s="39"/>
    </row>
    <row r="115" spans="1:11" ht="26.25" customHeight="1" thickBot="1" x14ac:dyDescent="0.25">
      <c r="A115" s="152" t="s">
        <v>84</v>
      </c>
      <c r="B115" s="153"/>
      <c r="C115" s="104">
        <v>33</v>
      </c>
      <c r="D115" s="102"/>
      <c r="E115" s="128"/>
      <c r="F115" s="128"/>
      <c r="G115" s="105">
        <v>1</v>
      </c>
      <c r="H115" s="103">
        <f>C115*E115+F115</f>
        <v>0</v>
      </c>
      <c r="I115" s="39"/>
      <c r="J115" s="39"/>
      <c r="K115" s="39"/>
    </row>
    <row r="116" spans="1:11" x14ac:dyDescent="0.2">
      <c r="A116" s="36" t="s">
        <v>64</v>
      </c>
      <c r="B116" s="42"/>
      <c r="C116" s="37"/>
      <c r="D116" s="34"/>
      <c r="E116" s="34"/>
      <c r="F116" s="34"/>
      <c r="G116" s="38"/>
      <c r="H116" s="39"/>
      <c r="I116" s="39"/>
      <c r="J116" s="39"/>
      <c r="K116" s="39"/>
    </row>
    <row r="117" spans="1:11" s="40" customFormat="1" x14ac:dyDescent="0.2">
      <c r="A117" s="36"/>
      <c r="B117" s="31"/>
      <c r="C117" s="37"/>
      <c r="D117" s="34"/>
      <c r="E117" s="34"/>
      <c r="F117" s="34"/>
      <c r="G117" s="38"/>
      <c r="H117" s="39"/>
      <c r="I117" s="39"/>
      <c r="J117" s="39"/>
      <c r="K117" s="39"/>
    </row>
    <row r="118" spans="1:11" s="40" customFormat="1" ht="13.5" thickBot="1" x14ac:dyDescent="0.25">
      <c r="A118" s="36"/>
      <c r="B118" s="31"/>
      <c r="C118" s="37"/>
      <c r="D118" s="34"/>
      <c r="E118" s="34"/>
      <c r="F118" s="34"/>
      <c r="G118" s="38"/>
      <c r="H118" s="39"/>
      <c r="I118" s="39"/>
      <c r="J118" s="39"/>
      <c r="K118" s="39"/>
    </row>
    <row r="119" spans="1:11" ht="26.25" thickBot="1" x14ac:dyDescent="0.25">
      <c r="A119" s="150" t="s">
        <v>38</v>
      </c>
      <c r="B119" s="151"/>
      <c r="C119" s="98" t="s">
        <v>66</v>
      </c>
      <c r="D119" s="97" t="s">
        <v>34</v>
      </c>
      <c r="E119" s="96" t="s">
        <v>40</v>
      </c>
      <c r="F119" s="97" t="s">
        <v>36</v>
      </c>
      <c r="G119" s="87" t="s">
        <v>118</v>
      </c>
      <c r="H119" s="72" t="s">
        <v>115</v>
      </c>
      <c r="I119" s="39"/>
      <c r="J119" s="39"/>
      <c r="K119" s="39"/>
    </row>
    <row r="120" spans="1:11" ht="31.5" customHeight="1" thickBot="1" x14ac:dyDescent="0.25">
      <c r="A120" s="154" t="s">
        <v>76</v>
      </c>
      <c r="B120" s="155"/>
      <c r="C120" s="104">
        <v>10</v>
      </c>
      <c r="D120" s="102"/>
      <c r="E120" s="128"/>
      <c r="F120" s="128"/>
      <c r="G120" s="105">
        <v>2</v>
      </c>
      <c r="H120" s="103">
        <f>G120*(C120*E120+F120)</f>
        <v>0</v>
      </c>
      <c r="I120" s="39"/>
      <c r="J120" s="39"/>
      <c r="K120" s="39"/>
    </row>
    <row r="121" spans="1:11" x14ac:dyDescent="0.2">
      <c r="A121" s="36" t="s">
        <v>64</v>
      </c>
      <c r="B121" s="42"/>
      <c r="C121" s="37"/>
      <c r="D121" s="34"/>
      <c r="E121" s="34"/>
      <c r="F121" s="34"/>
      <c r="G121" s="38"/>
      <c r="H121" s="39"/>
      <c r="I121" s="39"/>
      <c r="J121" s="39"/>
      <c r="K121" s="39"/>
    </row>
    <row r="122" spans="1:11" s="40" customFormat="1" x14ac:dyDescent="0.2">
      <c r="A122" t="s">
        <v>67</v>
      </c>
      <c r="B122" s="42"/>
      <c r="C122" s="37"/>
      <c r="D122" s="34"/>
      <c r="E122" s="34"/>
      <c r="F122" s="34"/>
      <c r="G122" s="38"/>
      <c r="H122" s="39"/>
      <c r="I122" s="39"/>
      <c r="J122" s="39"/>
      <c r="K122" s="39"/>
    </row>
    <row r="123" spans="1:11" s="40" customFormat="1" x14ac:dyDescent="0.2">
      <c r="A123" t="s">
        <v>68</v>
      </c>
      <c r="B123" s="42"/>
      <c r="C123" s="37"/>
      <c r="D123" s="34"/>
      <c r="E123" s="34"/>
      <c r="F123" s="34"/>
      <c r="G123" s="38"/>
      <c r="H123" s="39"/>
      <c r="I123" s="39"/>
      <c r="J123" s="39"/>
      <c r="K123" s="39"/>
    </row>
    <row r="124" spans="1:11" s="40" customFormat="1" x14ac:dyDescent="0.2">
      <c r="A124" t="s">
        <v>69</v>
      </c>
      <c r="B124" s="42"/>
      <c r="C124" s="37"/>
      <c r="D124" s="34"/>
      <c r="E124" s="34"/>
      <c r="F124" s="34"/>
      <c r="G124" s="38"/>
      <c r="H124" s="39"/>
      <c r="I124" s="39"/>
      <c r="J124" s="39"/>
      <c r="K124" s="39"/>
    </row>
    <row r="125" spans="1:11" s="40" customFormat="1" x14ac:dyDescent="0.2">
      <c r="A125" t="s">
        <v>70</v>
      </c>
      <c r="B125" s="42"/>
      <c r="C125" s="37"/>
      <c r="D125" s="34"/>
      <c r="E125" s="34"/>
      <c r="F125" s="34"/>
      <c r="G125" s="38"/>
      <c r="H125" s="39"/>
      <c r="I125" s="39"/>
      <c r="J125" s="39"/>
      <c r="K125" s="39"/>
    </row>
    <row r="126" spans="1:11" s="40" customFormat="1" x14ac:dyDescent="0.2">
      <c r="A126" t="s">
        <v>71</v>
      </c>
      <c r="B126" s="42"/>
      <c r="C126" s="37"/>
      <c r="D126" s="34"/>
      <c r="E126" s="34"/>
      <c r="F126" s="34"/>
      <c r="G126" s="38"/>
      <c r="H126" s="39"/>
      <c r="I126" s="39"/>
      <c r="J126" s="39"/>
      <c r="K126" s="39"/>
    </row>
    <row r="127" spans="1:11" s="40" customFormat="1" x14ac:dyDescent="0.2">
      <c r="A127" t="s">
        <v>72</v>
      </c>
      <c r="B127" s="42"/>
      <c r="C127" s="37"/>
      <c r="D127" s="34"/>
      <c r="E127" s="34"/>
      <c r="F127" s="34"/>
      <c r="G127" s="38"/>
      <c r="H127" s="39"/>
      <c r="I127" s="39"/>
      <c r="J127" s="39"/>
      <c r="K127" s="39"/>
    </row>
    <row r="128" spans="1:11" s="40" customFormat="1" x14ac:dyDescent="0.2">
      <c r="A128" t="s">
        <v>73</v>
      </c>
      <c r="B128" s="42"/>
      <c r="C128" s="37"/>
      <c r="D128" s="34"/>
      <c r="E128" s="34"/>
      <c r="F128" s="34"/>
      <c r="G128" s="38"/>
      <c r="H128" s="39"/>
      <c r="I128" s="39"/>
      <c r="J128" s="39"/>
      <c r="K128" s="39"/>
    </row>
    <row r="129" spans="1:11" s="40" customFormat="1" x14ac:dyDescent="0.2">
      <c r="A129" t="s">
        <v>74</v>
      </c>
      <c r="B129" s="42"/>
      <c r="C129" s="37"/>
      <c r="D129" s="34"/>
      <c r="E129" s="34"/>
      <c r="F129" s="34"/>
      <c r="G129" s="38"/>
      <c r="H129" s="39"/>
      <c r="I129" s="39"/>
      <c r="J129" s="39"/>
      <c r="K129" s="39"/>
    </row>
    <row r="130" spans="1:11" s="40" customFormat="1" x14ac:dyDescent="0.2">
      <c r="A130" t="s">
        <v>75</v>
      </c>
      <c r="B130" s="42"/>
      <c r="C130" s="37"/>
      <c r="D130" s="34"/>
      <c r="E130" s="34"/>
      <c r="F130" s="34"/>
      <c r="G130" s="38"/>
      <c r="H130" s="39"/>
      <c r="I130" s="39"/>
      <c r="J130" s="39"/>
      <c r="K130" s="39"/>
    </row>
    <row r="131" spans="1:11" s="40" customFormat="1" x14ac:dyDescent="0.2">
      <c r="A131" t="s">
        <v>121</v>
      </c>
      <c r="B131" s="42"/>
      <c r="C131" s="37"/>
      <c r="D131" s="34"/>
      <c r="E131" s="34"/>
      <c r="F131" s="34"/>
      <c r="G131" s="38"/>
      <c r="H131" s="39"/>
      <c r="I131" s="39"/>
      <c r="J131" s="39"/>
      <c r="K131" s="39"/>
    </row>
    <row r="132" spans="1:11" s="40" customFormat="1" x14ac:dyDescent="0.2">
      <c r="A132" t="s">
        <v>122</v>
      </c>
      <c r="B132" s="42"/>
      <c r="C132" s="37"/>
      <c r="D132" s="34"/>
      <c r="E132" s="34"/>
      <c r="F132" s="34"/>
      <c r="G132" s="38"/>
      <c r="H132" s="39"/>
      <c r="I132" s="39"/>
      <c r="J132" s="39"/>
      <c r="K132" s="39"/>
    </row>
    <row r="133" spans="1:11" s="40" customFormat="1" x14ac:dyDescent="0.2">
      <c r="A133" s="36"/>
      <c r="B133" s="31"/>
      <c r="C133" s="37"/>
      <c r="D133" s="34"/>
      <c r="E133" s="34"/>
      <c r="F133" s="34"/>
      <c r="G133" s="38"/>
      <c r="H133" s="39"/>
      <c r="I133" s="39"/>
      <c r="J133" s="39"/>
      <c r="K133" s="39"/>
    </row>
    <row r="134" spans="1:11" s="40" customFormat="1" ht="13.5" thickBot="1" x14ac:dyDescent="0.25">
      <c r="A134" s="36"/>
      <c r="B134" s="31"/>
      <c r="C134" s="37"/>
      <c r="D134" s="34"/>
      <c r="E134" s="34"/>
      <c r="F134" s="34"/>
      <c r="G134" s="38"/>
      <c r="H134" s="39"/>
      <c r="I134" s="39"/>
      <c r="J134" s="39"/>
      <c r="K134" s="39"/>
    </row>
    <row r="135" spans="1:11" ht="26.25" thickBot="1" x14ac:dyDescent="0.25">
      <c r="A135" s="150" t="s">
        <v>38</v>
      </c>
      <c r="B135" s="151"/>
      <c r="C135" s="98" t="s">
        <v>66</v>
      </c>
      <c r="D135" s="97" t="s">
        <v>34</v>
      </c>
      <c r="E135" s="96" t="s">
        <v>40</v>
      </c>
      <c r="F135" s="97" t="s">
        <v>36</v>
      </c>
      <c r="G135" s="87" t="s">
        <v>118</v>
      </c>
      <c r="H135" s="72" t="s">
        <v>115</v>
      </c>
      <c r="I135" s="39"/>
      <c r="J135" s="39"/>
      <c r="K135" s="39"/>
    </row>
    <row r="136" spans="1:11" ht="26.25" customHeight="1" thickBot="1" x14ac:dyDescent="0.25">
      <c r="A136" s="152" t="s">
        <v>77</v>
      </c>
      <c r="B136" s="153"/>
      <c r="C136" s="104">
        <v>9</v>
      </c>
      <c r="D136" s="102"/>
      <c r="E136" s="128"/>
      <c r="F136" s="128"/>
      <c r="G136" s="105">
        <v>1</v>
      </c>
      <c r="H136" s="103">
        <f>C136*E136+F136</f>
        <v>0</v>
      </c>
      <c r="I136" s="39"/>
      <c r="J136" s="39"/>
      <c r="K136" s="39"/>
    </row>
    <row r="137" spans="1:11" x14ac:dyDescent="0.2">
      <c r="A137" s="36" t="s">
        <v>64</v>
      </c>
      <c r="B137" s="42"/>
      <c r="C137" s="37"/>
      <c r="D137" s="34"/>
      <c r="E137" s="34"/>
      <c r="F137" s="34"/>
      <c r="G137" s="38"/>
      <c r="H137" s="39"/>
      <c r="I137" s="39"/>
      <c r="J137" s="39"/>
      <c r="K137" s="39"/>
    </row>
    <row r="138" spans="1:11" s="40" customFormat="1" x14ac:dyDescent="0.2">
      <c r="A138" s="36"/>
      <c r="B138" s="31"/>
      <c r="C138" s="37"/>
      <c r="D138" s="34"/>
      <c r="E138" s="34"/>
      <c r="F138" s="34"/>
      <c r="G138" s="38"/>
      <c r="H138" s="39"/>
      <c r="I138" s="39"/>
      <c r="J138" s="39"/>
      <c r="K138" s="39"/>
    </row>
    <row r="139" spans="1:11" ht="13.5" thickBot="1" x14ac:dyDescent="0.25">
      <c r="H139" s="48"/>
      <c r="I139" s="48"/>
      <c r="J139" s="48"/>
      <c r="K139" s="48"/>
    </row>
    <row r="140" spans="1:11" ht="26.25" thickBot="1" x14ac:dyDescent="0.25">
      <c r="A140" s="150" t="s">
        <v>38</v>
      </c>
      <c r="B140" s="151"/>
      <c r="C140" s="98" t="s">
        <v>66</v>
      </c>
      <c r="D140" s="97" t="s">
        <v>34</v>
      </c>
      <c r="E140" s="96" t="s">
        <v>40</v>
      </c>
      <c r="F140" s="97" t="s">
        <v>36</v>
      </c>
      <c r="G140" s="87" t="s">
        <v>118</v>
      </c>
      <c r="H140" s="72" t="s">
        <v>115</v>
      </c>
      <c r="I140" s="39"/>
      <c r="J140" s="39"/>
      <c r="K140" s="39"/>
    </row>
    <row r="141" spans="1:11" ht="29.25" customHeight="1" thickBot="1" x14ac:dyDescent="0.25">
      <c r="A141" s="152" t="s">
        <v>78</v>
      </c>
      <c r="B141" s="153"/>
      <c r="C141" s="104">
        <v>9</v>
      </c>
      <c r="D141" s="102"/>
      <c r="E141" s="128"/>
      <c r="F141" s="128"/>
      <c r="G141" s="105">
        <v>1</v>
      </c>
      <c r="H141" s="103">
        <f>C141*E141+F141</f>
        <v>0</v>
      </c>
      <c r="I141" s="39"/>
      <c r="J141" s="39"/>
      <c r="K141" s="39"/>
    </row>
    <row r="142" spans="1:11" x14ac:dyDescent="0.2">
      <c r="A142" s="36" t="s">
        <v>64</v>
      </c>
      <c r="B142" s="42"/>
      <c r="C142" s="37"/>
      <c r="D142" s="34"/>
      <c r="E142" s="34"/>
      <c r="F142" s="34"/>
      <c r="G142" s="38"/>
      <c r="H142" s="39"/>
      <c r="I142" s="39"/>
      <c r="J142" s="39"/>
      <c r="K142" s="39"/>
    </row>
    <row r="143" spans="1:11" s="40" customFormat="1" x14ac:dyDescent="0.2">
      <c r="A143" s="36"/>
      <c r="B143" s="31"/>
      <c r="C143" s="37"/>
      <c r="D143" s="34"/>
      <c r="E143" s="34"/>
      <c r="F143" s="34"/>
      <c r="G143" s="38"/>
      <c r="H143" s="39"/>
      <c r="I143" s="39"/>
      <c r="J143" s="39"/>
      <c r="K143" s="39"/>
    </row>
    <row r="144" spans="1:11" ht="13.5" thickBot="1" x14ac:dyDescent="0.25">
      <c r="H144" s="48"/>
      <c r="I144" s="48"/>
      <c r="J144" s="48"/>
      <c r="K144" s="48"/>
    </row>
    <row r="145" spans="1:11" ht="26.25" thickBot="1" x14ac:dyDescent="0.25">
      <c r="A145" s="150" t="s">
        <v>38</v>
      </c>
      <c r="B145" s="151"/>
      <c r="C145" s="98" t="s">
        <v>66</v>
      </c>
      <c r="D145" s="97" t="s">
        <v>34</v>
      </c>
      <c r="E145" s="96" t="s">
        <v>40</v>
      </c>
      <c r="F145" s="97" t="s">
        <v>36</v>
      </c>
      <c r="G145" s="87" t="s">
        <v>118</v>
      </c>
      <c r="H145" s="72" t="s">
        <v>115</v>
      </c>
      <c r="I145" s="39"/>
      <c r="J145" s="39"/>
      <c r="K145" s="39"/>
    </row>
    <row r="146" spans="1:11" ht="15.75" customHeight="1" thickBot="1" x14ac:dyDescent="0.25">
      <c r="A146" s="152" t="s">
        <v>111</v>
      </c>
      <c r="B146" s="153"/>
      <c r="C146" s="104">
        <v>3</v>
      </c>
      <c r="D146" s="102"/>
      <c r="E146" s="128"/>
      <c r="F146" s="128"/>
      <c r="G146" s="105">
        <v>1</v>
      </c>
      <c r="H146" s="103">
        <f>C146*E146+F146</f>
        <v>0</v>
      </c>
      <c r="I146" s="39"/>
      <c r="J146" s="39"/>
      <c r="K146" s="39"/>
    </row>
    <row r="147" spans="1:11" x14ac:dyDescent="0.2">
      <c r="A147" s="36"/>
      <c r="B147" s="5"/>
      <c r="C147" s="50"/>
      <c r="D147" s="51"/>
      <c r="E147" s="34"/>
      <c r="F147" s="34"/>
      <c r="G147" s="35"/>
      <c r="H147" s="39"/>
      <c r="I147" s="39"/>
      <c r="J147" s="39"/>
      <c r="K147" s="39"/>
    </row>
    <row r="148" spans="1:11" x14ac:dyDescent="0.2">
      <c r="A148" s="31"/>
      <c r="B148" s="56"/>
      <c r="C148" s="37"/>
      <c r="D148" s="33"/>
      <c r="E148" s="33"/>
      <c r="F148" s="33"/>
      <c r="G148" s="35"/>
      <c r="H148" s="39"/>
      <c r="I148" s="39"/>
      <c r="J148" s="39"/>
      <c r="K148" s="39"/>
    </row>
    <row r="149" spans="1:11" ht="13.5" thickBot="1" x14ac:dyDescent="0.25">
      <c r="A149" s="36"/>
      <c r="B149" s="5"/>
      <c r="C149" s="52"/>
      <c r="D149" s="50"/>
      <c r="E149" s="34"/>
      <c r="F149" s="34"/>
      <c r="G149" s="35"/>
      <c r="H149" s="39"/>
      <c r="I149" s="39"/>
      <c r="J149" s="39"/>
      <c r="K149" s="39"/>
    </row>
    <row r="150" spans="1:11" ht="26.25" thickBot="1" x14ac:dyDescent="0.25">
      <c r="A150" s="150" t="s">
        <v>38</v>
      </c>
      <c r="B150" s="151"/>
      <c r="C150" s="98" t="s">
        <v>66</v>
      </c>
      <c r="D150" s="97" t="s">
        <v>34</v>
      </c>
      <c r="E150" s="96" t="s">
        <v>40</v>
      </c>
      <c r="F150" s="97" t="s">
        <v>36</v>
      </c>
      <c r="G150" s="87" t="s">
        <v>118</v>
      </c>
      <c r="H150" s="72" t="s">
        <v>115</v>
      </c>
      <c r="I150" s="39"/>
      <c r="J150" s="39"/>
      <c r="K150" s="39"/>
    </row>
    <row r="151" spans="1:11" ht="27.75" customHeight="1" thickBot="1" x14ac:dyDescent="0.25">
      <c r="A151" s="154" t="s">
        <v>112</v>
      </c>
      <c r="B151" s="155"/>
      <c r="C151" s="115">
        <v>9</v>
      </c>
      <c r="D151" s="116"/>
      <c r="E151" s="133"/>
      <c r="F151" s="133"/>
      <c r="G151" s="105">
        <v>1</v>
      </c>
      <c r="H151" s="103">
        <f>C151*E151+F151</f>
        <v>0</v>
      </c>
      <c r="I151" s="39"/>
      <c r="J151" s="39"/>
      <c r="K151" s="39"/>
    </row>
    <row r="152" spans="1:11" ht="13.5" thickBot="1" x14ac:dyDescent="0.25">
      <c r="A152" s="36"/>
      <c r="B152" s="5"/>
      <c r="C152" s="52"/>
      <c r="D152" s="50"/>
      <c r="E152" s="34"/>
      <c r="F152" s="34"/>
      <c r="G152" s="35"/>
      <c r="H152" s="39"/>
      <c r="I152" s="39"/>
      <c r="J152" s="39"/>
      <c r="K152" s="39"/>
    </row>
    <row r="153" spans="1:11" ht="39" thickBot="1" x14ac:dyDescent="0.25">
      <c r="A153" s="150" t="s">
        <v>38</v>
      </c>
      <c r="B153" s="151"/>
      <c r="C153" s="98"/>
      <c r="D153" s="97"/>
      <c r="E153" s="100" t="s">
        <v>128</v>
      </c>
      <c r="F153" s="98" t="s">
        <v>127</v>
      </c>
      <c r="G153" s="87" t="s">
        <v>118</v>
      </c>
      <c r="H153" s="72" t="s">
        <v>115</v>
      </c>
      <c r="I153" s="39"/>
      <c r="J153" s="39"/>
      <c r="K153" s="39"/>
    </row>
    <row r="154" spans="1:11" ht="30.75" customHeight="1" thickBot="1" x14ac:dyDescent="0.25">
      <c r="A154" s="154" t="s">
        <v>126</v>
      </c>
      <c r="B154" s="155"/>
      <c r="C154" s="115"/>
      <c r="D154" s="116"/>
      <c r="E154" s="133"/>
      <c r="F154" s="133"/>
      <c r="G154" s="105">
        <v>5</v>
      </c>
      <c r="H154" s="103">
        <f>C154*E154+F154</f>
        <v>0</v>
      </c>
      <c r="I154" s="39"/>
      <c r="J154" s="39"/>
      <c r="K154" s="39"/>
    </row>
    <row r="155" spans="1:11" x14ac:dyDescent="0.2">
      <c r="A155" s="146"/>
      <c r="B155" s="42"/>
      <c r="C155" s="52"/>
      <c r="D155" s="50"/>
      <c r="E155" s="34"/>
      <c r="F155" s="34"/>
      <c r="G155" s="35"/>
      <c r="H155" s="39"/>
      <c r="I155" s="39"/>
      <c r="J155" s="39"/>
      <c r="K155" s="39"/>
    </row>
    <row r="156" spans="1:11" x14ac:dyDescent="0.2">
      <c r="A156" s="146"/>
      <c r="B156" s="42"/>
      <c r="C156" s="52"/>
      <c r="D156" s="50"/>
      <c r="E156" s="34"/>
      <c r="F156" s="34"/>
      <c r="G156" s="35"/>
      <c r="H156" s="39"/>
      <c r="I156" s="39"/>
      <c r="J156" s="39"/>
      <c r="K156" s="39"/>
    </row>
    <row r="157" spans="1:11" x14ac:dyDescent="0.2">
      <c r="A157" s="146"/>
      <c r="B157" s="42"/>
      <c r="C157" s="52"/>
      <c r="D157" s="50"/>
      <c r="E157" s="34"/>
      <c r="F157" s="34"/>
      <c r="G157" s="35"/>
      <c r="H157" s="39"/>
      <c r="I157" s="39"/>
      <c r="J157" s="39"/>
      <c r="K157" s="39"/>
    </row>
    <row r="158" spans="1:11" x14ac:dyDescent="0.2">
      <c r="A158" s="146"/>
      <c r="B158" s="42"/>
      <c r="C158" s="52"/>
      <c r="D158" s="50"/>
      <c r="E158" s="34"/>
      <c r="F158" s="34"/>
      <c r="G158" s="35"/>
      <c r="H158" s="39"/>
      <c r="I158" s="39"/>
      <c r="J158" s="39"/>
      <c r="K158" s="39"/>
    </row>
    <row r="159" spans="1:11" x14ac:dyDescent="0.2">
      <c r="A159" s="146"/>
      <c r="B159" s="42"/>
      <c r="C159" s="52"/>
      <c r="D159" s="50"/>
      <c r="E159" s="34"/>
      <c r="F159" s="34"/>
      <c r="G159" s="35"/>
      <c r="H159" s="39"/>
      <c r="I159" s="39"/>
      <c r="J159" s="39"/>
      <c r="K159" s="39"/>
    </row>
    <row r="160" spans="1:11" x14ac:dyDescent="0.2">
      <c r="A160" s="146"/>
      <c r="B160" s="42"/>
      <c r="C160" s="52"/>
      <c r="D160" s="50"/>
      <c r="E160" s="34"/>
      <c r="F160" s="34"/>
      <c r="G160" s="35"/>
      <c r="H160" s="39"/>
      <c r="I160" s="39"/>
      <c r="J160" s="39"/>
      <c r="K160" s="39"/>
    </row>
    <row r="161" spans="1:11" x14ac:dyDescent="0.2">
      <c r="B161" s="42"/>
      <c r="C161" s="52"/>
      <c r="D161" s="50"/>
      <c r="E161" s="34"/>
      <c r="F161" s="34"/>
      <c r="G161" s="35"/>
      <c r="H161" s="39"/>
      <c r="I161" s="39"/>
      <c r="J161" s="39"/>
      <c r="K161" s="39"/>
    </row>
    <row r="162" spans="1:11" x14ac:dyDescent="0.2">
      <c r="B162" s="42"/>
      <c r="C162" s="52"/>
      <c r="D162" s="50"/>
      <c r="E162" s="34"/>
      <c r="F162" s="34"/>
      <c r="G162" s="35"/>
      <c r="H162" s="39"/>
      <c r="I162" s="39"/>
      <c r="J162" s="39"/>
      <c r="K162" s="39"/>
    </row>
    <row r="163" spans="1:11" x14ac:dyDescent="0.2">
      <c r="B163" s="42"/>
      <c r="C163" s="52"/>
      <c r="D163" s="50"/>
      <c r="E163" s="34"/>
      <c r="F163" s="34"/>
      <c r="G163" s="35"/>
      <c r="H163" s="39"/>
      <c r="I163" s="39"/>
      <c r="J163" s="39"/>
      <c r="K163" s="39"/>
    </row>
    <row r="164" spans="1:11" x14ac:dyDescent="0.2">
      <c r="B164" s="42"/>
      <c r="C164" s="52"/>
      <c r="D164" s="50"/>
      <c r="E164" s="34"/>
      <c r="F164" s="34"/>
      <c r="G164" s="35"/>
      <c r="H164" s="39"/>
      <c r="I164" s="39"/>
      <c r="J164" s="39"/>
      <c r="K164" s="39"/>
    </row>
    <row r="165" spans="1:11" x14ac:dyDescent="0.2">
      <c r="B165" s="42"/>
      <c r="C165" s="52"/>
      <c r="D165" s="50"/>
      <c r="E165" s="34"/>
      <c r="F165" s="34"/>
      <c r="G165" s="35"/>
      <c r="H165" s="39"/>
      <c r="I165" s="39"/>
      <c r="J165" s="39"/>
      <c r="K165" s="39"/>
    </row>
    <row r="166" spans="1:11" x14ac:dyDescent="0.2">
      <c r="A166" s="36"/>
      <c r="B166" s="5"/>
      <c r="C166" s="52"/>
      <c r="D166" s="50"/>
      <c r="E166" s="34"/>
      <c r="F166" s="34"/>
      <c r="G166" s="35"/>
      <c r="H166" s="39"/>
      <c r="I166" s="39"/>
      <c r="J166" s="39"/>
      <c r="K166" s="39"/>
    </row>
    <row r="167" spans="1:11" x14ac:dyDescent="0.2">
      <c r="A167" s="36"/>
      <c r="B167" s="5"/>
      <c r="C167" s="52"/>
      <c r="D167" s="50"/>
      <c r="E167" s="34"/>
      <c r="F167" s="34"/>
      <c r="G167" s="35"/>
      <c r="H167" s="39"/>
      <c r="I167" s="39"/>
      <c r="J167" s="39"/>
      <c r="K167" s="39"/>
    </row>
    <row r="168" spans="1:11" x14ac:dyDescent="0.2">
      <c r="A168" s="36"/>
      <c r="B168" s="5"/>
      <c r="C168" s="52"/>
      <c r="D168" s="50"/>
      <c r="E168" s="34"/>
      <c r="F168" s="34"/>
      <c r="G168" s="35"/>
      <c r="H168" s="39"/>
      <c r="I168" s="39"/>
      <c r="J168" s="39"/>
      <c r="K168" s="39"/>
    </row>
    <row r="169" spans="1:11" x14ac:dyDescent="0.2">
      <c r="A169" s="36"/>
      <c r="B169" s="5"/>
      <c r="C169" s="52"/>
      <c r="D169" s="50"/>
      <c r="E169" s="34"/>
      <c r="F169" s="34"/>
      <c r="G169" s="35"/>
      <c r="H169" s="39"/>
      <c r="I169" s="39"/>
      <c r="J169" s="39"/>
      <c r="K169" s="39"/>
    </row>
    <row r="170" spans="1:11" x14ac:dyDescent="0.2">
      <c r="A170" s="36"/>
      <c r="B170" s="5"/>
      <c r="C170" s="52"/>
      <c r="D170" s="50"/>
      <c r="E170" s="34"/>
      <c r="F170" s="34"/>
      <c r="G170" s="35"/>
      <c r="H170" s="39"/>
      <c r="I170" s="39"/>
      <c r="J170" s="39"/>
      <c r="K170" s="39"/>
    </row>
    <row r="171" spans="1:11" x14ac:dyDescent="0.2">
      <c r="A171" s="36"/>
      <c r="B171" s="5"/>
      <c r="C171" s="52"/>
      <c r="D171" s="50"/>
      <c r="E171" s="34"/>
      <c r="F171" s="34"/>
      <c r="G171" s="35"/>
      <c r="H171" s="39"/>
      <c r="I171" s="39"/>
      <c r="J171" s="39"/>
      <c r="K171" s="39"/>
    </row>
    <row r="172" spans="1:11" ht="13.5" thickBot="1" x14ac:dyDescent="0.25">
      <c r="A172" s="5"/>
      <c r="B172" s="5"/>
      <c r="C172" s="5"/>
      <c r="D172" s="5"/>
      <c r="E172" s="5"/>
      <c r="F172" s="5"/>
      <c r="G172" s="12"/>
      <c r="H172" s="39"/>
      <c r="I172" s="39"/>
      <c r="J172" s="39"/>
      <c r="K172" s="39"/>
    </row>
    <row r="173" spans="1:11" s="40" customFormat="1" ht="20.25" customHeight="1" thickBot="1" x14ac:dyDescent="0.3">
      <c r="A173" s="147" t="s">
        <v>119</v>
      </c>
      <c r="B173" s="148"/>
      <c r="C173" s="148"/>
      <c r="D173" s="148"/>
      <c r="E173" s="148"/>
      <c r="F173" s="148"/>
      <c r="G173" s="149"/>
      <c r="H173" s="66">
        <f>K44+I56+I78+H82+H86+H94+H99+H103+H110+H115+H120+H136+H141+H146+H151</f>
        <v>0</v>
      </c>
      <c r="I173" s="39"/>
      <c r="J173" s="39"/>
      <c r="K173" s="39"/>
    </row>
    <row r="174" spans="1:11" x14ac:dyDescent="0.2">
      <c r="A174" s="49"/>
      <c r="B174" s="40"/>
      <c r="C174" s="40"/>
      <c r="D174" s="40"/>
      <c r="E174" s="40"/>
      <c r="F174" s="40"/>
      <c r="G174" s="45"/>
      <c r="H174" s="48"/>
      <c r="I174" s="48"/>
      <c r="J174" s="48"/>
      <c r="K174" s="48"/>
    </row>
    <row r="175" spans="1:11" ht="13.5" thickBot="1" x14ac:dyDescent="0.25">
      <c r="A175" s="49"/>
      <c r="B175" s="40"/>
      <c r="C175" s="40"/>
      <c r="D175" s="40"/>
      <c r="E175" s="40"/>
      <c r="F175" s="40"/>
      <c r="G175" s="45"/>
      <c r="H175" s="48"/>
      <c r="I175" s="48"/>
      <c r="J175" s="48"/>
      <c r="K175" s="48"/>
    </row>
    <row r="176" spans="1:11" ht="18.75" thickBot="1" x14ac:dyDescent="0.3">
      <c r="A176" s="170" t="s">
        <v>125</v>
      </c>
      <c r="B176" s="171"/>
      <c r="C176" s="172"/>
      <c r="D176" s="173"/>
      <c r="E176" s="40"/>
      <c r="F176" s="40"/>
      <c r="G176" s="45"/>
      <c r="H176" s="48"/>
      <c r="I176" s="48"/>
      <c r="J176" s="48"/>
      <c r="K176" s="48"/>
    </row>
    <row r="177" spans="1:11" x14ac:dyDescent="0.2">
      <c r="A177" s="49"/>
      <c r="B177" s="40"/>
      <c r="C177" s="40"/>
      <c r="D177" s="40"/>
      <c r="E177" s="40"/>
      <c r="F177" s="40"/>
      <c r="G177" s="45"/>
      <c r="H177" s="48"/>
      <c r="I177" s="48"/>
      <c r="J177" s="48"/>
      <c r="K177" s="48"/>
    </row>
    <row r="178" spans="1:11" x14ac:dyDescent="0.2">
      <c r="A178" s="49"/>
      <c r="B178" s="40"/>
      <c r="C178" s="40"/>
      <c r="D178" s="40"/>
      <c r="E178" s="40"/>
      <c r="F178" s="40"/>
      <c r="G178" s="45"/>
      <c r="H178" s="48"/>
      <c r="I178" s="48"/>
      <c r="J178" s="48"/>
      <c r="K178" s="48"/>
    </row>
    <row r="179" spans="1:11" x14ac:dyDescent="0.2">
      <c r="A179" s="49"/>
      <c r="B179" s="40"/>
      <c r="C179" s="40"/>
      <c r="D179" s="40"/>
      <c r="E179" s="40"/>
      <c r="F179" s="40"/>
      <c r="G179" s="45"/>
      <c r="H179" s="48"/>
      <c r="I179" s="48"/>
      <c r="J179" s="48"/>
      <c r="K179" s="48"/>
    </row>
    <row r="180" spans="1:11" x14ac:dyDescent="0.2">
      <c r="A180" s="49"/>
      <c r="B180" s="40"/>
      <c r="C180" s="40"/>
      <c r="D180" s="40"/>
      <c r="E180" s="40"/>
      <c r="F180" s="40"/>
      <c r="G180" s="45"/>
    </row>
  </sheetData>
  <mergeCells count="40">
    <mergeCell ref="A176:B176"/>
    <mergeCell ref="C176:D176"/>
    <mergeCell ref="A94:B94"/>
    <mergeCell ref="A78:H78"/>
    <mergeCell ref="A70:B70"/>
    <mergeCell ref="A71:B77"/>
    <mergeCell ref="A93:B93"/>
    <mergeCell ref="A136:B136"/>
    <mergeCell ref="A99:B99"/>
    <mergeCell ref="A98:B98"/>
    <mergeCell ref="A102:B102"/>
    <mergeCell ref="A103:B103"/>
    <mergeCell ref="A110:G110"/>
    <mergeCell ref="A107:B107"/>
    <mergeCell ref="A108:B108"/>
    <mergeCell ref="A109:B109"/>
    <mergeCell ref="A2:K2"/>
    <mergeCell ref="A44:J44"/>
    <mergeCell ref="A3:B3"/>
    <mergeCell ref="A48:B48"/>
    <mergeCell ref="A49:B55"/>
    <mergeCell ref="A56:H56"/>
    <mergeCell ref="A81:B81"/>
    <mergeCell ref="A82:B82"/>
    <mergeCell ref="A85:B85"/>
    <mergeCell ref="A86:B86"/>
    <mergeCell ref="A115:B115"/>
    <mergeCell ref="A114:B114"/>
    <mergeCell ref="A119:B119"/>
    <mergeCell ref="A120:B120"/>
    <mergeCell ref="A135:B135"/>
    <mergeCell ref="A173:G173"/>
    <mergeCell ref="A140:B140"/>
    <mergeCell ref="A141:B141"/>
    <mergeCell ref="A145:B145"/>
    <mergeCell ref="A146:B146"/>
    <mergeCell ref="A150:B150"/>
    <mergeCell ref="A151:B151"/>
    <mergeCell ref="A153:B153"/>
    <mergeCell ref="A154:B154"/>
  </mergeCells>
  <phoneticPr fontId="1" type="noConversion"/>
  <pageMargins left="0.19685039370078741" right="0.19685039370078741" top="0.19685039370078741" bottom="0.39370078740157483" header="0.11811023622047245" footer="0.11811023622047245"/>
  <pageSetup paperSize="9" scale="81" orientation="landscape" r:id="rId1"/>
  <headerFooter alignWithMargins="0">
    <oddFooter>Stránka &amp;P z &amp;N</oddFooter>
  </headerFooter>
  <rowBreaks count="3" manualBreakCount="3">
    <brk id="45" max="16383" man="1"/>
    <brk id="90" max="16383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0"/>
  <sheetViews>
    <sheetView topLeftCell="A55" workbookViewId="0">
      <selection activeCell="A57" sqref="A57"/>
    </sheetView>
  </sheetViews>
  <sheetFormatPr defaultRowHeight="12.75" x14ac:dyDescent="0.2"/>
  <cols>
    <col min="1" max="1" width="26" customWidth="1"/>
    <col min="2" max="2" width="17.5703125" customWidth="1"/>
    <col min="3" max="3" width="13.85546875" customWidth="1"/>
  </cols>
  <sheetData>
    <row r="1" spans="1:3" x14ac:dyDescent="0.2">
      <c r="A1" s="53" t="s">
        <v>0</v>
      </c>
    </row>
    <row r="2" spans="1:3" x14ac:dyDescent="0.2">
      <c r="A2" s="5" t="s">
        <v>87</v>
      </c>
      <c r="B2" t="s">
        <v>88</v>
      </c>
      <c r="C2" t="s">
        <v>89</v>
      </c>
    </row>
    <row r="3" spans="1:3" x14ac:dyDescent="0.2">
      <c r="A3" s="5" t="s">
        <v>90</v>
      </c>
      <c r="B3" t="s">
        <v>88</v>
      </c>
      <c r="C3" t="s">
        <v>89</v>
      </c>
    </row>
    <row r="4" spans="1:3" x14ac:dyDescent="0.2">
      <c r="A4" s="5" t="s">
        <v>91</v>
      </c>
      <c r="B4" t="s">
        <v>92</v>
      </c>
      <c r="C4" t="s">
        <v>93</v>
      </c>
    </row>
    <row r="5" spans="1:3" x14ac:dyDescent="0.2">
      <c r="A5" s="5" t="s">
        <v>94</v>
      </c>
      <c r="B5" t="s">
        <v>95</v>
      </c>
      <c r="C5" t="s">
        <v>96</v>
      </c>
    </row>
    <row r="7" spans="1:3" x14ac:dyDescent="0.2">
      <c r="A7" s="53" t="s">
        <v>17</v>
      </c>
    </row>
    <row r="8" spans="1:3" x14ac:dyDescent="0.2">
      <c r="A8" s="5" t="s">
        <v>87</v>
      </c>
      <c r="B8" t="s">
        <v>92</v>
      </c>
      <c r="C8" t="s">
        <v>93</v>
      </c>
    </row>
    <row r="9" spans="1:3" x14ac:dyDescent="0.2">
      <c r="A9" s="5" t="s">
        <v>90</v>
      </c>
      <c r="B9" t="s">
        <v>88</v>
      </c>
      <c r="C9" t="s">
        <v>89</v>
      </c>
    </row>
    <row r="10" spans="1:3" x14ac:dyDescent="0.2">
      <c r="A10" s="5" t="s">
        <v>91</v>
      </c>
      <c r="B10" t="s">
        <v>97</v>
      </c>
      <c r="C10" t="s">
        <v>98</v>
      </c>
    </row>
    <row r="11" spans="1:3" x14ac:dyDescent="0.2">
      <c r="A11" s="5" t="s">
        <v>94</v>
      </c>
      <c r="B11" t="s">
        <v>95</v>
      </c>
      <c r="C11" t="s">
        <v>96</v>
      </c>
    </row>
    <row r="13" spans="1:3" x14ac:dyDescent="0.2">
      <c r="A13" s="53" t="s">
        <v>18</v>
      </c>
    </row>
    <row r="14" spans="1:3" x14ac:dyDescent="0.2">
      <c r="A14" s="5" t="s">
        <v>87</v>
      </c>
      <c r="B14" t="s">
        <v>88</v>
      </c>
      <c r="C14" t="s">
        <v>89</v>
      </c>
    </row>
    <row r="15" spans="1:3" x14ac:dyDescent="0.2">
      <c r="A15" s="5" t="s">
        <v>90</v>
      </c>
      <c r="B15" t="s">
        <v>97</v>
      </c>
      <c r="C15" t="s">
        <v>98</v>
      </c>
    </row>
    <row r="16" spans="1:3" x14ac:dyDescent="0.2">
      <c r="A16" s="5" t="s">
        <v>91</v>
      </c>
      <c r="B16" s="54" t="s">
        <v>99</v>
      </c>
      <c r="C16" s="54" t="s">
        <v>99</v>
      </c>
    </row>
    <row r="17" spans="1:3" x14ac:dyDescent="0.2">
      <c r="A17" s="5" t="s">
        <v>94</v>
      </c>
      <c r="B17" t="s">
        <v>95</v>
      </c>
      <c r="C17" t="s">
        <v>96</v>
      </c>
    </row>
    <row r="19" spans="1:3" x14ac:dyDescent="0.2">
      <c r="A19" s="53" t="s">
        <v>19</v>
      </c>
    </row>
    <row r="20" spans="1:3" x14ac:dyDescent="0.2">
      <c r="A20" s="5" t="s">
        <v>100</v>
      </c>
      <c r="B20" t="s">
        <v>92</v>
      </c>
      <c r="C20" t="s">
        <v>93</v>
      </c>
    </row>
    <row r="21" spans="1:3" x14ac:dyDescent="0.2">
      <c r="A21" s="5" t="s">
        <v>90</v>
      </c>
      <c r="B21" s="54" t="s">
        <v>99</v>
      </c>
      <c r="C21" s="54" t="s">
        <v>99</v>
      </c>
    </row>
    <row r="22" spans="1:3" x14ac:dyDescent="0.2">
      <c r="A22" s="5" t="s">
        <v>91</v>
      </c>
      <c r="B22" s="54" t="s">
        <v>99</v>
      </c>
      <c r="C22" s="54" t="s">
        <v>99</v>
      </c>
    </row>
    <row r="23" spans="1:3" x14ac:dyDescent="0.2">
      <c r="A23" s="5" t="s">
        <v>94</v>
      </c>
      <c r="B23" s="54" t="s">
        <v>99</v>
      </c>
      <c r="C23" s="54" t="s">
        <v>99</v>
      </c>
    </row>
    <row r="25" spans="1:3" x14ac:dyDescent="0.2">
      <c r="A25" s="53" t="s">
        <v>20</v>
      </c>
    </row>
    <row r="26" spans="1:3" x14ac:dyDescent="0.2">
      <c r="A26" s="5" t="s">
        <v>87</v>
      </c>
      <c r="B26" t="s">
        <v>88</v>
      </c>
      <c r="C26" t="s">
        <v>89</v>
      </c>
    </row>
    <row r="27" spans="1:3" x14ac:dyDescent="0.2">
      <c r="A27" s="5" t="s">
        <v>90</v>
      </c>
      <c r="B27" t="s">
        <v>88</v>
      </c>
      <c r="C27" t="s">
        <v>89</v>
      </c>
    </row>
    <row r="28" spans="1:3" x14ac:dyDescent="0.2">
      <c r="A28" s="5" t="s">
        <v>91</v>
      </c>
      <c r="B28" t="s">
        <v>92</v>
      </c>
      <c r="C28" t="s">
        <v>93</v>
      </c>
    </row>
    <row r="29" spans="1:3" x14ac:dyDescent="0.2">
      <c r="A29" s="5" t="s">
        <v>94</v>
      </c>
      <c r="B29" t="s">
        <v>95</v>
      </c>
      <c r="C29" t="s">
        <v>96</v>
      </c>
    </row>
    <row r="31" spans="1:3" x14ac:dyDescent="0.2">
      <c r="A31" s="53" t="s">
        <v>21</v>
      </c>
    </row>
    <row r="32" spans="1:3" x14ac:dyDescent="0.2">
      <c r="A32" s="5" t="s">
        <v>87</v>
      </c>
      <c r="B32" t="s">
        <v>88</v>
      </c>
      <c r="C32" t="s">
        <v>89</v>
      </c>
    </row>
    <row r="33" spans="1:3" x14ac:dyDescent="0.2">
      <c r="A33" s="5" t="s">
        <v>90</v>
      </c>
      <c r="B33" t="s">
        <v>97</v>
      </c>
      <c r="C33" t="s">
        <v>98</v>
      </c>
    </row>
    <row r="34" spans="1:3" x14ac:dyDescent="0.2">
      <c r="A34" s="5" t="s">
        <v>91</v>
      </c>
      <c r="B34" s="54" t="s">
        <v>99</v>
      </c>
      <c r="C34" s="54" t="s">
        <v>99</v>
      </c>
    </row>
    <row r="35" spans="1:3" x14ac:dyDescent="0.2">
      <c r="A35" s="5" t="s">
        <v>94</v>
      </c>
      <c r="B35" t="s">
        <v>95</v>
      </c>
      <c r="C35" t="s">
        <v>96</v>
      </c>
    </row>
    <row r="37" spans="1:3" x14ac:dyDescent="0.2">
      <c r="A37" s="53" t="s">
        <v>22</v>
      </c>
    </row>
    <row r="38" spans="1:3" x14ac:dyDescent="0.2">
      <c r="A38" s="5" t="s">
        <v>87</v>
      </c>
      <c r="B38" t="s">
        <v>92</v>
      </c>
      <c r="C38" t="s">
        <v>93</v>
      </c>
    </row>
    <row r="39" spans="1:3" x14ac:dyDescent="0.2">
      <c r="A39" s="5" t="s">
        <v>90</v>
      </c>
      <c r="B39" t="s">
        <v>92</v>
      </c>
      <c r="C39" t="s">
        <v>93</v>
      </c>
    </row>
    <row r="40" spans="1:3" x14ac:dyDescent="0.2">
      <c r="A40" s="5" t="s">
        <v>91</v>
      </c>
      <c r="B40" t="s">
        <v>92</v>
      </c>
      <c r="C40" t="s">
        <v>93</v>
      </c>
    </row>
    <row r="41" spans="1:3" x14ac:dyDescent="0.2">
      <c r="A41" s="5" t="s">
        <v>94</v>
      </c>
      <c r="B41" t="s">
        <v>95</v>
      </c>
      <c r="C41" t="s">
        <v>96</v>
      </c>
    </row>
    <row r="43" spans="1:3" x14ac:dyDescent="0.2">
      <c r="A43" s="53" t="s">
        <v>23</v>
      </c>
    </row>
    <row r="44" spans="1:3" x14ac:dyDescent="0.2">
      <c r="A44" s="5" t="s">
        <v>87</v>
      </c>
      <c r="B44" t="s">
        <v>92</v>
      </c>
      <c r="C44" t="s">
        <v>93</v>
      </c>
    </row>
    <row r="45" spans="1:3" x14ac:dyDescent="0.2">
      <c r="A45" s="5" t="s">
        <v>90</v>
      </c>
      <c r="B45" t="s">
        <v>92</v>
      </c>
      <c r="C45" t="s">
        <v>93</v>
      </c>
    </row>
    <row r="46" spans="1:3" x14ac:dyDescent="0.2">
      <c r="A46" s="5" t="s">
        <v>91</v>
      </c>
      <c r="B46" t="s">
        <v>92</v>
      </c>
      <c r="C46" t="s">
        <v>93</v>
      </c>
    </row>
    <row r="47" spans="1:3" x14ac:dyDescent="0.2">
      <c r="A47" s="5" t="s">
        <v>94</v>
      </c>
      <c r="B47" t="s">
        <v>95</v>
      </c>
      <c r="C47" t="s">
        <v>96</v>
      </c>
    </row>
    <row r="49" spans="1:3" x14ac:dyDescent="0.2">
      <c r="A49" s="53" t="s">
        <v>24</v>
      </c>
    </row>
    <row r="50" spans="1:3" x14ac:dyDescent="0.2">
      <c r="A50" s="5" t="s">
        <v>87</v>
      </c>
      <c r="B50" t="s">
        <v>97</v>
      </c>
      <c r="C50" t="s">
        <v>98</v>
      </c>
    </row>
    <row r="51" spans="1:3" x14ac:dyDescent="0.2">
      <c r="A51" s="5" t="s">
        <v>90</v>
      </c>
      <c r="B51" s="54" t="s">
        <v>99</v>
      </c>
      <c r="C51" s="54" t="s">
        <v>99</v>
      </c>
    </row>
    <row r="52" spans="1:3" x14ac:dyDescent="0.2">
      <c r="A52" s="5" t="s">
        <v>91</v>
      </c>
      <c r="B52" t="s">
        <v>92</v>
      </c>
      <c r="C52" t="s">
        <v>93</v>
      </c>
    </row>
    <row r="53" spans="1:3" x14ac:dyDescent="0.2">
      <c r="A53" s="5" t="s">
        <v>27</v>
      </c>
      <c r="B53" t="s">
        <v>101</v>
      </c>
    </row>
    <row r="55" spans="1:3" x14ac:dyDescent="0.2">
      <c r="A55" s="55" t="s">
        <v>107</v>
      </c>
      <c r="B55" s="55" t="s">
        <v>102</v>
      </c>
    </row>
    <row r="57" spans="1:3" x14ac:dyDescent="0.2">
      <c r="A57" t="s">
        <v>8</v>
      </c>
      <c r="B57" t="s">
        <v>103</v>
      </c>
    </row>
    <row r="58" spans="1:3" x14ac:dyDescent="0.2">
      <c r="A58" t="s">
        <v>104</v>
      </c>
      <c r="B58" t="s">
        <v>103</v>
      </c>
    </row>
    <row r="59" spans="1:3" x14ac:dyDescent="0.2">
      <c r="A59" t="s">
        <v>105</v>
      </c>
      <c r="B59" t="s">
        <v>108</v>
      </c>
    </row>
    <row r="60" spans="1:3" x14ac:dyDescent="0.2">
      <c r="A60" t="s">
        <v>106</v>
      </c>
      <c r="B60" t="s">
        <v>109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č1 servisní smlouvy</vt:lpstr>
      <vt:lpstr>třída filtrace</vt:lpstr>
    </vt:vector>
  </TitlesOfParts>
  <Company>DPMB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Bukvald Jaroslav</dc:creator>
  <cp:lastModifiedBy>basic</cp:lastModifiedBy>
  <cp:lastPrinted>2022-08-22T06:20:41Z</cp:lastPrinted>
  <dcterms:created xsi:type="dcterms:W3CDTF">2009-03-20T09:55:33Z</dcterms:created>
  <dcterms:modified xsi:type="dcterms:W3CDTF">2022-10-12T07:35:29Z</dcterms:modified>
</cp:coreProperties>
</file>