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_admin\_Kamery &amp; Server dokumentace\Modernizace MKDS Znojmo\11,5 etapa xPTZ, Sokolovská, Holandská, Masarykovo, Poštovní, parkovišrtě\PD\PTZ dodávka materiálu MKDS\"/>
    </mc:Choice>
  </mc:AlternateContent>
  <bookViews>
    <workbookView xWindow="-120" yWindow="-120" windowWidth="29040" windowHeight="15720"/>
  </bookViews>
  <sheets>
    <sheet name="List1" sheetId="2" r:id="rId1"/>
  </sheets>
  <definedNames>
    <definedName name="afterdetail_lua_rozpocty_rkap">List1!#REF!</definedName>
    <definedName name="body_lua_rozpocty_hlavicka">List1!#REF!</definedName>
    <definedName name="body_lua_rozpocty_hlavicka.Poznamka2">List1!#REF!</definedName>
    <definedName name="body_lua_rozpocty_paticka">List1!#REF!</definedName>
    <definedName name="body_lua_rozpocty_rkap">List1!#REF!</definedName>
    <definedName name="body_lua_rozpocty_rkap.Poznamka">List1!#REF!</definedName>
    <definedName name="body_lua_rozpocty_rpolozky">List1!#REF!</definedName>
    <definedName name="body_lua_rozpocty_slevicka">List1!#REF!</definedName>
    <definedName name="_xlnm.Print_Area" localSheetId="0">List1!#REF!</definedName>
    <definedName name="top_lua_rozpocty_rpolozky">List1!#REF!</definedName>
    <definedName name="top_rozpocty_rkap">List1!#REF!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2" l="1"/>
  <c r="G39" i="2" l="1"/>
  <c r="G38" i="2"/>
  <c r="G40" i="2"/>
  <c r="G41" i="2" s="1"/>
  <c r="G32" i="2"/>
  <c r="G33" i="2" s="1"/>
  <c r="G34" i="2" s="1"/>
  <c r="G31" i="2"/>
  <c r="G30" i="2"/>
  <c r="G24" i="2"/>
  <c r="G23" i="2"/>
  <c r="G21" i="2"/>
  <c r="G25" i="2" l="1"/>
  <c r="G26" i="2" l="1"/>
  <c r="G43" i="2"/>
  <c r="G11" i="2"/>
  <c r="G44" i="2" l="1"/>
  <c r="G45" i="2" s="1"/>
  <c r="G8" i="2"/>
  <c r="G10" i="2" l="1"/>
  <c r="G7" i="2"/>
  <c r="G16" i="2" l="1"/>
  <c r="G17" i="2" l="1"/>
</calcChain>
</file>

<file path=xl/sharedStrings.xml><?xml version="1.0" encoding="utf-8"?>
<sst xmlns="http://schemas.openxmlformats.org/spreadsheetml/2006/main" count="94" uniqueCount="48">
  <si>
    <t>Celkem</t>
  </si>
  <si>
    <t>No.</t>
  </si>
  <si>
    <t>Číslo položky</t>
  </si>
  <si>
    <t>Popis položky</t>
  </si>
  <si>
    <t>Počet</t>
  </si>
  <si>
    <t>Jedn. cena</t>
  </si>
  <si>
    <t>DPH:</t>
  </si>
  <si>
    <t>MJ</t>
  </si>
  <si>
    <t>ks</t>
  </si>
  <si>
    <t>Instalační skříňka pro kompaktní kameru</t>
  </si>
  <si>
    <t>ACC7-ENT</t>
  </si>
  <si>
    <t>Avigilon ACC7-ENT licence</t>
  </si>
  <si>
    <t>* Základní sazba DPH 21%</t>
  </si>
  <si>
    <t>Město Znojmo - MKDS - Analytické PTZ / statické kamery</t>
  </si>
  <si>
    <t>Klientská stanice videostěny MKDS</t>
  </si>
  <si>
    <t>Analytická PTZ IP kamera</t>
  </si>
  <si>
    <t>4 Mpx PTZ IP kamera, do exteriéru, Day/Night, 1/2.5" Type "Exmor R" CMOS Sensor, rozlišení 2688 x 1512 px @ 60 fps, objektiv 4,4–88 mm, F2.0–F3.8, max. 36x zoom, 0,3 lux (F2.0) color mode; 0,09 lux (F2.0) monochrome, poměr 16:9, podpora analýzy nové generace (home preset), elektronická stabilizace, BLC, AWB, WDR 120 dB, 3D NR, 64 privátních zón (3D), komprese H.264 HDSM SmartCodec / H.265 HDSM SmartCodec / MJPEG, Multi-stream H.264 / Multi-stream H.265, ONVIF kompatibilní, HDSM, RJ-45 (100BASE-TX), napájení 24 V DC / 24 V AC, spotřeba 51 W, úložiště 2x micro SD karta, krytí IP 67, PoE+, rozhraní Alarm I/O 2/2, Audio I/O 1/1, pracovní teplota od -30 °C do +60 °C, rozměry 228 x 252 mm, hmotnost 3,4 kg. Kamera je vybavena nejpokročilejší neuronovou analýzou, která obsahuje inteligentní funkce jako například vyhledávání podle vzhledu (oblečení) v rámci celého kamerového systému, rozpoznávání obličeje, pokročilou samoučící se analýzu nebo detekci neobvyklého chování.</t>
  </si>
  <si>
    <t>Analytická statická IP kamera</t>
  </si>
  <si>
    <t>Kompaktní IP kamera s rozlišením 8 Mpx a adaptivním IR přísvitem s dosahem 50 m pro venkovní použití. Kamera je osazena motor zoom objektivem 4,9–8 mm. Pro práci v komplikovaných světelných podmínkách je zařízení vybaveno funkcemi WDR, LightCatcher, BLC, 3DNR a AWB. Kódování H.264 HDSM SmartCodec, MJPEG, H.265 HDSM SmartCodec. Samoučící se analýza (AI), detekující více objektů s větší přesností i ve scénách s velkým množstvím objektů. Krytí IP 67 a IK 10. Napájení 12 V DC, 24 V AC, PoE. Záruka 5 let.</t>
  </si>
  <si>
    <t>Příslušenství pro analytickou statickou kameru</t>
  </si>
  <si>
    <t>Fisheye IP kamera</t>
  </si>
  <si>
    <t>8 Mpx fisheye IP kamera, exteriérová, Day/Night, 1/1.8" Progressive Scan CMOS, rozlišení 2048 x 2048 px @ 25 fps / 30 fps, citlivost 0,1 lx - monochrome mode, 0,2 lx - color mode, objektiv 1,4 mm / F2.0, úhel záběru 360°, nová samoučící analýza, BLC, AWB, WDR, 3DNR, LightCatcher , 64 privátních zón, komprese H.264 HDSM SmartCodec / H.265 HDSM SmartCodec / MJPEG, Multi-stream H.264 / Multi-stream H.265, ONVIF kompatibilní, HDSM, HDSM SmartCodec, Idle Scene mód, alarm I/O 1/1, audio I/O 1/1, vestavěný mikrofon, krytí IP 67, IK 10, 2x slot na microSD kartu max. 256 GB, napájení 12 V DC, PoE (IEEE802.3af Class 3), 916 mA , spotřeba max, 11 W, pracovní teplota od -40 °C do +65 °C, zabudovaný tamper kontakt, rozměry 145,5 x 145,5 x 62 mm, hmotnost 0,52 kg</t>
  </si>
  <si>
    <t>Monitor</t>
  </si>
  <si>
    <t>Monitor o úhlopříčce 24" nabízí FHD rozlišení 1920 x 1080, IPS panel, poměr stran 16:9, jas 250 cd/m2. Podporuje 16.7 milionu barev, obvyklý kontrastní poměr je 1000:1. Pozorovací úhly činí 178° horizontálně a vertikálně. Doba odezvy je 5 ms, obnovovací frekvence 75 Hz. Disponuje konektory D-Sub, HDMI 1.4, podporuje VESA 100 x 100. Rozměry včetně stojanu 488.8 x 396.9 x 232 mm, hmotnost 2.3 kg.</t>
  </si>
  <si>
    <t>Adaptér pro připojení HDMI kabelu k DisplayPortu zařízení</t>
  </si>
  <si>
    <t>Redukce HDMI -&gt; DP</t>
  </si>
  <si>
    <t>Upgrade ACC8</t>
  </si>
  <si>
    <t>Upgrade stávající ACC 7 na ACC 8 pro 51 licencí pro edici Enterprise</t>
  </si>
  <si>
    <t>Dodávka a instalace zařízení</t>
  </si>
  <si>
    <t>Dodávka a instalace zařízení MKDS Znojmo</t>
  </si>
  <si>
    <t>Montáž zařízení</t>
  </si>
  <si>
    <t>Doplnění kabelových tras a instalace kabeláže</t>
  </si>
  <si>
    <t>kpl</t>
  </si>
  <si>
    <t>Instalace držáků kamer a výložníků, zakončení kabeláže (práce ve výškách)</t>
  </si>
  <si>
    <t>Ostatní</t>
  </si>
  <si>
    <t>Definice analytických parametrů</t>
  </si>
  <si>
    <t>Parametrizace záznamu a analytický funkcí, testování provozu</t>
  </si>
  <si>
    <t>Dokumentace skutečného stavu instalace</t>
  </si>
  <si>
    <t>h</t>
  </si>
  <si>
    <t>Vedlejší rozpočtové náklady</t>
  </si>
  <si>
    <t>Použití vysokozdvižné plošiny</t>
  </si>
  <si>
    <t>Dopravní náklady, přeprava materiálu</t>
  </si>
  <si>
    <t>IP PTZ kamera dle specifikace (instalace, zapojení, seřízení záběru, parametrizace)</t>
  </si>
  <si>
    <t>Celkem nabídka bez DPH</t>
  </si>
  <si>
    <t>Celkem DPH 21%</t>
  </si>
  <si>
    <t>Celkem nabídka s DPH</t>
  </si>
  <si>
    <t>Klientská stanice dle specifikace (kompletace HW, instalace SW (OS + Avigilon Control Center 7 Enterprise), zapojení periferií, připojení k stávajícící videostěně MKDS)</t>
  </si>
  <si>
    <t xml:space="preserve">Zdroj: PC ATX (v2.4), 20+4 PIN, 12cm ventilátor, PFC aktivní, 6x sata, 2x Molex, 4x PCIe 6+2 pin, certifikace 80PLUS Bronze, napájecí kabel
Windows 11 Pro CZ 
CPU: min. 27 500 bodů passmark
Operační paměť: min. 16GB RAM, min. 2666Hz CL16
Základní deska: MB, ATX, 4x DDR4, 2x M.2, 6x SATA, 2,5Gb Ethernet, Wi-Fi 6, Display Port, HDMI
2x Grafická karta: min. 20000 passmark, výstupy min. 4x (HDMI nebo Display Port)
SSD: min 250GB, SSD M.2 NVMe, čtení až 3500MB/sec, zapisování 2300MB/sec
Skřín: 496x217x469 (hxšxv), hmotnost min. 6,2 kg, přední panel 2x USB port (min. 1x USB 3.2 Gen 1)
Chladič: Kompatibilní s paticemi: Intel: LGA 1150 / 1151 / 1155 / 1156 / 1366 / 1700 / 2011(-3) Square ILM / 2066; AMD: AM2(+) / AM3(+) / AM4 / FM1 / FM2(+), vhodný pro CPU s TPD do 250 W, fluidní dynamická ložiska, hlučnost při zatížení 50/75/100% (ot./min) je 12.8 / 17.9 / 24.3 dB(A),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</si>
</sst>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7" formatCode="#,##0.00\ &quot;Kč&quot;;\-#,##0.00\ &quot;Kč&quot;"/>
    <numFmt numFmtId="164" formatCode="#,##0.00\ &quot;Kč&quot;"/>
  </numFmts>
  <fonts count="10" x14ac:knownFonts="1">
    <font>
      <sz val="10"/>
      <name val="Arial CE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6"/>
      <name val="Arial CE"/>
      <charset val="238"/>
    </font>
    <font>
      <sz val="10"/>
      <color rgb="FF222222"/>
      <name val="Arial"/>
      <family val="2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/>
    <xf numFmtId="0" fontId="0" fillId="0" borderId="1" xfId="0" applyBorder="1"/>
    <xf numFmtId="164" fontId="3" fillId="0" borderId="0" xfId="0" applyNumberFormat="1" applyFont="1"/>
    <xf numFmtId="0" fontId="2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0" fillId="2" borderId="0" xfId="0" applyFill="1"/>
    <xf numFmtId="0" fontId="1" fillId="2" borderId="0" xfId="0" applyFont="1" applyFill="1"/>
    <xf numFmtId="164" fontId="5" fillId="2" borderId="1" xfId="0" applyNumberFormat="1" applyFont="1" applyFill="1" applyBorder="1"/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164" fontId="0" fillId="0" borderId="0" xfId="0" applyNumberFormat="1"/>
    <xf numFmtId="0" fontId="8" fillId="0" borderId="0" xfId="0" applyFont="1"/>
    <xf numFmtId="0" fontId="1" fillId="0" borderId="0" xfId="0" applyFont="1"/>
    <xf numFmtId="0" fontId="0" fillId="0" borderId="0" xfId="0" applyAlignment="1">
      <alignment horizontal="left" indent="2"/>
    </xf>
    <xf numFmtId="5" fontId="1" fillId="2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2" fontId="9" fillId="0" borderId="0" xfId="0" applyNumberFormat="1" applyFont="1" applyAlignment="1">
      <alignment horizontal="left" indent="2"/>
    </xf>
    <xf numFmtId="5" fontId="5" fillId="2" borderId="0" xfId="0" applyNumberFormat="1" applyFont="1" applyFill="1" applyAlignment="1">
      <alignment horizontal="right"/>
    </xf>
    <xf numFmtId="7" fontId="1" fillId="2" borderId="0" xfId="0" applyNumberFormat="1" applyFont="1" applyFill="1" applyAlignment="1">
      <alignment horizontal="righ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2:I45"/>
  <sheetViews>
    <sheetView tabSelected="1" topLeftCell="A10" zoomScaleNormal="100" workbookViewId="0">
      <selection activeCell="C11" sqref="C11"/>
    </sheetView>
  </sheetViews>
  <sheetFormatPr defaultRowHeight="12.75" x14ac:dyDescent="0.2"/>
  <cols>
    <col min="1" max="1" width="3.7109375" customWidth="1"/>
    <col min="2" max="2" width="18.140625" customWidth="1"/>
    <col min="3" max="3" width="57.7109375" customWidth="1"/>
    <col min="4" max="4" width="6.7109375" customWidth="1"/>
    <col min="5" max="5" width="5.7109375" customWidth="1"/>
    <col min="6" max="6" width="14.7109375" customWidth="1"/>
    <col min="7" max="7" width="18.7109375" customWidth="1"/>
    <col min="8" max="8" width="3.42578125" customWidth="1"/>
    <col min="9" max="9" width="24" customWidth="1"/>
  </cols>
  <sheetData>
    <row r="2" spans="1:7" ht="20.25" x14ac:dyDescent="0.3">
      <c r="A2" s="27" t="s">
        <v>13</v>
      </c>
      <c r="B2" s="27"/>
      <c r="C2" s="27"/>
      <c r="D2" s="27"/>
      <c r="E2" s="27"/>
      <c r="F2" s="27"/>
      <c r="G2" s="27"/>
    </row>
    <row r="3" spans="1:7" x14ac:dyDescent="0.2">
      <c r="C3" s="28" t="s">
        <v>29</v>
      </c>
      <c r="D3" s="28"/>
      <c r="E3" s="28"/>
      <c r="F3" s="28"/>
    </row>
    <row r="5" spans="1:7" ht="15.75" x14ac:dyDescent="0.25">
      <c r="A5" s="9"/>
      <c r="B5" s="9"/>
      <c r="C5" s="10" t="s">
        <v>28</v>
      </c>
      <c r="D5" s="9"/>
      <c r="E5" s="9"/>
      <c r="F5" s="9"/>
      <c r="G5" s="9"/>
    </row>
    <row r="6" spans="1:7" x14ac:dyDescent="0.2">
      <c r="A6" s="5" t="s">
        <v>1</v>
      </c>
      <c r="B6" s="5" t="s">
        <v>2</v>
      </c>
      <c r="C6" s="5" t="s">
        <v>3</v>
      </c>
      <c r="D6" s="12" t="s">
        <v>4</v>
      </c>
      <c r="E6" s="12" t="s">
        <v>7</v>
      </c>
      <c r="F6" s="6" t="s">
        <v>5</v>
      </c>
      <c r="G6" s="6" t="s">
        <v>0</v>
      </c>
    </row>
    <row r="7" spans="1:7" ht="204" customHeight="1" x14ac:dyDescent="0.2">
      <c r="A7" s="14">
        <v>1</v>
      </c>
      <c r="B7" s="16" t="s">
        <v>15</v>
      </c>
      <c r="C7" s="17" t="s">
        <v>16</v>
      </c>
      <c r="D7" s="14">
        <v>11</v>
      </c>
      <c r="E7" s="14" t="s">
        <v>8</v>
      </c>
      <c r="F7" s="15">
        <v>0</v>
      </c>
      <c r="G7" s="15">
        <f>D7*F7</f>
        <v>0</v>
      </c>
    </row>
    <row r="8" spans="1:7" ht="103.5" customHeight="1" x14ac:dyDescent="0.2">
      <c r="A8" s="14">
        <v>2</v>
      </c>
      <c r="B8" s="16" t="s">
        <v>17</v>
      </c>
      <c r="C8" s="17" t="s">
        <v>18</v>
      </c>
      <c r="D8" s="14">
        <v>4</v>
      </c>
      <c r="E8" s="14" t="s">
        <v>8</v>
      </c>
      <c r="F8" s="15">
        <v>0</v>
      </c>
      <c r="G8" s="15">
        <f>D8*F8</f>
        <v>0</v>
      </c>
    </row>
    <row r="9" spans="1:7" ht="155.25" customHeight="1" x14ac:dyDescent="0.2">
      <c r="A9" s="14">
        <v>3</v>
      </c>
      <c r="B9" s="16" t="s">
        <v>20</v>
      </c>
      <c r="C9" s="17" t="s">
        <v>21</v>
      </c>
      <c r="D9" s="14">
        <v>2</v>
      </c>
      <c r="E9" s="14" t="s">
        <v>8</v>
      </c>
      <c r="F9" s="15">
        <v>0</v>
      </c>
      <c r="G9" s="15">
        <v>0</v>
      </c>
    </row>
    <row r="10" spans="1:7" ht="36" x14ac:dyDescent="0.2">
      <c r="A10" s="14">
        <v>4</v>
      </c>
      <c r="B10" s="16" t="s">
        <v>19</v>
      </c>
      <c r="C10" s="17" t="s">
        <v>9</v>
      </c>
      <c r="D10" s="14">
        <v>4</v>
      </c>
      <c r="E10" s="14" t="s">
        <v>8</v>
      </c>
      <c r="F10" s="15">
        <v>0</v>
      </c>
      <c r="G10" s="15">
        <f>D10*F10</f>
        <v>0</v>
      </c>
    </row>
    <row r="11" spans="1:7" ht="243.75" customHeight="1" x14ac:dyDescent="0.2">
      <c r="A11" s="14">
        <v>5</v>
      </c>
      <c r="B11" s="16" t="s">
        <v>14</v>
      </c>
      <c r="C11" s="17" t="s">
        <v>47</v>
      </c>
      <c r="D11" s="14">
        <v>3</v>
      </c>
      <c r="E11" s="14" t="s">
        <v>8</v>
      </c>
      <c r="F11" s="15">
        <v>0</v>
      </c>
      <c r="G11" s="15">
        <f>D11*F11</f>
        <v>0</v>
      </c>
    </row>
    <row r="12" spans="1:7" ht="87.75" customHeight="1" x14ac:dyDescent="0.2">
      <c r="A12" s="14">
        <v>6</v>
      </c>
      <c r="B12" s="16" t="s">
        <v>22</v>
      </c>
      <c r="C12" s="17" t="s">
        <v>23</v>
      </c>
      <c r="D12" s="14">
        <v>2</v>
      </c>
      <c r="E12" s="14" t="s">
        <v>8</v>
      </c>
      <c r="F12" s="15">
        <v>0</v>
      </c>
      <c r="G12" s="15">
        <v>0</v>
      </c>
    </row>
    <row r="13" spans="1:7" ht="12.75" customHeight="1" x14ac:dyDescent="0.2">
      <c r="A13" s="14">
        <v>7</v>
      </c>
      <c r="B13" s="16" t="s">
        <v>25</v>
      </c>
      <c r="C13" s="19" t="s">
        <v>24</v>
      </c>
      <c r="D13" s="14">
        <v>6</v>
      </c>
      <c r="E13" s="14" t="s">
        <v>8</v>
      </c>
      <c r="F13" s="15">
        <v>0</v>
      </c>
      <c r="G13" s="15">
        <v>0</v>
      </c>
    </row>
    <row r="14" spans="1:7" ht="12.75" customHeight="1" x14ac:dyDescent="0.2">
      <c r="A14" s="14">
        <v>8</v>
      </c>
      <c r="B14" s="16" t="s">
        <v>26</v>
      </c>
      <c r="C14" s="19" t="s">
        <v>27</v>
      </c>
      <c r="D14" s="14">
        <v>1</v>
      </c>
      <c r="E14" s="14" t="s">
        <v>8</v>
      </c>
      <c r="F14" s="15">
        <v>0</v>
      </c>
      <c r="G14" s="15">
        <v>0</v>
      </c>
    </row>
    <row r="15" spans="1:7" x14ac:dyDescent="0.2">
      <c r="A15" s="14">
        <v>9</v>
      </c>
      <c r="B15" s="16" t="s">
        <v>10</v>
      </c>
      <c r="C15" s="17" t="s">
        <v>11</v>
      </c>
      <c r="D15" s="14">
        <v>4</v>
      </c>
      <c r="E15" s="14" t="s">
        <v>8</v>
      </c>
      <c r="F15" s="15">
        <v>0</v>
      </c>
      <c r="G15" s="15">
        <v>0</v>
      </c>
    </row>
    <row r="16" spans="1:7" ht="15" x14ac:dyDescent="0.25">
      <c r="A16" s="2"/>
      <c r="B16" s="2"/>
      <c r="C16" s="7" t="s">
        <v>0</v>
      </c>
      <c r="D16" s="8"/>
      <c r="E16" s="8"/>
      <c r="F16" s="8"/>
      <c r="G16" s="11">
        <f>SUM(G7:G15)</f>
        <v>0</v>
      </c>
    </row>
    <row r="17" spans="1:9" x14ac:dyDescent="0.2">
      <c r="B17" s="13" t="s">
        <v>6</v>
      </c>
      <c r="C17" s="1" t="s">
        <v>12</v>
      </c>
      <c r="D17" s="4"/>
      <c r="E17" s="4"/>
      <c r="F17" s="4"/>
      <c r="G17" s="18">
        <f t="shared" ref="G17" si="0">($G$16*1.21)-$G$16</f>
        <v>0</v>
      </c>
      <c r="H17" s="18"/>
      <c r="I17" s="18"/>
    </row>
    <row r="18" spans="1:9" x14ac:dyDescent="0.2">
      <c r="B18" s="13"/>
      <c r="C18" s="1"/>
      <c r="D18" s="4"/>
      <c r="E18" s="4"/>
      <c r="F18" s="4"/>
      <c r="G18" s="3"/>
    </row>
    <row r="19" spans="1:9" ht="15.75" x14ac:dyDescent="0.25">
      <c r="A19" s="9"/>
      <c r="B19" s="9"/>
      <c r="C19" s="10" t="s">
        <v>30</v>
      </c>
      <c r="D19" s="9"/>
      <c r="E19" s="9"/>
      <c r="F19" s="9"/>
      <c r="G19" s="9"/>
    </row>
    <row r="20" spans="1:9" x14ac:dyDescent="0.2">
      <c r="A20" s="5" t="s">
        <v>1</v>
      </c>
      <c r="B20" s="5" t="s">
        <v>2</v>
      </c>
      <c r="C20" s="5" t="s">
        <v>3</v>
      </c>
      <c r="D20" s="12" t="s">
        <v>4</v>
      </c>
      <c r="E20" s="12" t="s">
        <v>7</v>
      </c>
      <c r="F20" s="6" t="s">
        <v>5</v>
      </c>
      <c r="G20" s="6" t="s">
        <v>0</v>
      </c>
    </row>
    <row r="21" spans="1:9" ht="25.5" x14ac:dyDescent="0.2">
      <c r="A21" s="14">
        <v>1</v>
      </c>
      <c r="B21" s="16"/>
      <c r="C21" s="17" t="s">
        <v>42</v>
      </c>
      <c r="D21" s="14">
        <v>11</v>
      </c>
      <c r="E21" s="14" t="s">
        <v>8</v>
      </c>
      <c r="F21" s="15">
        <v>0</v>
      </c>
      <c r="G21" s="15">
        <f>D21*F21</f>
        <v>0</v>
      </c>
    </row>
    <row r="22" spans="1:9" ht="38.25" x14ac:dyDescent="0.2">
      <c r="A22" s="14">
        <v>2</v>
      </c>
      <c r="B22" s="16"/>
      <c r="C22" s="17" t="s">
        <v>46</v>
      </c>
      <c r="D22" s="14">
        <v>3</v>
      </c>
      <c r="E22" s="14" t="s">
        <v>8</v>
      </c>
      <c r="F22" s="15">
        <v>0</v>
      </c>
      <c r="G22" s="15">
        <f>D22*F22</f>
        <v>0</v>
      </c>
    </row>
    <row r="23" spans="1:9" x14ac:dyDescent="0.2">
      <c r="A23" s="14">
        <v>3</v>
      </c>
      <c r="B23" s="16"/>
      <c r="C23" s="17" t="s">
        <v>31</v>
      </c>
      <c r="D23" s="14">
        <v>1</v>
      </c>
      <c r="E23" s="14" t="s">
        <v>32</v>
      </c>
      <c r="F23" s="15">
        <v>0</v>
      </c>
      <c r="G23" s="15">
        <f t="shared" ref="G23:G24" si="1">D23*F23</f>
        <v>0</v>
      </c>
    </row>
    <row r="24" spans="1:9" ht="25.5" x14ac:dyDescent="0.2">
      <c r="A24" s="14">
        <v>4</v>
      </c>
      <c r="B24" s="16"/>
      <c r="C24" s="17" t="s">
        <v>33</v>
      </c>
      <c r="D24" s="14">
        <v>1</v>
      </c>
      <c r="E24" s="14" t="s">
        <v>32</v>
      </c>
      <c r="F24" s="15">
        <v>0</v>
      </c>
      <c r="G24" s="15">
        <f t="shared" si="1"/>
        <v>0</v>
      </c>
    </row>
    <row r="25" spans="1:9" ht="15" x14ac:dyDescent="0.25">
      <c r="A25" s="2"/>
      <c r="B25" s="2"/>
      <c r="C25" s="7" t="s">
        <v>0</v>
      </c>
      <c r="D25" s="8"/>
      <c r="E25" s="8"/>
      <c r="F25" s="8"/>
      <c r="G25" s="11">
        <f>SUM(G21:G24)</f>
        <v>0</v>
      </c>
    </row>
    <row r="26" spans="1:9" x14ac:dyDescent="0.2">
      <c r="B26" s="13" t="s">
        <v>6</v>
      </c>
      <c r="C26" s="1" t="s">
        <v>12</v>
      </c>
      <c r="D26" s="4"/>
      <c r="E26" s="4"/>
      <c r="F26" s="4"/>
      <c r="G26" s="18">
        <f>(G25*1.21)-$G$25</f>
        <v>0</v>
      </c>
    </row>
    <row r="27" spans="1:9" x14ac:dyDescent="0.2">
      <c r="B27" s="13"/>
      <c r="C27" s="1"/>
      <c r="D27" s="4"/>
      <c r="E27" s="4"/>
      <c r="F27" s="4"/>
      <c r="G27" s="3"/>
    </row>
    <row r="28" spans="1:9" ht="15.75" x14ac:dyDescent="0.25">
      <c r="A28" s="9"/>
      <c r="B28" s="9"/>
      <c r="C28" s="10" t="s">
        <v>34</v>
      </c>
      <c r="D28" s="9"/>
      <c r="E28" s="9"/>
      <c r="F28" s="9"/>
      <c r="G28" s="9"/>
    </row>
    <row r="29" spans="1:9" x14ac:dyDescent="0.2">
      <c r="A29" s="5" t="s">
        <v>1</v>
      </c>
      <c r="B29" s="5" t="s">
        <v>2</v>
      </c>
      <c r="C29" s="5" t="s">
        <v>3</v>
      </c>
      <c r="D29" s="12" t="s">
        <v>4</v>
      </c>
      <c r="E29" s="12" t="s">
        <v>7</v>
      </c>
      <c r="F29" s="6" t="s">
        <v>5</v>
      </c>
      <c r="G29" s="6" t="s">
        <v>0</v>
      </c>
    </row>
    <row r="30" spans="1:9" x14ac:dyDescent="0.2">
      <c r="A30" s="14">
        <v>1</v>
      </c>
      <c r="B30" s="16"/>
      <c r="C30" s="17" t="s">
        <v>35</v>
      </c>
      <c r="D30" s="14">
        <v>1</v>
      </c>
      <c r="E30" s="14" t="s">
        <v>32</v>
      </c>
      <c r="F30" s="15">
        <v>0</v>
      </c>
      <c r="G30" s="15">
        <f>D30*F30</f>
        <v>0</v>
      </c>
    </row>
    <row r="31" spans="1:9" x14ac:dyDescent="0.2">
      <c r="A31" s="14">
        <v>2</v>
      </c>
      <c r="B31" s="16"/>
      <c r="C31" s="17" t="s">
        <v>36</v>
      </c>
      <c r="D31" s="14">
        <v>1</v>
      </c>
      <c r="E31" s="14" t="s">
        <v>32</v>
      </c>
      <c r="F31" s="15">
        <v>0</v>
      </c>
      <c r="G31" s="15">
        <f t="shared" ref="G31:G32" si="2">D31*F31</f>
        <v>0</v>
      </c>
    </row>
    <row r="32" spans="1:9" x14ac:dyDescent="0.2">
      <c r="A32" s="14">
        <v>3</v>
      </c>
      <c r="B32" s="16"/>
      <c r="C32" s="17" t="s">
        <v>37</v>
      </c>
      <c r="D32" s="14">
        <v>5</v>
      </c>
      <c r="E32" s="14" t="s">
        <v>38</v>
      </c>
      <c r="F32" s="15">
        <v>0</v>
      </c>
      <c r="G32" s="15">
        <f t="shared" si="2"/>
        <v>0</v>
      </c>
    </row>
    <row r="33" spans="1:7" ht="15" x14ac:dyDescent="0.25">
      <c r="A33" s="2"/>
      <c r="B33" s="2"/>
      <c r="C33" s="7" t="s">
        <v>0</v>
      </c>
      <c r="D33" s="8"/>
      <c r="E33" s="8"/>
      <c r="F33" s="8"/>
      <c r="G33" s="11">
        <f>SUM(G30:G32)</f>
        <v>0</v>
      </c>
    </row>
    <row r="34" spans="1:7" x14ac:dyDescent="0.2">
      <c r="B34" s="13" t="s">
        <v>6</v>
      </c>
      <c r="C34" s="1" t="s">
        <v>12</v>
      </c>
      <c r="D34" s="4"/>
      <c r="E34" s="4"/>
      <c r="F34" s="4"/>
      <c r="G34" s="18">
        <f>(G33*1.21)-G33</f>
        <v>0</v>
      </c>
    </row>
    <row r="35" spans="1:7" x14ac:dyDescent="0.2">
      <c r="B35" s="13"/>
      <c r="C35" s="1"/>
      <c r="D35" s="4"/>
      <c r="E35" s="4"/>
      <c r="F35" s="4"/>
      <c r="G35" s="3"/>
    </row>
    <row r="36" spans="1:7" ht="15.75" x14ac:dyDescent="0.25">
      <c r="A36" s="9"/>
      <c r="B36" s="9"/>
      <c r="C36" s="10" t="s">
        <v>39</v>
      </c>
      <c r="D36" s="9"/>
      <c r="E36" s="9"/>
      <c r="F36" s="9"/>
      <c r="G36" s="9"/>
    </row>
    <row r="37" spans="1:7" x14ac:dyDescent="0.2">
      <c r="A37" s="5" t="s">
        <v>1</v>
      </c>
      <c r="B37" s="5" t="s">
        <v>2</v>
      </c>
      <c r="C37" s="5" t="s">
        <v>3</v>
      </c>
      <c r="D37" s="12" t="s">
        <v>4</v>
      </c>
      <c r="E37" s="12" t="s">
        <v>7</v>
      </c>
      <c r="F37" s="6" t="s">
        <v>5</v>
      </c>
      <c r="G37" s="6" t="s">
        <v>0</v>
      </c>
    </row>
    <row r="38" spans="1:7" x14ac:dyDescent="0.2">
      <c r="A38" s="14">
        <v>1</v>
      </c>
      <c r="B38" s="16"/>
      <c r="C38" s="17" t="s">
        <v>40</v>
      </c>
      <c r="D38" s="14">
        <v>15</v>
      </c>
      <c r="E38" s="14" t="s">
        <v>38</v>
      </c>
      <c r="F38" s="15">
        <v>0</v>
      </c>
      <c r="G38" s="15">
        <f t="shared" ref="G38:G39" si="3">D38*F38</f>
        <v>0</v>
      </c>
    </row>
    <row r="39" spans="1:7" x14ac:dyDescent="0.2">
      <c r="A39" s="14">
        <v>2</v>
      </c>
      <c r="B39" s="16"/>
      <c r="C39" s="17" t="s">
        <v>41</v>
      </c>
      <c r="D39" s="14">
        <v>1</v>
      </c>
      <c r="E39" s="14" t="s">
        <v>32</v>
      </c>
      <c r="F39" s="15">
        <v>0</v>
      </c>
      <c r="G39" s="15">
        <f t="shared" si="3"/>
        <v>0</v>
      </c>
    </row>
    <row r="40" spans="1:7" ht="15" x14ac:dyDescent="0.25">
      <c r="A40" s="2"/>
      <c r="B40" s="2"/>
      <c r="C40" s="7" t="s">
        <v>0</v>
      </c>
      <c r="D40" s="8"/>
      <c r="E40" s="8"/>
      <c r="F40" s="8"/>
      <c r="G40" s="11">
        <f>SUM(G38:G39)</f>
        <v>0</v>
      </c>
    </row>
    <row r="41" spans="1:7" x14ac:dyDescent="0.2">
      <c r="B41" s="13" t="s">
        <v>6</v>
      </c>
      <c r="C41" s="1" t="s">
        <v>12</v>
      </c>
      <c r="D41" s="4"/>
      <c r="E41" s="4"/>
      <c r="F41" s="4"/>
      <c r="G41" s="18">
        <f>(G40*1.21)-G40</f>
        <v>0</v>
      </c>
    </row>
    <row r="43" spans="1:7" ht="15.75" x14ac:dyDescent="0.25">
      <c r="C43" s="20" t="s">
        <v>43</v>
      </c>
      <c r="F43" s="21"/>
      <c r="G43" s="22">
        <f>SUM(G40,G33,G25,G16)</f>
        <v>0</v>
      </c>
    </row>
    <row r="44" spans="1:7" ht="15.75" x14ac:dyDescent="0.25">
      <c r="C44" s="20" t="s">
        <v>44</v>
      </c>
      <c r="E44" s="23"/>
      <c r="F44" s="24"/>
      <c r="G44" s="25">
        <f>(G43*1.21)-G43</f>
        <v>0</v>
      </c>
    </row>
    <row r="45" spans="1:7" ht="15.75" x14ac:dyDescent="0.25">
      <c r="C45" s="20" t="s">
        <v>45</v>
      </c>
      <c r="G45" s="26">
        <f>SUM(G43:G44)</f>
        <v>0</v>
      </c>
    </row>
  </sheetData>
  <mergeCells count="2">
    <mergeCell ref="A2:G2"/>
    <mergeCell ref="C3:F3"/>
  </mergeCells>
  <phoneticPr fontId="0" type="noConversion"/>
  <printOptions horizontalCentered="1"/>
  <pageMargins left="0.42" right="0.27559055118110237" top="0.91" bottom="1.02" header="0.51181102362204722" footer="0.51181102362204722"/>
  <pageSetup paperSize="9" scale="66" orientation="portrait" horizontalDpi="4294967292" r:id="rId1"/>
  <headerFooter alignWithMargins="0">
    <oddFooter>&amp;Cstrana &amp;P z &amp;N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Obchodní nabídka s DPH</dc:title>
  <dc:creator>Install</dc:creator>
  <cp:lastModifiedBy>Martin Vogal</cp:lastModifiedBy>
  <cp:lastPrinted>2020-06-17T05:33:00Z</cp:lastPrinted>
  <dcterms:created xsi:type="dcterms:W3CDTF">1998-09-16T08:22:29Z</dcterms:created>
  <dcterms:modified xsi:type="dcterms:W3CDTF">2022-09-27T08:14:32Z</dcterms:modified>
</cp:coreProperties>
</file>