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25725"/>
</workbook>
</file>

<file path=xl/calcChain.xml><?xml version="1.0" encoding="utf-8"?>
<calcChain xmlns="http://schemas.openxmlformats.org/spreadsheetml/2006/main">
  <c r="G7" i="3"/>
  <c r="F170" l="1"/>
  <c r="D147" s="1"/>
  <c r="G8" l="1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E169" s="1"/>
  <c r="G169" s="1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E168" l="1"/>
  <c r="G168" s="1"/>
  <c r="E167"/>
  <c r="G167" s="1"/>
  <c r="G140"/>
  <c r="E166"/>
  <c r="E147"/>
  <c r="E170" l="1"/>
  <c r="G166"/>
  <c r="F147"/>
</calcChain>
</file>

<file path=xl/sharedStrings.xml><?xml version="1.0" encoding="utf-8"?>
<sst xmlns="http://schemas.openxmlformats.org/spreadsheetml/2006/main" count="619" uniqueCount="272">
  <si>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</si>
  <si>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</si>
  <si>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</si>
  <si>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</si>
  <si>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</si>
  <si>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</si>
  <si>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</si>
  <si>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</si>
  <si>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</si>
  <si>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</si>
  <si>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</si>
  <si>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</si>
  <si>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</si>
  <si>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</si>
  <si>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</si>
  <si>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</si>
  <si>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</si>
  <si>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</si>
  <si>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</si>
  <si>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</si>
  <si>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</si>
  <si>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</si>
  <si>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</si>
  <si>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</si>
  <si>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</si>
  <si>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</si>
  <si>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</si>
  <si>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</si>
  <si>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</si>
  <si>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</si>
  <si>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</si>
  <si>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</si>
  <si>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</si>
  <si>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</si>
  <si>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</si>
  <si>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</si>
  <si>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</si>
  <si>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</si>
  <si>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</si>
  <si>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</si>
  <si>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</si>
  <si>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</si>
  <si>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</si>
  <si>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</si>
  <si>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</si>
  <si>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</si>
  <si>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</si>
  <si>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</si>
  <si>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</si>
  <si>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</si>
  <si>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</si>
  <si>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</si>
  <si>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</si>
  <si>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</si>
  <si>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</si>
  <si>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</si>
  <si>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</si>
  <si>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</si>
  <si>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</si>
  <si>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</si>
  <si>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</si>
  <si>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</si>
  <si>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</si>
  <si>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</si>
  <si>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</si>
  <si>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</si>
  <si>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</si>
  <si>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</si>
  <si>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</si>
  <si>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</si>
  <si>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</si>
  <si>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</si>
  <si>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</si>
  <si>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</si>
  <si>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</si>
  <si>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</si>
  <si>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</si>
  <si>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</si>
  <si>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</si>
  <si>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</si>
  <si>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</si>
  <si>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</si>
  <si>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</si>
  <si>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</si>
  <si>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</si>
  <si>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</si>
  <si>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</si>
  <si>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</si>
  <si>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</si>
  <si>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</si>
  <si>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</si>
  <si>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</si>
  <si>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</si>
  <si>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</si>
  <si>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</si>
  <si>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</si>
  <si>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</si>
  <si>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</si>
  <si>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</si>
  <si>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</si>
  <si>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</si>
  <si>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</si>
  <si>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</si>
  <si>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</si>
  <si>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</si>
  <si>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</si>
  <si>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</si>
  <si>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</si>
  <si>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</si>
  <si>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</si>
  <si>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</si>
  <si>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</si>
  <si>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</si>
  <si>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</si>
  <si>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</si>
  <si>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</si>
  <si>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</si>
  <si>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</si>
  <si>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</si>
  <si>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</si>
  <si>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</si>
  <si>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</si>
  <si>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</si>
  <si>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</si>
  <si>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</si>
  <si>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</si>
  <si>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</si>
  <si>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</si>
  <si>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</si>
  <si>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</si>
  <si>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</si>
  <si>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</si>
  <si>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</si>
  <si>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</si>
  <si>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</si>
  <si>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</si>
  <si>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</si>
  <si>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</si>
  <si>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</si>
  <si>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</si>
  <si>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</si>
  <si>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</si>
  <si>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</si>
  <si>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</si>
  <si>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</si>
  <si>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</si>
  <si>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</si>
  <si>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</si>
  <si>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</si>
  <si>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</si>
  <si>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</si>
  <si>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</si>
  <si>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</si>
  <si>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</si>
  <si>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</si>
  <si>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</si>
  <si>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</si>
  <si>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</si>
  <si>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</si>
  <si>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</si>
  <si>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</si>
  <si>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</si>
  <si>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</si>
  <si>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</si>
  <si>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</si>
  <si>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</si>
  <si>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</si>
  <si>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</si>
  <si>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</si>
  <si>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</si>
  <si>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</si>
  <si>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</si>
  <si>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</si>
  <si>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</si>
  <si>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</si>
  <si>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</si>
  <si>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</si>
  <si>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</si>
  <si>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</si>
  <si>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</si>
  <si>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</si>
  <si>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</si>
  <si>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</si>
  <si>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</si>
  <si>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</si>
  <si>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</si>
  <si>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</si>
  <si>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</si>
  <si>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</si>
  <si>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</si>
  <si>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</si>
  <si>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</si>
  <si>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</si>
  <si>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</si>
  <si>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</si>
  <si>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</si>
  <si>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</si>
  <si>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</si>
  <si>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</si>
  <si>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</si>
  <si>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</si>
  <si>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</si>
  <si>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</si>
  <si>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</si>
  <si>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</si>
  <si>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</si>
  <si>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</si>
  <si>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</si>
  <si>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</si>
  <si>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</si>
  <si>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</si>
  <si>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</si>
  <si>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</si>
  <si>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</si>
  <si>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</si>
  <si>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</si>
  <si>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</si>
  <si>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</si>
  <si>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</si>
  <si>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</si>
  <si>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</si>
  <si>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</si>
  <si>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</si>
  <si>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</si>
  <si>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</si>
  <si>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</si>
  <si>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</si>
  <si>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</si>
  <si>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</si>
  <si>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</si>
  <si>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</si>
  <si>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</si>
  <si>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</si>
  <si>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</si>
  <si>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</si>
  <si>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</si>
  <si>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</si>
  <si>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</si>
  <si>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</si>
  <si>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</si>
  <si>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</si>
  <si>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</si>
  <si>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</si>
  <si>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</si>
  <si>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</si>
  <si>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</si>
  <si>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</si>
  <si>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</si>
  <si>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</si>
  <si>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</si>
  <si>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</si>
  <si>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</si>
  <si>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</si>
  <si>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</si>
  <si>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</si>
  <si>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</si>
  <si>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</si>
  <si>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</si>
  <si>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</si>
  <si>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</si>
  <si>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</si>
  <si>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</si>
  <si>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</si>
  <si>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</si>
  <si>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</si>
  <si>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"7" - VC Klenovec na LS Klenovec, pozostávajúci z LO 01 Klenovec, 02 Tepličné, 03 Martalúzka, 04 Kaličné, 05 Vepor, 08 Studené</t>
  </si>
  <si>
    <t>LESOPEST s.r.o.</t>
  </si>
  <si>
    <t>Nábrežie Rimavy 454/13, 981 01 Hnúšťa</t>
  </si>
  <si>
    <t>Ondrej Kasáč</t>
  </si>
  <si>
    <t>SK70 0200 0000 0017 7366 7258</t>
  </si>
  <si>
    <t>SK2021766373</t>
  </si>
  <si>
    <t>kasac.ondrej@gmail.com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</si>
</sst>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0.000"/>
  </numFmts>
  <fonts count="2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  <font>
      <u/>
      <sz val="11"/>
      <color theme="10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164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5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164" fontId="17" fillId="0" borderId="5" xfId="2" applyFont="1" applyBorder="1" applyAlignment="1">
      <alignment horizontal="right" indent="1"/>
    </xf>
    <xf numFmtId="164" fontId="17" fillId="0" borderId="5" xfId="2" applyFont="1" applyBorder="1"/>
    <xf numFmtId="164" fontId="18" fillId="0" borderId="5" xfId="2" applyFont="1" applyBorder="1"/>
    <xf numFmtId="0" fontId="6" fillId="2" borderId="11" xfId="1" applyFont="1" applyFill="1" applyBorder="1" applyAlignment="1">
      <alignment horizontal="left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20" fillId="2" borderId="11" xfId="3" applyFill="1" applyBorder="1" applyAlignment="1" applyProtection="1">
      <alignment horizontal="left"/>
    </xf>
    <xf numFmtId="14" fontId="6" fillId="2" borderId="11" xfId="1" applyNumberFormat="1" applyFont="1" applyFill="1" applyBorder="1" applyAlignment="1">
      <alignment horizontal="left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čárky" xfId="2" builtinId="3"/>
    <cellStyle name="Hypertextový odkaz" xfId="3" builtinId="8"/>
    <cellStyle name="Normálna 2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sac.ondrej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4"/>
  <sheetViews>
    <sheetView tabSelected="1" view="pageBreakPreview" topLeftCell="A141" zoomScaleNormal="80" zoomScaleSheetLayoutView="100" workbookViewId="0">
      <selection activeCell="F168" sqref="F168"/>
    </sheetView>
  </sheetViews>
  <sheetFormatPr defaultRowHeight="12.75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>
      <c r="A1" s="1" t="s">
        <v>193</v>
      </c>
      <c r="D1" s="2"/>
      <c r="G1" s="70" t="s">
        <v>262</v>
      </c>
    </row>
    <row r="2" spans="1:8" s="1" customFormat="1" ht="12" customHeight="1">
      <c r="D2" s="2"/>
      <c r="H2" s="71"/>
    </row>
    <row r="3" spans="1:8" s="3" customFormat="1" ht="16.5" customHeight="1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>
      <c r="A4" s="6" t="s">
        <v>263</v>
      </c>
      <c r="B4" s="6"/>
      <c r="C4" s="6">
        <v>14</v>
      </c>
      <c r="D4" s="80" t="s">
        <v>264</v>
      </c>
      <c r="E4" s="6"/>
      <c r="F4" s="6"/>
      <c r="G4" s="6"/>
      <c r="H4" s="72"/>
    </row>
    <row r="5" spans="1:8" s="3" customFormat="1" ht="18" customHeight="1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4.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>
      <c r="A7" s="16">
        <v>1</v>
      </c>
      <c r="B7" s="37" t="s">
        <v>8</v>
      </c>
      <c r="C7" s="9" t="s">
        <v>31</v>
      </c>
      <c r="D7" s="11" t="s">
        <v>9</v>
      </c>
      <c r="E7" s="81">
        <v>3170</v>
      </c>
      <c r="F7" s="82">
        <v>55.68</v>
      </c>
      <c r="G7" s="79">
        <f t="shared" ref="G7:G38" si="0">F7*E7</f>
        <v>176505.60000000001</v>
      </c>
      <c r="H7" s="4" t="s">
        <v>255</v>
      </c>
    </row>
    <row r="8" spans="1:8" ht="28.5" customHeight="1">
      <c r="A8" s="16">
        <v>2</v>
      </c>
      <c r="B8" s="37" t="s">
        <v>10</v>
      </c>
      <c r="C8" s="9" t="s">
        <v>32</v>
      </c>
      <c r="D8" s="11" t="s">
        <v>9</v>
      </c>
      <c r="E8" s="82">
        <v>138</v>
      </c>
      <c r="F8" s="82">
        <v>62.639999999999993</v>
      </c>
      <c r="G8" s="79">
        <f t="shared" si="0"/>
        <v>8644.32</v>
      </c>
      <c r="H8" s="4" t="s">
        <v>255</v>
      </c>
    </row>
    <row r="9" spans="1:8" ht="28.5" customHeight="1">
      <c r="A9" s="16">
        <v>3</v>
      </c>
      <c r="B9" s="37" t="s">
        <v>11</v>
      </c>
      <c r="C9" s="9" t="s">
        <v>33</v>
      </c>
      <c r="D9" s="11" t="s">
        <v>9</v>
      </c>
      <c r="E9" s="82">
        <v>138</v>
      </c>
      <c r="F9" s="82">
        <v>25.491</v>
      </c>
      <c r="G9" s="79">
        <f t="shared" si="0"/>
        <v>3517.7579999999998</v>
      </c>
      <c r="H9" s="4" t="s">
        <v>255</v>
      </c>
    </row>
    <row r="10" spans="1:8" ht="28.5" customHeight="1">
      <c r="A10" s="16">
        <v>4</v>
      </c>
      <c r="B10" s="37" t="s">
        <v>12</v>
      </c>
      <c r="C10" s="9" t="s">
        <v>34</v>
      </c>
      <c r="D10" s="11" t="s">
        <v>9</v>
      </c>
      <c r="E10" s="82">
        <v>0</v>
      </c>
      <c r="F10" s="82">
        <v>0</v>
      </c>
      <c r="G10" s="79">
        <f t="shared" si="0"/>
        <v>0</v>
      </c>
      <c r="H10" s="4" t="s">
        <v>255</v>
      </c>
    </row>
    <row r="11" spans="1:8" ht="28.5" customHeight="1">
      <c r="A11" s="16">
        <v>5</v>
      </c>
      <c r="B11" s="37" t="s">
        <v>35</v>
      </c>
      <c r="C11" s="9" t="s">
        <v>36</v>
      </c>
      <c r="D11" s="11" t="s">
        <v>9</v>
      </c>
      <c r="E11" s="82">
        <v>0</v>
      </c>
      <c r="F11" s="82">
        <v>0</v>
      </c>
      <c r="G11" s="79">
        <f t="shared" si="0"/>
        <v>0</v>
      </c>
      <c r="H11" s="4" t="s">
        <v>255</v>
      </c>
    </row>
    <row r="12" spans="1:8" ht="28.5" customHeight="1">
      <c r="A12" s="16">
        <v>6</v>
      </c>
      <c r="B12" s="37" t="s">
        <v>217</v>
      </c>
      <c r="C12" s="9" t="s">
        <v>202</v>
      </c>
      <c r="D12" s="11" t="s">
        <v>9</v>
      </c>
      <c r="E12" s="82">
        <v>138</v>
      </c>
      <c r="F12" s="82">
        <v>18.182999999999996</v>
      </c>
      <c r="G12" s="79">
        <f t="shared" si="0"/>
        <v>2509.2539999999995</v>
      </c>
      <c r="H12" s="4" t="s">
        <v>255</v>
      </c>
    </row>
    <row r="13" spans="1:8" ht="28.5" customHeight="1">
      <c r="A13" s="16">
        <v>7</v>
      </c>
      <c r="B13" s="37" t="s">
        <v>37</v>
      </c>
      <c r="C13" s="9" t="s">
        <v>38</v>
      </c>
      <c r="D13" s="11" t="s">
        <v>14</v>
      </c>
      <c r="E13" s="82">
        <v>0</v>
      </c>
      <c r="F13" s="82">
        <v>0</v>
      </c>
      <c r="G13" s="79">
        <f t="shared" si="0"/>
        <v>0</v>
      </c>
      <c r="H13" s="4" t="s">
        <v>255</v>
      </c>
    </row>
    <row r="14" spans="1:8" ht="28.5" customHeight="1">
      <c r="A14" s="16">
        <v>8</v>
      </c>
      <c r="B14" s="37" t="s">
        <v>39</v>
      </c>
      <c r="C14" s="10" t="s">
        <v>107</v>
      </c>
      <c r="D14" s="11" t="s">
        <v>9</v>
      </c>
      <c r="E14" s="82">
        <v>0</v>
      </c>
      <c r="F14" s="82">
        <v>0</v>
      </c>
      <c r="G14" s="79">
        <f t="shared" si="0"/>
        <v>0</v>
      </c>
      <c r="H14" s="4" t="s">
        <v>255</v>
      </c>
    </row>
    <row r="15" spans="1:8" ht="28.5" customHeight="1">
      <c r="A15" s="16" t="s">
        <v>110</v>
      </c>
      <c r="B15" s="38" t="s">
        <v>40</v>
      </c>
      <c r="C15" s="10" t="s">
        <v>41</v>
      </c>
      <c r="D15" s="11" t="s">
        <v>9</v>
      </c>
      <c r="E15" s="82">
        <v>0</v>
      </c>
      <c r="F15" s="82">
        <v>0</v>
      </c>
      <c r="G15" s="79">
        <f t="shared" si="0"/>
        <v>0</v>
      </c>
      <c r="H15" s="4" t="s">
        <v>256</v>
      </c>
    </row>
    <row r="16" spans="1:8" ht="28.5" customHeight="1">
      <c r="A16" s="16" t="s">
        <v>111</v>
      </c>
      <c r="B16" s="38" t="s">
        <v>40</v>
      </c>
      <c r="C16" s="10" t="s">
        <v>42</v>
      </c>
      <c r="D16" s="11" t="s">
        <v>9</v>
      </c>
      <c r="E16" s="82">
        <v>0</v>
      </c>
      <c r="F16" s="82">
        <v>0</v>
      </c>
      <c r="G16" s="79">
        <f t="shared" si="0"/>
        <v>0</v>
      </c>
      <c r="H16" s="4" t="s">
        <v>256</v>
      </c>
    </row>
    <row r="17" spans="1:8" ht="28.5" customHeight="1">
      <c r="A17" s="16" t="s">
        <v>200</v>
      </c>
      <c r="B17" s="37" t="s">
        <v>13</v>
      </c>
      <c r="C17" s="10" t="s">
        <v>41</v>
      </c>
      <c r="D17" s="11" t="s">
        <v>9</v>
      </c>
      <c r="E17" s="82">
        <v>0</v>
      </c>
      <c r="F17" s="82">
        <v>0</v>
      </c>
      <c r="G17" s="79">
        <f t="shared" si="0"/>
        <v>0</v>
      </c>
      <c r="H17" s="4" t="s">
        <v>255</v>
      </c>
    </row>
    <row r="18" spans="1:8" ht="28.5" customHeight="1">
      <c r="A18" s="16" t="s">
        <v>201</v>
      </c>
      <c r="B18" s="37" t="s">
        <v>13</v>
      </c>
      <c r="C18" s="10" t="s">
        <v>42</v>
      </c>
      <c r="D18" s="11" t="s">
        <v>9</v>
      </c>
      <c r="E18" s="82">
        <v>0</v>
      </c>
      <c r="F18" s="82">
        <v>0</v>
      </c>
      <c r="G18" s="79">
        <f t="shared" si="0"/>
        <v>0</v>
      </c>
      <c r="H18" s="4" t="s">
        <v>255</v>
      </c>
    </row>
    <row r="19" spans="1:8" ht="28.5" customHeight="1">
      <c r="A19" s="16">
        <v>11</v>
      </c>
      <c r="B19" s="37" t="s">
        <v>43</v>
      </c>
      <c r="C19" s="10" t="s">
        <v>44</v>
      </c>
      <c r="D19" s="11" t="s">
        <v>14</v>
      </c>
      <c r="E19" s="82">
        <v>138</v>
      </c>
      <c r="F19" s="82">
        <v>47.849999999999994</v>
      </c>
      <c r="G19" s="79">
        <f t="shared" si="0"/>
        <v>6603.2999999999993</v>
      </c>
      <c r="H19" s="4" t="s">
        <v>255</v>
      </c>
    </row>
    <row r="20" spans="1:8" ht="28.5" customHeight="1">
      <c r="A20" s="16">
        <v>12</v>
      </c>
      <c r="B20" s="37" t="s">
        <v>45</v>
      </c>
      <c r="C20" s="9" t="s">
        <v>46</v>
      </c>
      <c r="D20" s="11" t="s">
        <v>14</v>
      </c>
      <c r="E20" s="82">
        <v>138</v>
      </c>
      <c r="F20" s="82">
        <v>44.978999999999999</v>
      </c>
      <c r="G20" s="79">
        <f t="shared" si="0"/>
        <v>6207.1019999999999</v>
      </c>
      <c r="H20" s="4" t="s">
        <v>255</v>
      </c>
    </row>
    <row r="21" spans="1:8" ht="28.5" customHeight="1">
      <c r="A21" s="16">
        <v>13</v>
      </c>
      <c r="B21" s="37" t="s">
        <v>47</v>
      </c>
      <c r="C21" s="9" t="s">
        <v>48</v>
      </c>
      <c r="D21" s="11" t="s">
        <v>14</v>
      </c>
      <c r="E21" s="82">
        <v>0</v>
      </c>
      <c r="F21" s="82">
        <v>0</v>
      </c>
      <c r="G21" s="79">
        <f t="shared" si="0"/>
        <v>0</v>
      </c>
      <c r="H21" s="4" t="s">
        <v>255</v>
      </c>
    </row>
    <row r="22" spans="1:8" ht="28.5" customHeight="1">
      <c r="A22" s="16">
        <v>14</v>
      </c>
      <c r="B22" s="37" t="s">
        <v>226</v>
      </c>
      <c r="C22" s="9" t="s">
        <v>49</v>
      </c>
      <c r="D22" s="11" t="s">
        <v>15</v>
      </c>
      <c r="E22" s="82">
        <v>184</v>
      </c>
      <c r="F22" s="82">
        <v>8.6999999999999993</v>
      </c>
      <c r="G22" s="79">
        <f t="shared" si="0"/>
        <v>1600.8</v>
      </c>
      <c r="H22" s="4" t="s">
        <v>255</v>
      </c>
    </row>
    <row r="23" spans="1:8" ht="28.5" customHeight="1">
      <c r="A23" s="16">
        <v>15</v>
      </c>
      <c r="B23" s="37" t="s">
        <v>50</v>
      </c>
      <c r="C23" s="9" t="s">
        <v>49</v>
      </c>
      <c r="D23" s="11" t="s">
        <v>15</v>
      </c>
      <c r="E23" s="82">
        <v>115</v>
      </c>
      <c r="F23" s="82">
        <v>8.6999999999999993</v>
      </c>
      <c r="G23" s="79">
        <f t="shared" si="0"/>
        <v>1000.4999999999999</v>
      </c>
      <c r="H23" s="4" t="s">
        <v>255</v>
      </c>
    </row>
    <row r="24" spans="1:8" ht="28.5" customHeight="1">
      <c r="A24" s="16">
        <v>16</v>
      </c>
      <c r="B24" s="57" t="s">
        <v>115</v>
      </c>
      <c r="C24" s="9" t="s">
        <v>112</v>
      </c>
      <c r="D24" s="11" t="s">
        <v>18</v>
      </c>
      <c r="E24" s="82">
        <v>0</v>
      </c>
      <c r="F24" s="82">
        <v>0</v>
      </c>
      <c r="G24" s="79">
        <f t="shared" si="0"/>
        <v>0</v>
      </c>
      <c r="H24" s="4" t="s">
        <v>256</v>
      </c>
    </row>
    <row r="25" spans="1:8" ht="28.5" customHeight="1">
      <c r="A25" s="23">
        <v>17</v>
      </c>
      <c r="B25" s="37" t="s">
        <v>51</v>
      </c>
      <c r="C25" s="26" t="s">
        <v>52</v>
      </c>
      <c r="D25" s="11" t="s">
        <v>14</v>
      </c>
      <c r="E25" s="82">
        <v>92</v>
      </c>
      <c r="F25" s="82">
        <v>50.721000000000004</v>
      </c>
      <c r="G25" s="79">
        <f t="shared" si="0"/>
        <v>4666.3320000000003</v>
      </c>
      <c r="H25" s="4" t="s">
        <v>255</v>
      </c>
    </row>
    <row r="26" spans="1:8" ht="28.5" customHeight="1">
      <c r="A26" s="23">
        <v>18</v>
      </c>
      <c r="B26" s="38" t="s">
        <v>146</v>
      </c>
      <c r="C26" s="26" t="s">
        <v>53</v>
      </c>
      <c r="D26" s="11" t="s">
        <v>18</v>
      </c>
      <c r="E26" s="82">
        <v>23</v>
      </c>
      <c r="F26" s="82">
        <v>115.836</v>
      </c>
      <c r="G26" s="79">
        <f t="shared" si="0"/>
        <v>2664.2280000000001</v>
      </c>
      <c r="H26" s="4" t="s">
        <v>256</v>
      </c>
    </row>
    <row r="27" spans="1:8" ht="28.5" customHeight="1">
      <c r="A27" s="23">
        <v>19</v>
      </c>
      <c r="B27" s="38" t="s">
        <v>147</v>
      </c>
      <c r="C27" s="27" t="s">
        <v>54</v>
      </c>
      <c r="D27" s="11" t="s">
        <v>18</v>
      </c>
      <c r="E27" s="82">
        <v>0</v>
      </c>
      <c r="F27" s="82">
        <v>0</v>
      </c>
      <c r="G27" s="79">
        <f t="shared" si="0"/>
        <v>0</v>
      </c>
      <c r="H27" s="4" t="s">
        <v>256</v>
      </c>
    </row>
    <row r="28" spans="1:8" ht="28.5" customHeight="1">
      <c r="A28" s="23">
        <v>20</v>
      </c>
      <c r="B28" s="37" t="s">
        <v>204</v>
      </c>
      <c r="C28" s="26" t="s">
        <v>55</v>
      </c>
      <c r="D28" s="11" t="s">
        <v>21</v>
      </c>
      <c r="E28" s="82">
        <v>23000</v>
      </c>
      <c r="F28" s="82">
        <v>4.1399999999999997</v>
      </c>
      <c r="G28" s="79">
        <f t="shared" si="0"/>
        <v>95219.999999999985</v>
      </c>
      <c r="H28" s="4" t="s">
        <v>255</v>
      </c>
    </row>
    <row r="29" spans="1:8" ht="28.5" customHeight="1">
      <c r="A29" s="23">
        <v>21</v>
      </c>
      <c r="B29" s="37" t="s">
        <v>56</v>
      </c>
      <c r="C29" s="26" t="s">
        <v>55</v>
      </c>
      <c r="D29" s="11" t="s">
        <v>21</v>
      </c>
      <c r="E29" s="82">
        <v>920</v>
      </c>
      <c r="F29" s="82">
        <v>5.3819999999999997</v>
      </c>
      <c r="G29" s="79">
        <f t="shared" si="0"/>
        <v>4951.4399999999996</v>
      </c>
      <c r="H29" s="4" t="s">
        <v>255</v>
      </c>
    </row>
    <row r="30" spans="1:8" ht="28.5" customHeight="1">
      <c r="A30" s="16">
        <v>22</v>
      </c>
      <c r="B30" s="39" t="s">
        <v>199</v>
      </c>
      <c r="C30" s="26" t="s">
        <v>55</v>
      </c>
      <c r="D30" s="11" t="s">
        <v>21</v>
      </c>
      <c r="E30" s="82">
        <v>20000</v>
      </c>
      <c r="F30" s="82">
        <v>4.6919999999999993</v>
      </c>
      <c r="G30" s="79">
        <f t="shared" si="0"/>
        <v>93839.999999999985</v>
      </c>
      <c r="H30" s="4" t="s">
        <v>255</v>
      </c>
    </row>
    <row r="31" spans="1:8" ht="28.5" customHeight="1">
      <c r="A31" s="23">
        <v>23</v>
      </c>
      <c r="B31" s="37" t="s">
        <v>16</v>
      </c>
      <c r="C31" s="26" t="s">
        <v>55</v>
      </c>
      <c r="D31" s="11" t="s">
        <v>21</v>
      </c>
      <c r="E31" s="82">
        <v>460</v>
      </c>
      <c r="F31" s="82">
        <v>2.9580000000000002</v>
      </c>
      <c r="G31" s="79">
        <f t="shared" si="0"/>
        <v>1360.68</v>
      </c>
      <c r="H31" s="4" t="s">
        <v>255</v>
      </c>
    </row>
    <row r="32" spans="1:8" ht="28.5" customHeight="1">
      <c r="A32" s="23">
        <v>24</v>
      </c>
      <c r="B32" s="37" t="s">
        <v>17</v>
      </c>
      <c r="C32" s="27" t="s">
        <v>44</v>
      </c>
      <c r="D32" s="11" t="s">
        <v>14</v>
      </c>
      <c r="E32" s="82">
        <v>0</v>
      </c>
      <c r="F32" s="82">
        <v>0</v>
      </c>
      <c r="G32" s="79">
        <f t="shared" si="0"/>
        <v>0</v>
      </c>
      <c r="H32" s="4" t="s">
        <v>255</v>
      </c>
    </row>
    <row r="33" spans="1:8" ht="28.5" customHeight="1">
      <c r="A33" s="23">
        <v>25</v>
      </c>
      <c r="B33" s="38" t="s">
        <v>148</v>
      </c>
      <c r="C33" s="26" t="s">
        <v>53</v>
      </c>
      <c r="D33" s="11" t="s">
        <v>18</v>
      </c>
      <c r="E33" s="82">
        <v>0</v>
      </c>
      <c r="F33" s="82">
        <v>0</v>
      </c>
      <c r="G33" s="79">
        <f t="shared" si="0"/>
        <v>0</v>
      </c>
      <c r="H33" s="4" t="s">
        <v>256</v>
      </c>
    </row>
    <row r="34" spans="1:8" ht="28.5" customHeight="1">
      <c r="A34" s="23">
        <v>26</v>
      </c>
      <c r="B34" s="38" t="s">
        <v>149</v>
      </c>
      <c r="C34" s="26" t="s">
        <v>53</v>
      </c>
      <c r="D34" s="11" t="s">
        <v>18</v>
      </c>
      <c r="E34" s="82">
        <v>0</v>
      </c>
      <c r="F34" s="82">
        <v>0</v>
      </c>
      <c r="G34" s="79">
        <f t="shared" si="0"/>
        <v>0</v>
      </c>
      <c r="H34" s="4" t="s">
        <v>256</v>
      </c>
    </row>
    <row r="35" spans="1:8" ht="28.5" customHeight="1">
      <c r="A35" s="23">
        <v>27</v>
      </c>
      <c r="B35" s="37" t="s">
        <v>57</v>
      </c>
      <c r="C35" s="27" t="s">
        <v>58</v>
      </c>
      <c r="D35" s="11" t="s">
        <v>14</v>
      </c>
      <c r="E35" s="82">
        <v>8740</v>
      </c>
      <c r="F35" s="82">
        <v>8.4270000000000014</v>
      </c>
      <c r="G35" s="79">
        <f t="shared" si="0"/>
        <v>73651.98000000001</v>
      </c>
      <c r="H35" s="4" t="s">
        <v>255</v>
      </c>
    </row>
    <row r="36" spans="1:8" ht="28.5" customHeight="1">
      <c r="A36" s="23">
        <v>28</v>
      </c>
      <c r="B36" s="37" t="s">
        <v>59</v>
      </c>
      <c r="C36" s="27" t="s">
        <v>60</v>
      </c>
      <c r="D36" s="11" t="s">
        <v>22</v>
      </c>
      <c r="E36" s="82">
        <v>920</v>
      </c>
      <c r="F36" s="82">
        <v>4.3725000000000005</v>
      </c>
      <c r="G36" s="79">
        <f t="shared" si="0"/>
        <v>4022.7000000000003</v>
      </c>
      <c r="H36" s="4" t="s">
        <v>255</v>
      </c>
    </row>
    <row r="37" spans="1:8" ht="28.5" customHeight="1">
      <c r="A37" s="23">
        <v>29</v>
      </c>
      <c r="B37" s="37" t="s">
        <v>61</v>
      </c>
      <c r="C37" s="27" t="s">
        <v>62</v>
      </c>
      <c r="D37" s="11" t="s">
        <v>22</v>
      </c>
      <c r="E37" s="82">
        <v>5520</v>
      </c>
      <c r="F37" s="82">
        <v>6.7575000000000003</v>
      </c>
      <c r="G37" s="79">
        <f t="shared" si="0"/>
        <v>37301.4</v>
      </c>
      <c r="H37" s="4" t="s">
        <v>255</v>
      </c>
    </row>
    <row r="38" spans="1:8" ht="28.5" customHeight="1">
      <c r="A38" s="23">
        <v>30</v>
      </c>
      <c r="B38" s="37" t="s">
        <v>63</v>
      </c>
      <c r="C38" s="27" t="s">
        <v>64</v>
      </c>
      <c r="D38" s="11" t="s">
        <v>14</v>
      </c>
      <c r="E38" s="82">
        <v>230</v>
      </c>
      <c r="F38" s="82">
        <v>6.5190000000000001</v>
      </c>
      <c r="G38" s="79">
        <f t="shared" si="0"/>
        <v>1499.3700000000001</v>
      </c>
      <c r="H38" s="4" t="s">
        <v>255</v>
      </c>
    </row>
    <row r="39" spans="1:8" ht="28.5" customHeight="1">
      <c r="A39" s="16" t="s">
        <v>206</v>
      </c>
      <c r="B39" s="37" t="s">
        <v>65</v>
      </c>
      <c r="C39" s="10" t="s">
        <v>66</v>
      </c>
      <c r="D39" s="11" t="s">
        <v>22</v>
      </c>
      <c r="E39" s="82">
        <v>138</v>
      </c>
      <c r="F39" s="82">
        <v>0.4425</v>
      </c>
      <c r="G39" s="79">
        <f t="shared" ref="G39:G70" si="1">F39*E39</f>
        <v>61.064999999999998</v>
      </c>
      <c r="H39" s="4" t="s">
        <v>255</v>
      </c>
    </row>
    <row r="40" spans="1:8" ht="28.5" customHeight="1">
      <c r="A40" s="16" t="s">
        <v>205</v>
      </c>
      <c r="B40" s="40" t="s">
        <v>65</v>
      </c>
      <c r="C40" s="10" t="s">
        <v>67</v>
      </c>
      <c r="D40" s="11" t="s">
        <v>22</v>
      </c>
      <c r="E40" s="82">
        <v>46</v>
      </c>
      <c r="F40" s="82">
        <v>0.53099999999999992</v>
      </c>
      <c r="G40" s="79">
        <f t="shared" si="1"/>
        <v>24.425999999999995</v>
      </c>
      <c r="H40" s="4" t="s">
        <v>257</v>
      </c>
    </row>
    <row r="41" spans="1:8" ht="28.5" customHeight="1">
      <c r="A41" s="16">
        <v>32</v>
      </c>
      <c r="B41" s="37" t="s">
        <v>68</v>
      </c>
      <c r="C41" s="10" t="s">
        <v>69</v>
      </c>
      <c r="D41" s="11" t="s">
        <v>9</v>
      </c>
      <c r="E41" s="82">
        <v>0</v>
      </c>
      <c r="F41" s="82">
        <v>0</v>
      </c>
      <c r="G41" s="79">
        <f t="shared" si="1"/>
        <v>0</v>
      </c>
      <c r="H41" s="4" t="s">
        <v>255</v>
      </c>
    </row>
    <row r="42" spans="1:8" ht="28.5" customHeight="1">
      <c r="A42" s="16">
        <v>33</v>
      </c>
      <c r="B42" s="37" t="s">
        <v>70</v>
      </c>
      <c r="C42" s="10" t="s">
        <v>71</v>
      </c>
      <c r="D42" s="11" t="s">
        <v>9</v>
      </c>
      <c r="E42" s="82">
        <v>138</v>
      </c>
      <c r="F42" s="82">
        <v>6.8369999999999997</v>
      </c>
      <c r="G42" s="79">
        <f t="shared" si="1"/>
        <v>943.50599999999997</v>
      </c>
      <c r="H42" s="4" t="s">
        <v>255</v>
      </c>
    </row>
    <row r="43" spans="1:8" ht="28.5" customHeight="1">
      <c r="A43" s="16">
        <v>34</v>
      </c>
      <c r="B43" s="37" t="s">
        <v>72</v>
      </c>
      <c r="C43" s="10" t="s">
        <v>71</v>
      </c>
      <c r="D43" s="11" t="s">
        <v>9</v>
      </c>
      <c r="E43" s="82">
        <v>138</v>
      </c>
      <c r="F43" s="82">
        <v>3.9750000000000001</v>
      </c>
      <c r="G43" s="79">
        <f t="shared" si="1"/>
        <v>548.55000000000007</v>
      </c>
      <c r="H43" s="4" t="s">
        <v>255</v>
      </c>
    </row>
    <row r="44" spans="1:8" ht="28.5" customHeight="1">
      <c r="A44" s="16">
        <v>35</v>
      </c>
      <c r="B44" s="37" t="s">
        <v>73</v>
      </c>
      <c r="C44" s="10" t="s">
        <v>71</v>
      </c>
      <c r="D44" s="11" t="s">
        <v>9</v>
      </c>
      <c r="E44" s="82">
        <v>5060</v>
      </c>
      <c r="F44" s="82">
        <v>4.7699999999999996</v>
      </c>
      <c r="G44" s="79">
        <f t="shared" si="1"/>
        <v>24136.199999999997</v>
      </c>
      <c r="H44" s="4" t="s">
        <v>255</v>
      </c>
    </row>
    <row r="45" spans="1:8" ht="28.5" customHeight="1">
      <c r="A45" s="16">
        <v>36</v>
      </c>
      <c r="B45" s="37" t="s">
        <v>74</v>
      </c>
      <c r="C45" s="10" t="s">
        <v>198</v>
      </c>
      <c r="D45" s="11" t="s">
        <v>9</v>
      </c>
      <c r="E45" s="82">
        <v>32.200000000000003</v>
      </c>
      <c r="F45" s="82">
        <v>625.87799999999993</v>
      </c>
      <c r="G45" s="79">
        <f t="shared" si="1"/>
        <v>20153.2716</v>
      </c>
      <c r="H45" s="4" t="s">
        <v>255</v>
      </c>
    </row>
    <row r="46" spans="1:8" ht="48" customHeight="1">
      <c r="A46" s="16">
        <v>37</v>
      </c>
      <c r="B46" s="37" t="s">
        <v>219</v>
      </c>
      <c r="C46" s="10" t="s">
        <v>220</v>
      </c>
      <c r="D46" s="11" t="s">
        <v>221</v>
      </c>
      <c r="E46" s="82">
        <v>23</v>
      </c>
      <c r="F46" s="82">
        <v>614.72099999999989</v>
      </c>
      <c r="G46" s="79">
        <f t="shared" si="1"/>
        <v>14138.582999999997</v>
      </c>
      <c r="H46" s="4" t="s">
        <v>255</v>
      </c>
    </row>
    <row r="47" spans="1:8" ht="28.5" customHeight="1">
      <c r="A47" s="16">
        <v>38</v>
      </c>
      <c r="B47" s="37" t="s">
        <v>222</v>
      </c>
      <c r="C47" s="10" t="s">
        <v>223</v>
      </c>
      <c r="D47" s="11" t="s">
        <v>221</v>
      </c>
      <c r="E47" s="82">
        <v>9.2000000000000011</v>
      </c>
      <c r="F47" s="82">
        <v>354.09</v>
      </c>
      <c r="G47" s="79">
        <f t="shared" si="1"/>
        <v>3257.6280000000002</v>
      </c>
      <c r="H47" s="4" t="s">
        <v>255</v>
      </c>
    </row>
    <row r="48" spans="1:8" ht="28.5" customHeight="1">
      <c r="A48" s="16">
        <v>39</v>
      </c>
      <c r="B48" s="37" t="s">
        <v>224</v>
      </c>
      <c r="C48" s="10" t="s">
        <v>225</v>
      </c>
      <c r="D48" s="11" t="s">
        <v>221</v>
      </c>
      <c r="E48" s="82">
        <v>0</v>
      </c>
      <c r="F48" s="82">
        <v>0</v>
      </c>
      <c r="G48" s="79">
        <f t="shared" si="1"/>
        <v>0</v>
      </c>
      <c r="H48" s="4" t="s">
        <v>255</v>
      </c>
    </row>
    <row r="49" spans="1:8" ht="28.5" customHeight="1">
      <c r="A49" s="16">
        <v>40</v>
      </c>
      <c r="B49" s="37" t="s">
        <v>75</v>
      </c>
      <c r="C49" s="9" t="s">
        <v>49</v>
      </c>
      <c r="D49" s="11" t="s">
        <v>15</v>
      </c>
      <c r="E49" s="82">
        <v>460</v>
      </c>
      <c r="F49" s="82">
        <v>8.6999999999999993</v>
      </c>
      <c r="G49" s="79">
        <f t="shared" si="1"/>
        <v>4001.9999999999995</v>
      </c>
      <c r="H49" s="4" t="s">
        <v>255</v>
      </c>
    </row>
    <row r="50" spans="1:8" ht="28.5" customHeight="1">
      <c r="A50" s="16">
        <v>41</v>
      </c>
      <c r="B50" s="37" t="s">
        <v>76</v>
      </c>
      <c r="C50" s="9" t="s">
        <v>49</v>
      </c>
      <c r="D50" s="11" t="s">
        <v>15</v>
      </c>
      <c r="E50" s="82">
        <v>920</v>
      </c>
      <c r="F50" s="82">
        <v>8.6999999999999993</v>
      </c>
      <c r="G50" s="79">
        <f t="shared" si="1"/>
        <v>8003.9999999999991</v>
      </c>
      <c r="H50" s="4" t="s">
        <v>255</v>
      </c>
    </row>
    <row r="51" spans="1:8" ht="28.5" customHeight="1">
      <c r="A51" s="16">
        <v>42</v>
      </c>
      <c r="B51" s="37" t="s">
        <v>77</v>
      </c>
      <c r="C51" s="9" t="s">
        <v>49</v>
      </c>
      <c r="D51" s="11" t="s">
        <v>15</v>
      </c>
      <c r="E51" s="82">
        <v>0</v>
      </c>
      <c r="F51" s="82">
        <v>0</v>
      </c>
      <c r="G51" s="79">
        <f t="shared" si="1"/>
        <v>0</v>
      </c>
      <c r="H51" s="4" t="s">
        <v>255</v>
      </c>
    </row>
    <row r="52" spans="1:8" ht="28.5" customHeight="1">
      <c r="A52" s="16" t="s">
        <v>155</v>
      </c>
      <c r="B52" s="37" t="s">
        <v>157</v>
      </c>
      <c r="C52" s="10" t="s">
        <v>194</v>
      </c>
      <c r="D52" s="11" t="s">
        <v>19</v>
      </c>
      <c r="E52" s="82">
        <v>0</v>
      </c>
      <c r="F52" s="82">
        <v>0</v>
      </c>
      <c r="G52" s="79">
        <f t="shared" si="1"/>
        <v>0</v>
      </c>
      <c r="H52" s="4" t="s">
        <v>255</v>
      </c>
    </row>
    <row r="53" spans="1:8" ht="28.5" customHeight="1">
      <c r="A53" s="16" t="s">
        <v>156</v>
      </c>
      <c r="B53" s="40" t="s">
        <v>158</v>
      </c>
      <c r="C53" s="10" t="s">
        <v>194</v>
      </c>
      <c r="D53" s="11" t="s">
        <v>19</v>
      </c>
      <c r="E53" s="82">
        <v>0</v>
      </c>
      <c r="F53" s="82">
        <v>0</v>
      </c>
      <c r="G53" s="79">
        <f t="shared" si="1"/>
        <v>0</v>
      </c>
      <c r="H53" s="4" t="s">
        <v>257</v>
      </c>
    </row>
    <row r="54" spans="1:8" ht="28.5" customHeight="1">
      <c r="A54" s="16">
        <v>44</v>
      </c>
      <c r="B54" s="40" t="s">
        <v>78</v>
      </c>
      <c r="C54" s="10" t="s">
        <v>194</v>
      </c>
      <c r="D54" s="11" t="s">
        <v>19</v>
      </c>
      <c r="E54" s="82">
        <v>0</v>
      </c>
      <c r="F54" s="82">
        <v>0</v>
      </c>
      <c r="G54" s="79">
        <f t="shared" si="1"/>
        <v>0</v>
      </c>
      <c r="H54" s="4" t="s">
        <v>257</v>
      </c>
    </row>
    <row r="55" spans="1:8" ht="28.5" customHeight="1">
      <c r="A55" s="16">
        <v>45</v>
      </c>
      <c r="B55" s="37" t="s">
        <v>79</v>
      </c>
      <c r="C55" s="10" t="s">
        <v>194</v>
      </c>
      <c r="D55" s="11" t="s">
        <v>22</v>
      </c>
      <c r="E55" s="82">
        <v>460</v>
      </c>
      <c r="F55" s="82">
        <v>4.7789999999999999</v>
      </c>
      <c r="G55" s="79">
        <f t="shared" si="1"/>
        <v>2198.34</v>
      </c>
      <c r="H55" s="4" t="s">
        <v>255</v>
      </c>
    </row>
    <row r="56" spans="1:8" ht="28.5" customHeight="1">
      <c r="A56" s="16" t="s">
        <v>159</v>
      </c>
      <c r="B56" s="37" t="s">
        <v>161</v>
      </c>
      <c r="C56" s="10" t="s">
        <v>194</v>
      </c>
      <c r="D56" s="11" t="s">
        <v>19</v>
      </c>
      <c r="E56" s="82">
        <v>2300</v>
      </c>
      <c r="F56" s="82">
        <v>5.742</v>
      </c>
      <c r="G56" s="79">
        <f t="shared" si="1"/>
        <v>13206.6</v>
      </c>
      <c r="H56" s="4" t="s">
        <v>255</v>
      </c>
    </row>
    <row r="57" spans="1:8" ht="28.5" customHeight="1">
      <c r="A57" s="16" t="s">
        <v>160</v>
      </c>
      <c r="B57" s="40" t="s">
        <v>162</v>
      </c>
      <c r="C57" s="10" t="s">
        <v>194</v>
      </c>
      <c r="D57" s="11" t="s">
        <v>19</v>
      </c>
      <c r="E57" s="82">
        <v>3680</v>
      </c>
      <c r="F57" s="82">
        <v>6.048</v>
      </c>
      <c r="G57" s="79">
        <f t="shared" si="1"/>
        <v>22256.639999999999</v>
      </c>
      <c r="H57" s="4" t="s">
        <v>257</v>
      </c>
    </row>
    <row r="58" spans="1:8" ht="28.5" customHeight="1">
      <c r="A58" s="16" t="s">
        <v>163</v>
      </c>
      <c r="B58" s="37" t="s">
        <v>165</v>
      </c>
      <c r="C58" s="10" t="s">
        <v>194</v>
      </c>
      <c r="D58" s="11" t="s">
        <v>19</v>
      </c>
      <c r="E58" s="82">
        <v>920</v>
      </c>
      <c r="F58" s="82">
        <v>7.5689999999999991</v>
      </c>
      <c r="G58" s="79">
        <f t="shared" si="1"/>
        <v>6963.48</v>
      </c>
      <c r="H58" s="4" t="s">
        <v>255</v>
      </c>
    </row>
    <row r="59" spans="1:8" ht="28.5" customHeight="1">
      <c r="A59" s="16" t="s">
        <v>164</v>
      </c>
      <c r="B59" s="40" t="s">
        <v>168</v>
      </c>
      <c r="C59" s="10" t="s">
        <v>194</v>
      </c>
      <c r="D59" s="11" t="s">
        <v>19</v>
      </c>
      <c r="E59" s="82">
        <v>2300</v>
      </c>
      <c r="F59" s="82">
        <v>5.76</v>
      </c>
      <c r="G59" s="79">
        <f t="shared" si="1"/>
        <v>13248</v>
      </c>
      <c r="H59" s="4" t="s">
        <v>257</v>
      </c>
    </row>
    <row r="60" spans="1:8" ht="28.5" customHeight="1">
      <c r="A60" s="16" t="s">
        <v>169</v>
      </c>
      <c r="B60" s="37" t="s">
        <v>167</v>
      </c>
      <c r="C60" s="10" t="s">
        <v>194</v>
      </c>
      <c r="D60" s="11" t="s">
        <v>19</v>
      </c>
      <c r="E60" s="82">
        <v>0</v>
      </c>
      <c r="F60" s="82">
        <v>0</v>
      </c>
      <c r="G60" s="79">
        <f t="shared" si="1"/>
        <v>0</v>
      </c>
      <c r="H60" s="4" t="s">
        <v>255</v>
      </c>
    </row>
    <row r="61" spans="1:8" ht="28.5" customHeight="1">
      <c r="A61" s="16" t="s">
        <v>170</v>
      </c>
      <c r="B61" s="40" t="s">
        <v>166</v>
      </c>
      <c r="C61" s="10" t="s">
        <v>194</v>
      </c>
      <c r="D61" s="11" t="s">
        <v>19</v>
      </c>
      <c r="E61" s="82">
        <v>138</v>
      </c>
      <c r="F61" s="82">
        <v>8.7840000000000007</v>
      </c>
      <c r="G61" s="79">
        <f t="shared" si="1"/>
        <v>1212.192</v>
      </c>
      <c r="H61" s="4" t="s">
        <v>257</v>
      </c>
    </row>
    <row r="62" spans="1:8" ht="28.5" customHeight="1">
      <c r="A62" s="16">
        <v>49</v>
      </c>
      <c r="B62" s="37" t="s">
        <v>80</v>
      </c>
      <c r="C62" s="10" t="s">
        <v>194</v>
      </c>
      <c r="D62" s="11" t="s">
        <v>22</v>
      </c>
      <c r="E62" s="82">
        <v>230</v>
      </c>
      <c r="F62" s="82">
        <v>4.6020000000000003</v>
      </c>
      <c r="G62" s="79">
        <f t="shared" si="1"/>
        <v>1058.46</v>
      </c>
      <c r="H62" s="4" t="s">
        <v>255</v>
      </c>
    </row>
    <row r="63" spans="1:8" ht="28.5" customHeight="1">
      <c r="A63" s="16" t="s">
        <v>171</v>
      </c>
      <c r="B63" s="37" t="s">
        <v>177</v>
      </c>
      <c r="C63" s="10" t="s">
        <v>71</v>
      </c>
      <c r="D63" s="11" t="s">
        <v>19</v>
      </c>
      <c r="E63" s="82">
        <v>0</v>
      </c>
      <c r="F63" s="82">
        <v>0</v>
      </c>
      <c r="G63" s="79">
        <f t="shared" si="1"/>
        <v>0</v>
      </c>
      <c r="H63" s="4" t="s">
        <v>255</v>
      </c>
    </row>
    <row r="64" spans="1:8" ht="28.5" customHeight="1">
      <c r="A64" s="16" t="s">
        <v>172</v>
      </c>
      <c r="B64" s="40" t="s">
        <v>178</v>
      </c>
      <c r="C64" s="10" t="s">
        <v>71</v>
      </c>
      <c r="D64" s="11" t="s">
        <v>19</v>
      </c>
      <c r="E64" s="82">
        <v>0</v>
      </c>
      <c r="F64" s="82">
        <v>0</v>
      </c>
      <c r="G64" s="79">
        <f t="shared" si="1"/>
        <v>0</v>
      </c>
      <c r="H64" s="4" t="s">
        <v>257</v>
      </c>
    </row>
    <row r="65" spans="1:8" ht="28.5" customHeight="1">
      <c r="A65" s="16" t="s">
        <v>173</v>
      </c>
      <c r="B65" s="37" t="s">
        <v>181</v>
      </c>
      <c r="C65" s="10" t="s">
        <v>71</v>
      </c>
      <c r="D65" s="11" t="s">
        <v>19</v>
      </c>
      <c r="E65" s="82">
        <v>0</v>
      </c>
      <c r="F65" s="82">
        <v>0</v>
      </c>
      <c r="G65" s="79">
        <f t="shared" si="1"/>
        <v>0</v>
      </c>
      <c r="H65" s="4" t="s">
        <v>255</v>
      </c>
    </row>
    <row r="66" spans="1:8" ht="28.5" customHeight="1">
      <c r="A66" s="16" t="s">
        <v>174</v>
      </c>
      <c r="B66" s="40" t="s">
        <v>179</v>
      </c>
      <c r="C66" s="10" t="s">
        <v>71</v>
      </c>
      <c r="D66" s="11" t="s">
        <v>19</v>
      </c>
      <c r="E66" s="82">
        <v>920</v>
      </c>
      <c r="F66" s="82">
        <v>6.048</v>
      </c>
      <c r="G66" s="79">
        <f t="shared" si="1"/>
        <v>5564.16</v>
      </c>
      <c r="H66" s="4" t="s">
        <v>257</v>
      </c>
    </row>
    <row r="67" spans="1:8" ht="28.5" customHeight="1">
      <c r="A67" s="16" t="s">
        <v>175</v>
      </c>
      <c r="B67" s="37" t="s">
        <v>182</v>
      </c>
      <c r="C67" s="10" t="s">
        <v>71</v>
      </c>
      <c r="D67" s="11" t="s">
        <v>19</v>
      </c>
      <c r="E67" s="82">
        <v>0</v>
      </c>
      <c r="F67" s="82">
        <v>0</v>
      </c>
      <c r="G67" s="79">
        <f t="shared" si="1"/>
        <v>0</v>
      </c>
      <c r="H67" s="4" t="s">
        <v>255</v>
      </c>
    </row>
    <row r="68" spans="1:8" ht="28.5" customHeight="1">
      <c r="A68" s="16" t="s">
        <v>176</v>
      </c>
      <c r="B68" s="40" t="s">
        <v>180</v>
      </c>
      <c r="C68" s="10" t="s">
        <v>71</v>
      </c>
      <c r="D68" s="11" t="s">
        <v>19</v>
      </c>
      <c r="E68" s="82">
        <v>1380</v>
      </c>
      <c r="F68" s="82">
        <v>7.5359999999999996</v>
      </c>
      <c r="G68" s="79">
        <f t="shared" si="1"/>
        <v>10399.68</v>
      </c>
      <c r="H68" s="4" t="s">
        <v>257</v>
      </c>
    </row>
    <row r="69" spans="1:8" ht="28.5" customHeight="1">
      <c r="A69" s="16">
        <v>53</v>
      </c>
      <c r="B69" s="40" t="s">
        <v>27</v>
      </c>
      <c r="C69" s="10" t="s">
        <v>71</v>
      </c>
      <c r="D69" s="11" t="s">
        <v>19</v>
      </c>
      <c r="E69" s="82">
        <v>6900</v>
      </c>
      <c r="F69" s="82">
        <v>8.5569999999999986</v>
      </c>
      <c r="G69" s="79">
        <f t="shared" si="1"/>
        <v>59043.299999999988</v>
      </c>
      <c r="H69" s="4" t="s">
        <v>257</v>
      </c>
    </row>
    <row r="70" spans="1:8" ht="28.5" customHeight="1">
      <c r="A70" s="16">
        <v>54</v>
      </c>
      <c r="B70" s="40" t="s">
        <v>28</v>
      </c>
      <c r="C70" s="10" t="s">
        <v>71</v>
      </c>
      <c r="D70" s="11" t="s">
        <v>19</v>
      </c>
      <c r="E70" s="82">
        <v>5520</v>
      </c>
      <c r="F70" s="82">
        <v>13.134</v>
      </c>
      <c r="G70" s="79">
        <f t="shared" si="1"/>
        <v>72499.680000000008</v>
      </c>
      <c r="H70" s="4" t="s">
        <v>257</v>
      </c>
    </row>
    <row r="71" spans="1:8" ht="28.5" customHeight="1">
      <c r="A71" s="16">
        <v>55</v>
      </c>
      <c r="B71" s="40" t="s">
        <v>29</v>
      </c>
      <c r="C71" s="10" t="s">
        <v>71</v>
      </c>
      <c r="D71" s="11" t="s">
        <v>19</v>
      </c>
      <c r="E71" s="82">
        <v>700</v>
      </c>
      <c r="F71" s="82">
        <v>23.680999999999997</v>
      </c>
      <c r="G71" s="79">
        <f t="shared" ref="G71:G102" si="2">F71*E71</f>
        <v>16576.699999999997</v>
      </c>
      <c r="H71" s="4" t="s">
        <v>257</v>
      </c>
    </row>
    <row r="72" spans="1:8" ht="28.5" customHeight="1">
      <c r="A72" s="16">
        <v>56</v>
      </c>
      <c r="B72" s="40" t="s">
        <v>81</v>
      </c>
      <c r="C72" s="10" t="s">
        <v>71</v>
      </c>
      <c r="D72" s="11" t="s">
        <v>19</v>
      </c>
      <c r="E72" s="82">
        <v>460</v>
      </c>
      <c r="F72" s="82">
        <v>9.5519999999999996</v>
      </c>
      <c r="G72" s="79">
        <f t="shared" si="2"/>
        <v>4393.92</v>
      </c>
      <c r="H72" s="4" t="s">
        <v>257</v>
      </c>
    </row>
    <row r="73" spans="1:8" ht="28.5" customHeight="1">
      <c r="A73" s="16">
        <v>57</v>
      </c>
      <c r="B73" s="40" t="s">
        <v>82</v>
      </c>
      <c r="C73" s="10" t="s">
        <v>71</v>
      </c>
      <c r="D73" s="11" t="s">
        <v>19</v>
      </c>
      <c r="E73" s="82">
        <v>368</v>
      </c>
      <c r="F73" s="82">
        <v>11.740999999999998</v>
      </c>
      <c r="G73" s="79">
        <f t="shared" si="2"/>
        <v>4320.6879999999992</v>
      </c>
      <c r="H73" s="4" t="s">
        <v>257</v>
      </c>
    </row>
    <row r="74" spans="1:8" ht="28.5" customHeight="1">
      <c r="A74" s="16">
        <v>58</v>
      </c>
      <c r="B74" s="40" t="s">
        <v>83</v>
      </c>
      <c r="C74" s="10" t="s">
        <v>71</v>
      </c>
      <c r="D74" s="11" t="s">
        <v>19</v>
      </c>
      <c r="E74" s="82">
        <v>230</v>
      </c>
      <c r="F74" s="82">
        <v>18.6065</v>
      </c>
      <c r="G74" s="79">
        <f t="shared" si="2"/>
        <v>4279.4949999999999</v>
      </c>
      <c r="H74" s="4" t="s">
        <v>257</v>
      </c>
    </row>
    <row r="75" spans="1:8" ht="28.5" customHeight="1">
      <c r="A75" s="59">
        <v>69</v>
      </c>
      <c r="B75" s="37" t="s">
        <v>84</v>
      </c>
      <c r="C75" s="10" t="s">
        <v>85</v>
      </c>
      <c r="D75" s="11" t="s">
        <v>22</v>
      </c>
      <c r="E75" s="82">
        <v>230</v>
      </c>
      <c r="F75" s="82">
        <v>8.5860000000000003</v>
      </c>
      <c r="G75" s="79">
        <f t="shared" si="2"/>
        <v>1974.78</v>
      </c>
      <c r="H75" s="4" t="s">
        <v>255</v>
      </c>
    </row>
    <row r="76" spans="1:8" ht="28.5" customHeight="1">
      <c r="A76" s="59">
        <v>70</v>
      </c>
      <c r="B76" s="63" t="s">
        <v>150</v>
      </c>
      <c r="C76" s="10" t="s">
        <v>85</v>
      </c>
      <c r="D76" s="11" t="s">
        <v>22</v>
      </c>
      <c r="E76" s="82">
        <v>460</v>
      </c>
      <c r="F76" s="82">
        <v>5.1840000000000002</v>
      </c>
      <c r="G76" s="79">
        <f t="shared" si="2"/>
        <v>2384.64</v>
      </c>
      <c r="H76" s="4" t="s">
        <v>257</v>
      </c>
    </row>
    <row r="77" spans="1:8" ht="28.5" customHeight="1">
      <c r="A77" s="59">
        <v>71</v>
      </c>
      <c r="B77" s="64" t="s">
        <v>86</v>
      </c>
      <c r="C77" s="9" t="s">
        <v>53</v>
      </c>
      <c r="D77" s="11" t="s">
        <v>18</v>
      </c>
      <c r="E77" s="82">
        <v>0</v>
      </c>
      <c r="F77" s="82">
        <v>0</v>
      </c>
      <c r="G77" s="79">
        <f t="shared" si="2"/>
        <v>0</v>
      </c>
      <c r="H77" s="4" t="s">
        <v>256</v>
      </c>
    </row>
    <row r="78" spans="1:8" ht="28.5" customHeight="1">
      <c r="A78" s="59" t="s">
        <v>241</v>
      </c>
      <c r="B78" s="65" t="s">
        <v>87</v>
      </c>
      <c r="C78" s="10" t="s">
        <v>88</v>
      </c>
      <c r="D78" s="11" t="s">
        <v>22</v>
      </c>
      <c r="E78" s="82">
        <v>460</v>
      </c>
      <c r="F78" s="82">
        <v>0.53099999999999992</v>
      </c>
      <c r="G78" s="79">
        <f t="shared" si="2"/>
        <v>244.25999999999996</v>
      </c>
      <c r="H78" s="4" t="s">
        <v>255</v>
      </c>
    </row>
    <row r="79" spans="1:8" ht="28.5" customHeight="1">
      <c r="A79" s="59" t="s">
        <v>242</v>
      </c>
      <c r="B79" s="63" t="s">
        <v>87</v>
      </c>
      <c r="C79" s="10" t="s">
        <v>89</v>
      </c>
      <c r="D79" s="11" t="s">
        <v>22</v>
      </c>
      <c r="E79" s="82">
        <v>0</v>
      </c>
      <c r="F79" s="82">
        <v>0</v>
      </c>
      <c r="G79" s="79">
        <f t="shared" si="2"/>
        <v>0</v>
      </c>
      <c r="H79" s="4" t="s">
        <v>257</v>
      </c>
    </row>
    <row r="80" spans="1:8" ht="28.5" customHeight="1">
      <c r="A80" s="59">
        <v>73</v>
      </c>
      <c r="B80" s="64" t="s">
        <v>90</v>
      </c>
      <c r="C80" s="10" t="s">
        <v>88</v>
      </c>
      <c r="D80" s="11" t="s">
        <v>15</v>
      </c>
      <c r="E80" s="82">
        <v>0</v>
      </c>
      <c r="F80" s="82">
        <v>0</v>
      </c>
      <c r="G80" s="79">
        <f t="shared" si="2"/>
        <v>0</v>
      </c>
      <c r="H80" s="4" t="s">
        <v>256</v>
      </c>
    </row>
    <row r="81" spans="1:8" ht="28.5" customHeight="1">
      <c r="A81" s="59">
        <v>74</v>
      </c>
      <c r="B81" s="65" t="s">
        <v>91</v>
      </c>
      <c r="C81" s="9" t="s">
        <v>49</v>
      </c>
      <c r="D81" s="11" t="s">
        <v>15</v>
      </c>
      <c r="E81" s="82">
        <v>0</v>
      </c>
      <c r="F81" s="82">
        <v>0</v>
      </c>
      <c r="G81" s="79">
        <f t="shared" si="2"/>
        <v>0</v>
      </c>
      <c r="H81" s="4" t="s">
        <v>255</v>
      </c>
    </row>
    <row r="82" spans="1:8" ht="28.5" customHeight="1">
      <c r="A82" s="59">
        <v>75</v>
      </c>
      <c r="B82" s="65" t="s">
        <v>92</v>
      </c>
      <c r="C82" s="9" t="s">
        <v>49</v>
      </c>
      <c r="D82" s="11" t="s">
        <v>15</v>
      </c>
      <c r="E82" s="82">
        <v>0</v>
      </c>
      <c r="F82" s="82">
        <v>0</v>
      </c>
      <c r="G82" s="79">
        <f t="shared" si="2"/>
        <v>0</v>
      </c>
      <c r="H82" s="4" t="s">
        <v>255</v>
      </c>
    </row>
    <row r="83" spans="1:8" ht="28.5" customHeight="1">
      <c r="A83" s="59" t="s">
        <v>243</v>
      </c>
      <c r="B83" s="65" t="s">
        <v>183</v>
      </c>
      <c r="C83" s="9" t="s">
        <v>116</v>
      </c>
      <c r="D83" s="11" t="s">
        <v>19</v>
      </c>
      <c r="E83" s="82">
        <v>0</v>
      </c>
      <c r="F83" s="82">
        <v>0</v>
      </c>
      <c r="G83" s="79">
        <f t="shared" si="2"/>
        <v>0</v>
      </c>
      <c r="H83" s="4" t="s">
        <v>255</v>
      </c>
    </row>
    <row r="84" spans="1:8" ht="28.5" customHeight="1">
      <c r="A84" s="59" t="s">
        <v>244</v>
      </c>
      <c r="B84" s="63" t="s">
        <v>184</v>
      </c>
      <c r="C84" s="9" t="s">
        <v>116</v>
      </c>
      <c r="D84" s="11" t="s">
        <v>19</v>
      </c>
      <c r="E84" s="82">
        <v>0</v>
      </c>
      <c r="F84" s="82">
        <v>0</v>
      </c>
      <c r="G84" s="79">
        <f t="shared" si="2"/>
        <v>0</v>
      </c>
      <c r="H84" s="4" t="s">
        <v>257</v>
      </c>
    </row>
    <row r="85" spans="1:8" ht="28.5" customHeight="1">
      <c r="A85" s="59">
        <v>77</v>
      </c>
      <c r="B85" s="63" t="s">
        <v>109</v>
      </c>
      <c r="C85" s="9" t="s">
        <v>116</v>
      </c>
      <c r="D85" s="11" t="s">
        <v>19</v>
      </c>
      <c r="E85" s="82">
        <v>0</v>
      </c>
      <c r="F85" s="82">
        <v>0</v>
      </c>
      <c r="G85" s="79">
        <f t="shared" si="2"/>
        <v>0</v>
      </c>
      <c r="H85" s="4" t="s">
        <v>257</v>
      </c>
    </row>
    <row r="86" spans="1:8" ht="28.5" customHeight="1">
      <c r="A86" s="59">
        <v>78</v>
      </c>
      <c r="B86" s="65" t="s">
        <v>93</v>
      </c>
      <c r="C86" s="9" t="s">
        <v>49</v>
      </c>
      <c r="D86" s="11" t="s">
        <v>22</v>
      </c>
      <c r="E86" s="82">
        <v>460</v>
      </c>
      <c r="F86" s="82">
        <v>4.0205000000000002</v>
      </c>
      <c r="G86" s="79">
        <f t="shared" si="2"/>
        <v>1849.43</v>
      </c>
      <c r="H86" s="4" t="s">
        <v>255</v>
      </c>
    </row>
    <row r="87" spans="1:8" ht="28.5" customHeight="1">
      <c r="A87" s="59">
        <v>79</v>
      </c>
      <c r="B87" s="64" t="s">
        <v>94</v>
      </c>
      <c r="C87" s="9" t="s">
        <v>49</v>
      </c>
      <c r="D87" s="11" t="s">
        <v>15</v>
      </c>
      <c r="E87" s="82">
        <v>0</v>
      </c>
      <c r="F87" s="82">
        <v>0</v>
      </c>
      <c r="G87" s="79">
        <f t="shared" si="2"/>
        <v>0</v>
      </c>
      <c r="H87" s="4" t="s">
        <v>256</v>
      </c>
    </row>
    <row r="88" spans="1:8" ht="28.5" customHeight="1">
      <c r="A88" s="59">
        <v>80</v>
      </c>
      <c r="B88" s="65" t="s">
        <v>95</v>
      </c>
      <c r="C88" s="9" t="s">
        <v>49</v>
      </c>
      <c r="D88" s="11" t="s">
        <v>15</v>
      </c>
      <c r="E88" s="82">
        <v>92</v>
      </c>
      <c r="F88" s="82">
        <v>8.85</v>
      </c>
      <c r="G88" s="79">
        <f t="shared" si="2"/>
        <v>814.19999999999993</v>
      </c>
      <c r="H88" s="4" t="s">
        <v>255</v>
      </c>
    </row>
    <row r="89" spans="1:8" ht="28.5" customHeight="1">
      <c r="A89" s="59">
        <v>81</v>
      </c>
      <c r="B89" s="65" t="s">
        <v>96</v>
      </c>
      <c r="C89" s="9" t="s">
        <v>49</v>
      </c>
      <c r="D89" s="11" t="s">
        <v>15</v>
      </c>
      <c r="E89" s="82">
        <v>92</v>
      </c>
      <c r="F89" s="82">
        <v>8.85</v>
      </c>
      <c r="G89" s="79">
        <f t="shared" si="2"/>
        <v>814.19999999999993</v>
      </c>
      <c r="H89" s="4" t="s">
        <v>255</v>
      </c>
    </row>
    <row r="90" spans="1:8" ht="28.5" customHeight="1">
      <c r="A90" s="59">
        <v>82</v>
      </c>
      <c r="B90" s="63" t="s">
        <v>20</v>
      </c>
      <c r="C90" s="10" t="s">
        <v>106</v>
      </c>
      <c r="D90" s="11" t="s">
        <v>97</v>
      </c>
      <c r="E90" s="82">
        <v>0</v>
      </c>
      <c r="F90" s="82">
        <v>0</v>
      </c>
      <c r="G90" s="79">
        <f t="shared" si="2"/>
        <v>0</v>
      </c>
      <c r="H90" s="4" t="s">
        <v>257</v>
      </c>
    </row>
    <row r="91" spans="1:8" ht="28.5" customHeight="1">
      <c r="A91" s="59">
        <v>83</v>
      </c>
      <c r="B91" s="65" t="s">
        <v>98</v>
      </c>
      <c r="C91" s="9" t="s">
        <v>38</v>
      </c>
      <c r="D91" s="11" t="s">
        <v>14</v>
      </c>
      <c r="E91" s="82">
        <v>156.39999999999998</v>
      </c>
      <c r="F91" s="82">
        <v>7.1585999999999999</v>
      </c>
      <c r="G91" s="79">
        <f t="shared" si="2"/>
        <v>1119.6050399999999</v>
      </c>
      <c r="H91" s="4" t="s">
        <v>255</v>
      </c>
    </row>
    <row r="92" spans="1:8" ht="28.5" customHeight="1">
      <c r="A92" s="59">
        <v>84</v>
      </c>
      <c r="B92" s="37" t="s">
        <v>113</v>
      </c>
      <c r="C92" s="9" t="s">
        <v>49</v>
      </c>
      <c r="D92" s="11" t="s">
        <v>15</v>
      </c>
      <c r="E92" s="82">
        <v>460</v>
      </c>
      <c r="F92" s="82">
        <v>7.95</v>
      </c>
      <c r="G92" s="79">
        <f t="shared" si="2"/>
        <v>3657</v>
      </c>
      <c r="H92" s="4" t="s">
        <v>255</v>
      </c>
    </row>
    <row r="93" spans="1:8" ht="28.5" customHeight="1">
      <c r="A93" s="59">
        <v>85</v>
      </c>
      <c r="B93" s="40" t="s">
        <v>114</v>
      </c>
      <c r="C93" s="9" t="s">
        <v>49</v>
      </c>
      <c r="D93" s="11" t="s">
        <v>15</v>
      </c>
      <c r="E93" s="82">
        <v>920</v>
      </c>
      <c r="F93" s="82">
        <v>9.8000000000000007</v>
      </c>
      <c r="G93" s="79">
        <f t="shared" si="2"/>
        <v>9016</v>
      </c>
      <c r="H93" s="4" t="s">
        <v>257</v>
      </c>
    </row>
    <row r="94" spans="1:8" ht="28.5" customHeight="1">
      <c r="A94" s="59">
        <v>86</v>
      </c>
      <c r="B94" s="38" t="s">
        <v>108</v>
      </c>
      <c r="C94" s="9" t="s">
        <v>49</v>
      </c>
      <c r="D94" s="11" t="s">
        <v>15</v>
      </c>
      <c r="E94" s="82">
        <v>138</v>
      </c>
      <c r="F94" s="82">
        <v>19.7</v>
      </c>
      <c r="G94" s="79">
        <f t="shared" si="2"/>
        <v>2718.6</v>
      </c>
      <c r="H94" s="4" t="s">
        <v>256</v>
      </c>
    </row>
    <row r="95" spans="1:8" ht="28.5" customHeight="1">
      <c r="A95" s="59" t="s">
        <v>245</v>
      </c>
      <c r="B95" s="37" t="s">
        <v>185</v>
      </c>
      <c r="C95" s="9" t="s">
        <v>49</v>
      </c>
      <c r="D95" s="11" t="s">
        <v>15</v>
      </c>
      <c r="E95" s="82">
        <v>92</v>
      </c>
      <c r="F95" s="82">
        <v>7.95</v>
      </c>
      <c r="G95" s="79">
        <f t="shared" si="2"/>
        <v>731.4</v>
      </c>
      <c r="H95" s="4" t="s">
        <v>255</v>
      </c>
    </row>
    <row r="96" spans="1:8" ht="28.5" customHeight="1">
      <c r="A96" s="59" t="s">
        <v>246</v>
      </c>
      <c r="B96" s="40" t="s">
        <v>186</v>
      </c>
      <c r="C96" s="9" t="s">
        <v>49</v>
      </c>
      <c r="D96" s="11" t="s">
        <v>15</v>
      </c>
      <c r="E96" s="82">
        <v>92</v>
      </c>
      <c r="F96" s="82">
        <v>9.8000000000000007</v>
      </c>
      <c r="G96" s="79">
        <f t="shared" si="2"/>
        <v>901.6</v>
      </c>
      <c r="H96" s="4" t="s">
        <v>257</v>
      </c>
    </row>
    <row r="97" spans="1:8" ht="28.5" customHeight="1">
      <c r="A97" s="59" t="s">
        <v>247</v>
      </c>
      <c r="B97" s="37" t="s">
        <v>189</v>
      </c>
      <c r="C97" s="9" t="s">
        <v>49</v>
      </c>
      <c r="D97" s="11" t="s">
        <v>15</v>
      </c>
      <c r="E97" s="82">
        <v>0</v>
      </c>
      <c r="F97" s="82">
        <v>0</v>
      </c>
      <c r="G97" s="79">
        <f t="shared" si="2"/>
        <v>0</v>
      </c>
      <c r="H97" s="4" t="s">
        <v>255</v>
      </c>
    </row>
    <row r="98" spans="1:8" ht="28.5" customHeight="1">
      <c r="A98" s="59" t="s">
        <v>248</v>
      </c>
      <c r="B98" s="40" t="s">
        <v>190</v>
      </c>
      <c r="C98" s="9" t="s">
        <v>49</v>
      </c>
      <c r="D98" s="11" t="s">
        <v>15</v>
      </c>
      <c r="E98" s="82">
        <v>0</v>
      </c>
      <c r="F98" s="82">
        <v>0</v>
      </c>
      <c r="G98" s="79">
        <f t="shared" si="2"/>
        <v>0</v>
      </c>
      <c r="H98" s="4" t="s">
        <v>257</v>
      </c>
    </row>
    <row r="99" spans="1:8" ht="28.5" customHeight="1">
      <c r="A99" s="59" t="s">
        <v>249</v>
      </c>
      <c r="B99" s="37" t="s">
        <v>191</v>
      </c>
      <c r="C99" s="9" t="s">
        <v>49</v>
      </c>
      <c r="D99" s="11" t="s">
        <v>15</v>
      </c>
      <c r="E99" s="82">
        <v>0</v>
      </c>
      <c r="F99" s="82">
        <v>0</v>
      </c>
      <c r="G99" s="79">
        <f t="shared" si="2"/>
        <v>0</v>
      </c>
      <c r="H99" s="4" t="s">
        <v>255</v>
      </c>
    </row>
    <row r="100" spans="1:8" ht="28.5" customHeight="1">
      <c r="A100" s="59" t="s">
        <v>250</v>
      </c>
      <c r="B100" s="40" t="s">
        <v>192</v>
      </c>
      <c r="C100" s="9" t="s">
        <v>49</v>
      </c>
      <c r="D100" s="11" t="s">
        <v>15</v>
      </c>
      <c r="E100" s="82">
        <v>0</v>
      </c>
      <c r="F100" s="82">
        <v>0</v>
      </c>
      <c r="G100" s="79">
        <f t="shared" si="2"/>
        <v>0</v>
      </c>
      <c r="H100" s="4" t="s">
        <v>257</v>
      </c>
    </row>
    <row r="101" spans="1:8" ht="28.5" customHeight="1">
      <c r="A101" s="60">
        <v>90</v>
      </c>
      <c r="B101" s="57" t="s">
        <v>187</v>
      </c>
      <c r="C101" s="9" t="s">
        <v>99</v>
      </c>
      <c r="D101" s="11" t="s">
        <v>18</v>
      </c>
      <c r="E101" s="82">
        <v>0</v>
      </c>
      <c r="F101" s="82">
        <v>0</v>
      </c>
      <c r="G101" s="79">
        <f t="shared" si="2"/>
        <v>0</v>
      </c>
      <c r="H101" s="4" t="s">
        <v>256</v>
      </c>
    </row>
    <row r="102" spans="1:8" ht="28.5" customHeight="1">
      <c r="A102" s="60">
        <v>91</v>
      </c>
      <c r="B102" s="37" t="s">
        <v>30</v>
      </c>
      <c r="C102" s="9" t="s">
        <v>49</v>
      </c>
      <c r="D102" s="11" t="s">
        <v>15</v>
      </c>
      <c r="E102" s="82">
        <v>2760</v>
      </c>
      <c r="F102" s="82">
        <v>7.95</v>
      </c>
      <c r="G102" s="79">
        <f t="shared" si="2"/>
        <v>21942</v>
      </c>
      <c r="H102" s="4" t="s">
        <v>255</v>
      </c>
    </row>
    <row r="103" spans="1:8" ht="29.25" customHeight="1">
      <c r="A103" s="60">
        <v>92</v>
      </c>
      <c r="B103" s="40" t="s">
        <v>188</v>
      </c>
      <c r="C103" s="9" t="s">
        <v>49</v>
      </c>
      <c r="D103" s="11" t="s">
        <v>15</v>
      </c>
      <c r="E103" s="82">
        <v>1380</v>
      </c>
      <c r="F103" s="82">
        <v>9.8000000000000007</v>
      </c>
      <c r="G103" s="79">
        <f t="shared" ref="G103:G134" si="3">F103*E103</f>
        <v>13524.000000000002</v>
      </c>
      <c r="H103" s="4" t="s">
        <v>257</v>
      </c>
    </row>
    <row r="104" spans="1:8" ht="29.25" customHeight="1">
      <c r="A104" s="60">
        <v>93</v>
      </c>
      <c r="B104" s="37" t="s">
        <v>100</v>
      </c>
      <c r="C104" s="9" t="s">
        <v>49</v>
      </c>
      <c r="D104" s="11" t="s">
        <v>15</v>
      </c>
      <c r="E104" s="82">
        <v>0</v>
      </c>
      <c r="F104" s="82">
        <v>0</v>
      </c>
      <c r="G104" s="79">
        <f t="shared" si="3"/>
        <v>0</v>
      </c>
      <c r="H104" s="4" t="s">
        <v>255</v>
      </c>
    </row>
    <row r="105" spans="1:8" ht="29.25" customHeight="1">
      <c r="A105" s="60">
        <v>94</v>
      </c>
      <c r="B105" s="37" t="s">
        <v>101</v>
      </c>
      <c r="C105" s="9" t="s">
        <v>49</v>
      </c>
      <c r="D105" s="11" t="s">
        <v>15</v>
      </c>
      <c r="E105" s="82">
        <v>92</v>
      </c>
      <c r="F105" s="82">
        <v>7.95</v>
      </c>
      <c r="G105" s="79">
        <f t="shared" si="3"/>
        <v>731.4</v>
      </c>
      <c r="H105" s="4" t="s">
        <v>255</v>
      </c>
    </row>
    <row r="106" spans="1:8" ht="29.25" customHeight="1">
      <c r="A106" s="61">
        <v>95</v>
      </c>
      <c r="B106" s="66" t="s">
        <v>102</v>
      </c>
      <c r="C106" s="20" t="s">
        <v>49</v>
      </c>
      <c r="D106" s="21" t="s">
        <v>15</v>
      </c>
      <c r="E106" s="82">
        <v>460</v>
      </c>
      <c r="F106" s="82">
        <v>7.95</v>
      </c>
      <c r="G106" s="79">
        <f t="shared" si="3"/>
        <v>3657</v>
      </c>
      <c r="H106" s="4" t="s">
        <v>255</v>
      </c>
    </row>
    <row r="107" spans="1:8" ht="29.25" customHeight="1">
      <c r="A107" s="59">
        <v>96</v>
      </c>
      <c r="B107" s="37" t="s">
        <v>117</v>
      </c>
      <c r="C107" s="24" t="s">
        <v>49</v>
      </c>
      <c r="D107" s="11" t="s">
        <v>137</v>
      </c>
      <c r="E107" s="82">
        <v>46</v>
      </c>
      <c r="F107" s="82">
        <v>8.6999999999999993</v>
      </c>
      <c r="G107" s="79">
        <f t="shared" si="3"/>
        <v>400.2</v>
      </c>
      <c r="H107" s="4" t="s">
        <v>255</v>
      </c>
    </row>
    <row r="108" spans="1:8" ht="29.25" customHeight="1">
      <c r="A108" s="59">
        <v>97</v>
      </c>
      <c r="B108" s="37" t="s">
        <v>227</v>
      </c>
      <c r="C108" s="24" t="s">
        <v>49</v>
      </c>
      <c r="D108" s="11" t="s">
        <v>137</v>
      </c>
      <c r="E108" s="82">
        <v>138</v>
      </c>
      <c r="F108" s="82">
        <v>8.6999999999999993</v>
      </c>
      <c r="G108" s="79">
        <f t="shared" si="3"/>
        <v>1200.5999999999999</v>
      </c>
      <c r="H108" s="4" t="s">
        <v>255</v>
      </c>
    </row>
    <row r="109" spans="1:8" ht="29.25" customHeight="1">
      <c r="A109" s="59">
        <v>98</v>
      </c>
      <c r="B109" s="40" t="s">
        <v>118</v>
      </c>
      <c r="C109" s="24" t="s">
        <v>49</v>
      </c>
      <c r="D109" s="11" t="s">
        <v>139</v>
      </c>
      <c r="E109" s="82">
        <v>92</v>
      </c>
      <c r="F109" s="82">
        <v>6.0609999999999991</v>
      </c>
      <c r="G109" s="79">
        <f t="shared" si="3"/>
        <v>557.61199999999997</v>
      </c>
      <c r="H109" s="4" t="s">
        <v>257</v>
      </c>
    </row>
    <row r="110" spans="1:8" ht="29.25" customHeight="1">
      <c r="A110" s="59">
        <v>99</v>
      </c>
      <c r="B110" s="37" t="s">
        <v>119</v>
      </c>
      <c r="C110" s="24" t="s">
        <v>49</v>
      </c>
      <c r="D110" s="11" t="s">
        <v>137</v>
      </c>
      <c r="E110" s="82">
        <v>46</v>
      </c>
      <c r="F110" s="82">
        <v>7.95</v>
      </c>
      <c r="G110" s="79">
        <f t="shared" si="3"/>
        <v>365.7</v>
      </c>
      <c r="H110" s="4" t="s">
        <v>255</v>
      </c>
    </row>
    <row r="111" spans="1:8" ht="29.25" customHeight="1">
      <c r="A111" s="59">
        <v>100</v>
      </c>
      <c r="B111" s="37" t="s">
        <v>120</v>
      </c>
      <c r="C111" s="24" t="s">
        <v>49</v>
      </c>
      <c r="D111" s="11" t="s">
        <v>137</v>
      </c>
      <c r="E111" s="82">
        <v>0</v>
      </c>
      <c r="F111" s="82">
        <v>0</v>
      </c>
      <c r="G111" s="79">
        <f t="shared" si="3"/>
        <v>0</v>
      </c>
      <c r="H111" s="4" t="s">
        <v>255</v>
      </c>
    </row>
    <row r="112" spans="1:8" ht="29.25" customHeight="1">
      <c r="A112" s="59">
        <v>101</v>
      </c>
      <c r="B112" s="40" t="s">
        <v>121</v>
      </c>
      <c r="C112" s="24" t="s">
        <v>49</v>
      </c>
      <c r="D112" s="11" t="s">
        <v>139</v>
      </c>
      <c r="E112" s="82">
        <v>92</v>
      </c>
      <c r="F112" s="82">
        <v>2.8984999999999999</v>
      </c>
      <c r="G112" s="79">
        <f t="shared" si="3"/>
        <v>266.66199999999998</v>
      </c>
      <c r="H112" s="4" t="s">
        <v>257</v>
      </c>
    </row>
    <row r="113" spans="1:8" ht="29.25" customHeight="1">
      <c r="A113" s="59">
        <v>102</v>
      </c>
      <c r="B113" s="40" t="s">
        <v>122</v>
      </c>
      <c r="C113" s="24" t="s">
        <v>207</v>
      </c>
      <c r="D113" s="11" t="s">
        <v>139</v>
      </c>
      <c r="E113" s="82">
        <v>0</v>
      </c>
      <c r="F113" s="82">
        <v>0</v>
      </c>
      <c r="G113" s="79">
        <f t="shared" si="3"/>
        <v>0</v>
      </c>
      <c r="H113" s="4" t="s">
        <v>257</v>
      </c>
    </row>
    <row r="114" spans="1:8" ht="29.25" customHeight="1">
      <c r="A114" s="59">
        <v>103</v>
      </c>
      <c r="B114" s="40" t="s">
        <v>123</v>
      </c>
      <c r="C114" s="24" t="s">
        <v>49</v>
      </c>
      <c r="D114" s="11" t="s">
        <v>21</v>
      </c>
      <c r="E114" s="82">
        <v>0</v>
      </c>
      <c r="F114" s="82">
        <v>0</v>
      </c>
      <c r="G114" s="79">
        <f t="shared" si="3"/>
        <v>0</v>
      </c>
      <c r="H114" s="4" t="s">
        <v>257</v>
      </c>
    </row>
    <row r="115" spans="1:8" ht="29.25" customHeight="1">
      <c r="A115" s="59">
        <v>104</v>
      </c>
      <c r="B115" s="37" t="s">
        <v>124</v>
      </c>
      <c r="C115" s="24" t="s">
        <v>49</v>
      </c>
      <c r="D115" s="11" t="s">
        <v>21</v>
      </c>
      <c r="E115" s="82">
        <v>0</v>
      </c>
      <c r="F115" s="82">
        <v>0</v>
      </c>
      <c r="G115" s="79">
        <f t="shared" si="3"/>
        <v>0</v>
      </c>
      <c r="H115" s="4" t="s">
        <v>255</v>
      </c>
    </row>
    <row r="116" spans="1:8" ht="29.25" customHeight="1">
      <c r="A116" s="59">
        <v>105</v>
      </c>
      <c r="B116" s="37" t="s">
        <v>125</v>
      </c>
      <c r="C116" s="24" t="s">
        <v>49</v>
      </c>
      <c r="D116" s="11" t="s">
        <v>21</v>
      </c>
      <c r="E116" s="82">
        <v>0</v>
      </c>
      <c r="F116" s="82">
        <v>0</v>
      </c>
      <c r="G116" s="79">
        <f t="shared" si="3"/>
        <v>0</v>
      </c>
      <c r="H116" s="4" t="s">
        <v>255</v>
      </c>
    </row>
    <row r="117" spans="1:8" ht="29.25" customHeight="1">
      <c r="A117" s="59">
        <v>106</v>
      </c>
      <c r="B117" s="37" t="s">
        <v>126</v>
      </c>
      <c r="C117" s="24" t="s">
        <v>207</v>
      </c>
      <c r="D117" s="11" t="s">
        <v>139</v>
      </c>
      <c r="E117" s="82">
        <v>0</v>
      </c>
      <c r="F117" s="82">
        <v>0</v>
      </c>
      <c r="G117" s="79">
        <f t="shared" si="3"/>
        <v>0</v>
      </c>
      <c r="H117" s="4" t="s">
        <v>255</v>
      </c>
    </row>
    <row r="118" spans="1:8" ht="29.25" customHeight="1">
      <c r="A118" s="59">
        <v>107</v>
      </c>
      <c r="B118" s="58" t="s">
        <v>253</v>
      </c>
      <c r="C118" s="24" t="s">
        <v>49</v>
      </c>
      <c r="D118" s="11" t="s">
        <v>21</v>
      </c>
      <c r="E118" s="82">
        <v>0</v>
      </c>
      <c r="F118" s="82">
        <v>0</v>
      </c>
      <c r="G118" s="79">
        <f t="shared" si="3"/>
        <v>0</v>
      </c>
      <c r="H118" s="4" t="s">
        <v>258</v>
      </c>
    </row>
    <row r="119" spans="1:8" ht="29.25" customHeight="1">
      <c r="A119" s="59">
        <v>108</v>
      </c>
      <c r="B119" s="37" t="s">
        <v>151</v>
      </c>
      <c r="C119" s="24" t="s">
        <v>49</v>
      </c>
      <c r="D119" s="11" t="s">
        <v>139</v>
      </c>
      <c r="E119" s="82">
        <v>230</v>
      </c>
      <c r="F119" s="82">
        <v>1.5044999999999999</v>
      </c>
      <c r="G119" s="79">
        <f t="shared" si="3"/>
        <v>346.03499999999997</v>
      </c>
      <c r="H119" s="4" t="s">
        <v>255</v>
      </c>
    </row>
    <row r="120" spans="1:8" ht="29.25" customHeight="1">
      <c r="A120" s="59">
        <v>109</v>
      </c>
      <c r="B120" s="37" t="s">
        <v>152</v>
      </c>
      <c r="C120" s="24" t="s">
        <v>207</v>
      </c>
      <c r="D120" s="11" t="s">
        <v>139</v>
      </c>
      <c r="E120" s="82">
        <v>0</v>
      </c>
      <c r="F120" s="82">
        <v>0</v>
      </c>
      <c r="G120" s="79">
        <f t="shared" si="3"/>
        <v>0</v>
      </c>
      <c r="H120" s="4" t="s">
        <v>255</v>
      </c>
    </row>
    <row r="121" spans="1:8" ht="29.25" customHeight="1">
      <c r="A121" s="59">
        <v>110</v>
      </c>
      <c r="B121" s="37" t="s">
        <v>127</v>
      </c>
      <c r="C121" s="24" t="s">
        <v>141</v>
      </c>
      <c r="D121" s="11" t="s">
        <v>140</v>
      </c>
      <c r="E121" s="82">
        <v>0</v>
      </c>
      <c r="F121" s="82">
        <v>0</v>
      </c>
      <c r="G121" s="79">
        <f t="shared" si="3"/>
        <v>0</v>
      </c>
      <c r="H121" s="4" t="s">
        <v>255</v>
      </c>
    </row>
    <row r="122" spans="1:8" ht="29.25" customHeight="1">
      <c r="A122" s="59">
        <v>111</v>
      </c>
      <c r="B122" s="37" t="s">
        <v>128</v>
      </c>
      <c r="C122" s="24" t="s">
        <v>49</v>
      </c>
      <c r="D122" s="11" t="s">
        <v>137</v>
      </c>
      <c r="E122" s="82">
        <v>0</v>
      </c>
      <c r="F122" s="82">
        <v>0</v>
      </c>
      <c r="G122" s="79">
        <f t="shared" si="3"/>
        <v>0</v>
      </c>
      <c r="H122" s="4" t="s">
        <v>255</v>
      </c>
    </row>
    <row r="123" spans="1:8" ht="29.25" customHeight="1">
      <c r="A123" s="59" t="s">
        <v>251</v>
      </c>
      <c r="B123" s="37" t="s">
        <v>228</v>
      </c>
      <c r="C123" s="68" t="s">
        <v>49</v>
      </c>
      <c r="D123" s="69" t="s">
        <v>137</v>
      </c>
      <c r="E123" s="82">
        <v>0</v>
      </c>
      <c r="F123" s="82">
        <v>0</v>
      </c>
      <c r="G123" s="79">
        <f t="shared" si="3"/>
        <v>0</v>
      </c>
      <c r="H123" s="4" t="s">
        <v>255</v>
      </c>
    </row>
    <row r="124" spans="1:8" ht="29.25" customHeight="1">
      <c r="A124" s="59" t="s">
        <v>252</v>
      </c>
      <c r="B124" s="40" t="s">
        <v>229</v>
      </c>
      <c r="C124" s="68" t="s">
        <v>49</v>
      </c>
      <c r="D124" s="69" t="s">
        <v>137</v>
      </c>
      <c r="E124" s="82">
        <v>0</v>
      </c>
      <c r="F124" s="82">
        <v>0</v>
      </c>
      <c r="G124" s="79">
        <f t="shared" si="3"/>
        <v>0</v>
      </c>
      <c r="H124" s="4" t="s">
        <v>257</v>
      </c>
    </row>
    <row r="125" spans="1:8" ht="29.25" customHeight="1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2">
        <v>0</v>
      </c>
      <c r="G125" s="79">
        <f t="shared" si="3"/>
        <v>0</v>
      </c>
      <c r="H125" s="4" t="s">
        <v>257</v>
      </c>
    </row>
    <row r="126" spans="1:8" ht="29.25" customHeight="1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0</v>
      </c>
      <c r="F126" s="82">
        <v>0</v>
      </c>
      <c r="G126" s="79">
        <f t="shared" si="3"/>
        <v>0</v>
      </c>
      <c r="H126" s="4" t="s">
        <v>257</v>
      </c>
    </row>
    <row r="127" spans="1:8" ht="29.25" customHeight="1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1380</v>
      </c>
      <c r="F127" s="83">
        <v>1.3515000000000001</v>
      </c>
      <c r="G127" s="79">
        <f t="shared" si="3"/>
        <v>1865.0700000000002</v>
      </c>
      <c r="H127" s="4" t="s">
        <v>255</v>
      </c>
    </row>
    <row r="128" spans="1:8" ht="29.25" customHeight="1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0</v>
      </c>
      <c r="F128" s="82">
        <v>0</v>
      </c>
      <c r="G128" s="79">
        <f t="shared" si="3"/>
        <v>0</v>
      </c>
      <c r="H128" s="4" t="s">
        <v>255</v>
      </c>
    </row>
    <row r="129" spans="1:10" ht="29.25" customHeight="1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1380</v>
      </c>
      <c r="F129" s="83">
        <v>0.35399999999999998</v>
      </c>
      <c r="G129" s="79">
        <f t="shared" si="3"/>
        <v>488.52</v>
      </c>
      <c r="H129" s="4" t="s">
        <v>255</v>
      </c>
    </row>
    <row r="130" spans="1:10" ht="29.25" customHeight="1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92</v>
      </c>
      <c r="F130" s="83">
        <v>7.95</v>
      </c>
      <c r="G130" s="79">
        <f t="shared" si="3"/>
        <v>731.4</v>
      </c>
      <c r="H130" s="4" t="s">
        <v>255</v>
      </c>
    </row>
    <row r="131" spans="1:10" ht="29.25" customHeight="1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4.6000000000000005</v>
      </c>
      <c r="F131" s="83">
        <v>350.46</v>
      </c>
      <c r="G131" s="79">
        <f t="shared" si="3"/>
        <v>1612.116</v>
      </c>
      <c r="H131" s="4" t="s">
        <v>257</v>
      </c>
    </row>
    <row r="132" spans="1:10" ht="29.25" customHeight="1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0</v>
      </c>
      <c r="F132" s="82">
        <v>0</v>
      </c>
      <c r="G132" s="79">
        <f t="shared" si="3"/>
        <v>0</v>
      </c>
      <c r="H132" s="4" t="s">
        <v>257</v>
      </c>
    </row>
    <row r="133" spans="1:10" ht="29.25" customHeight="1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3">
        <v>0</v>
      </c>
      <c r="G133" s="79">
        <f t="shared" si="3"/>
        <v>0</v>
      </c>
      <c r="H133" s="4" t="s">
        <v>255</v>
      </c>
    </row>
    <row r="134" spans="1:10" ht="29.25" customHeight="1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3">
        <v>0</v>
      </c>
      <c r="G134" s="79">
        <f t="shared" si="3"/>
        <v>0</v>
      </c>
      <c r="H134" s="4" t="s">
        <v>255</v>
      </c>
    </row>
    <row r="135" spans="1:10" ht="29.25" customHeight="1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0</v>
      </c>
      <c r="F135" s="83">
        <v>857.01</v>
      </c>
      <c r="G135" s="79">
        <f t="shared" ref="G135" si="4">F135*E135</f>
        <v>0</v>
      </c>
      <c r="H135" s="4" t="s">
        <v>255</v>
      </c>
    </row>
    <row r="136" spans="1:10" ht="29.25" customHeight="1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40</v>
      </c>
      <c r="F136" s="83">
        <v>87.45</v>
      </c>
      <c r="G136" s="79">
        <f t="shared" ref="G136:G139" si="5">F136*E136</f>
        <v>3498</v>
      </c>
      <c r="H136" s="4" t="s">
        <v>257</v>
      </c>
    </row>
    <row r="137" spans="1:10" ht="29.25" customHeight="1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60</v>
      </c>
      <c r="F137" s="83">
        <v>124.8</v>
      </c>
      <c r="G137" s="79">
        <f t="shared" si="5"/>
        <v>7488</v>
      </c>
      <c r="H137" s="4" t="s">
        <v>257</v>
      </c>
    </row>
    <row r="138" spans="1:10" ht="27.75" customHeight="1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3">
        <v>0</v>
      </c>
      <c r="G138" s="79">
        <f t="shared" si="5"/>
        <v>0</v>
      </c>
      <c r="H138" s="4" t="s">
        <v>255</v>
      </c>
    </row>
    <row r="139" spans="1:10" ht="27.75" customHeight="1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138</v>
      </c>
      <c r="F139" s="83">
        <v>7.95</v>
      </c>
      <c r="G139" s="79">
        <f t="shared" si="5"/>
        <v>1097.1000000000001</v>
      </c>
      <c r="H139" s="4" t="s">
        <v>255</v>
      </c>
    </row>
    <row r="140" spans="1:10" s="42" customFormat="1" ht="17.25" customHeight="1">
      <c r="A140" s="102" t="s">
        <v>233</v>
      </c>
      <c r="B140" s="102"/>
      <c r="C140" s="43"/>
      <c r="D140" s="44"/>
      <c r="E140" s="45"/>
      <c r="F140" s="46"/>
      <c r="G140" s="74">
        <f>SUM(G7:G139)</f>
        <v>924254.45864000008</v>
      </c>
    </row>
    <row r="141" spans="1:10" ht="26.25" customHeight="1">
      <c r="A141" s="105" t="s">
        <v>195</v>
      </c>
      <c r="B141" s="106"/>
      <c r="C141" s="106"/>
      <c r="D141" s="106"/>
      <c r="E141" s="106"/>
      <c r="F141" s="106"/>
      <c r="G141" s="106"/>
      <c r="H141" s="106"/>
      <c r="I141" s="41"/>
      <c r="J141" s="22"/>
    </row>
    <row r="142" spans="1:10" ht="13.5" thickBot="1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>
      <c r="B143" s="49" t="s">
        <v>2</v>
      </c>
      <c r="C143" s="107" t="s">
        <v>266</v>
      </c>
      <c r="D143" s="107"/>
      <c r="E143" s="107"/>
      <c r="F143" s="108"/>
      <c r="H143" s="76"/>
      <c r="J143" s="22"/>
    </row>
    <row r="144" spans="1:10" ht="15.75" customHeight="1">
      <c r="B144" s="50" t="s">
        <v>26</v>
      </c>
      <c r="C144" s="109" t="s">
        <v>234</v>
      </c>
      <c r="D144" s="109"/>
      <c r="E144" s="109"/>
      <c r="F144" s="110"/>
      <c r="H144" s="76"/>
      <c r="J144" s="22"/>
    </row>
    <row r="145" spans="2:6" ht="32.25" customHeight="1">
      <c r="B145" s="112"/>
      <c r="C145" s="111"/>
      <c r="D145" s="16" t="s">
        <v>0</v>
      </c>
      <c r="E145" s="16" t="s">
        <v>7</v>
      </c>
      <c r="F145" s="51" t="s">
        <v>1</v>
      </c>
    </row>
    <row r="146" spans="2:6" ht="15.75" customHeight="1">
      <c r="B146" s="112"/>
      <c r="C146" s="111"/>
      <c r="D146" s="16" t="s">
        <v>4</v>
      </c>
      <c r="E146" s="16" t="s">
        <v>5</v>
      </c>
      <c r="F146" s="51" t="s">
        <v>5</v>
      </c>
    </row>
    <row r="147" spans="2:6" ht="16.5" thickBot="1">
      <c r="B147" s="52"/>
      <c r="C147" s="53" t="s">
        <v>6</v>
      </c>
      <c r="D147" s="54">
        <f>SUM(F170)</f>
        <v>913500</v>
      </c>
      <c r="E147" s="55">
        <f>IF(C144="áno",D147*0.2,0)</f>
        <v>182700</v>
      </c>
      <c r="F147" s="56">
        <f>D147+E147</f>
        <v>1096200</v>
      </c>
    </row>
    <row r="148" spans="2:6" ht="15.75" customHeight="1" thickTop="1">
      <c r="B148" s="32"/>
      <c r="C148" s="32"/>
      <c r="D148" s="32"/>
      <c r="E148" s="32"/>
      <c r="F148" s="32"/>
    </row>
    <row r="149" spans="2:6" ht="15.75">
      <c r="B149" s="33" t="s">
        <v>2</v>
      </c>
      <c r="C149" s="103" t="s">
        <v>266</v>
      </c>
      <c r="D149" s="104"/>
      <c r="E149" s="34"/>
      <c r="F149" s="34"/>
    </row>
    <row r="150" spans="2:6" ht="15.75">
      <c r="B150" s="13" t="s">
        <v>3</v>
      </c>
      <c r="C150" s="84" t="s">
        <v>267</v>
      </c>
      <c r="D150" s="36"/>
      <c r="E150" s="34"/>
      <c r="F150" s="34"/>
    </row>
    <row r="151" spans="2:6" ht="15.75" customHeight="1">
      <c r="B151" s="33" t="s">
        <v>24</v>
      </c>
      <c r="C151" s="103" t="s">
        <v>268</v>
      </c>
      <c r="D151" s="104"/>
      <c r="E151" s="34"/>
      <c r="F151" s="34"/>
    </row>
    <row r="152" spans="2:6" ht="15.75" customHeight="1">
      <c r="B152" s="17" t="s">
        <v>211</v>
      </c>
      <c r="C152" s="84" t="s">
        <v>269</v>
      </c>
      <c r="D152" s="36"/>
      <c r="E152" s="34"/>
      <c r="F152" s="34"/>
    </row>
    <row r="153" spans="2:6" ht="15.75" customHeight="1">
      <c r="B153" s="17" t="s">
        <v>212</v>
      </c>
      <c r="C153" s="35">
        <v>36621838</v>
      </c>
      <c r="D153" s="36"/>
      <c r="E153" s="34"/>
      <c r="F153" s="34"/>
    </row>
    <row r="154" spans="2:6" ht="15.75" customHeight="1">
      <c r="B154" s="17" t="s">
        <v>213</v>
      </c>
      <c r="C154" s="84" t="s">
        <v>270</v>
      </c>
      <c r="D154" s="36"/>
      <c r="E154" s="34"/>
      <c r="F154" s="34"/>
    </row>
    <row r="155" spans="2:6" ht="15.75" customHeight="1">
      <c r="B155" s="17" t="s">
        <v>214</v>
      </c>
      <c r="C155" s="35">
        <v>2021766373</v>
      </c>
      <c r="D155" s="36"/>
      <c r="E155" s="34"/>
      <c r="F155" s="34"/>
    </row>
    <row r="156" spans="2:6" ht="15.75" customHeight="1">
      <c r="B156" s="17" t="s">
        <v>209</v>
      </c>
      <c r="C156" s="84" t="s">
        <v>268</v>
      </c>
      <c r="D156" s="36"/>
      <c r="E156" s="34"/>
      <c r="F156" s="34"/>
    </row>
    <row r="157" spans="2:6" ht="15.75" customHeight="1">
      <c r="B157" s="17" t="s">
        <v>210</v>
      </c>
      <c r="C157" s="35">
        <v>915803285</v>
      </c>
      <c r="D157" s="36"/>
      <c r="E157" s="34"/>
      <c r="F157" s="34"/>
    </row>
    <row r="158" spans="2:6" ht="15.75" customHeight="1">
      <c r="B158" s="17" t="s">
        <v>215</v>
      </c>
      <c r="C158" s="88" t="s">
        <v>271</v>
      </c>
      <c r="D158" s="36"/>
      <c r="E158" s="34"/>
      <c r="F158" s="34"/>
    </row>
    <row r="159" spans="2:6" ht="15.75" customHeight="1">
      <c r="B159" s="33" t="s">
        <v>23</v>
      </c>
      <c r="C159" s="89">
        <v>44913</v>
      </c>
      <c r="D159" s="36"/>
      <c r="E159" s="34"/>
      <c r="F159" s="34"/>
    </row>
    <row r="160" spans="2:6" ht="15.75">
      <c r="B160" s="33" t="s">
        <v>25</v>
      </c>
      <c r="C160" s="103"/>
      <c r="D160" s="104"/>
      <c r="E160" s="34"/>
      <c r="F160" s="34"/>
    </row>
    <row r="161" spans="2:7" ht="15">
      <c r="B161"/>
      <c r="C161"/>
      <c r="D161"/>
      <c r="E161"/>
      <c r="F161"/>
    </row>
    <row r="162" spans="2:7" ht="15">
      <c r="B162"/>
      <c r="C162"/>
      <c r="D162"/>
      <c r="E162" s="31"/>
      <c r="F162"/>
    </row>
    <row r="163" spans="2:7" ht="15">
      <c r="B163"/>
      <c r="C163"/>
      <c r="D163"/>
      <c r="E163"/>
      <c r="F163"/>
    </row>
    <row r="164" spans="2:7" ht="15">
      <c r="B164"/>
      <c r="C164"/>
      <c r="D164"/>
      <c r="E164"/>
      <c r="F164"/>
    </row>
    <row r="165" spans="2:7" ht="15">
      <c r="B165"/>
      <c r="C165" s="92" t="s">
        <v>232</v>
      </c>
      <c r="D165" s="93"/>
      <c r="E165" s="47" t="s">
        <v>235</v>
      </c>
      <c r="F165" s="47" t="s">
        <v>236</v>
      </c>
      <c r="G165" s="47" t="s">
        <v>237</v>
      </c>
    </row>
    <row r="166" spans="2:7" ht="15" customHeight="1">
      <c r="B166"/>
      <c r="C166" s="90" t="s">
        <v>231</v>
      </c>
      <c r="D166" s="91"/>
      <c r="E166" s="85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665804.11963999982</v>
      </c>
      <c r="F166" s="86">
        <v>659000</v>
      </c>
      <c r="G166" s="78">
        <f>ROUND(F166/E166,3)</f>
        <v>0.99</v>
      </c>
    </row>
    <row r="167" spans="2:7" ht="26.25" customHeight="1">
      <c r="B167"/>
      <c r="C167" s="100" t="s">
        <v>238</v>
      </c>
      <c r="D167" s="101"/>
      <c r="E167" s="85">
        <f>SUBTOTAL(9,G40,G53,G54,G57,G59,G61,G64,G66,G68,G69,G70,G71,G72,G73,G74,G76,G79,G84,G85,G90,G93,G96,G98,G100,G103,G109,G112,G113,G114,G124,G125,G126,G131,G132,G136,G137)</f>
        <v>253067.51100000003</v>
      </c>
      <c r="F167" s="86">
        <v>250500</v>
      </c>
      <c r="G167" s="78">
        <f t="shared" ref="G167:G169" si="6">ROUND(F167/E167,3)</f>
        <v>0.99</v>
      </c>
    </row>
    <row r="168" spans="2:7" ht="15" customHeight="1">
      <c r="B168"/>
      <c r="C168" s="98" t="s">
        <v>239</v>
      </c>
      <c r="D168" s="99"/>
      <c r="E168" s="85">
        <f>SUBTOTAL(9,G15,G16,G24,G26,G27,G33,G34,G77,G80,G87,G94,G101)</f>
        <v>5382.8279999999995</v>
      </c>
      <c r="F168" s="86">
        <v>4000</v>
      </c>
      <c r="G168" s="78">
        <f t="shared" si="6"/>
        <v>0.74299999999999999</v>
      </c>
    </row>
    <row r="169" spans="2:7" ht="15" customHeight="1">
      <c r="B169"/>
      <c r="C169" s="96" t="s">
        <v>240</v>
      </c>
      <c r="D169" s="97"/>
      <c r="E169" s="85">
        <f>SUBTOTAL(9,G118)</f>
        <v>0</v>
      </c>
      <c r="F169" s="86"/>
      <c r="G169" s="78" t="e">
        <f t="shared" si="6"/>
        <v>#DIV/0!</v>
      </c>
    </row>
    <row r="170" spans="2:7" ht="15">
      <c r="B170"/>
      <c r="C170" s="94" t="s">
        <v>233</v>
      </c>
      <c r="D170" s="95"/>
      <c r="E170" s="87">
        <f>SUM(E166:E169)</f>
        <v>924254.45863999985</v>
      </c>
      <c r="F170" s="87">
        <f>SUM(F166:F169)</f>
        <v>913500</v>
      </c>
      <c r="G170" s="48"/>
    </row>
    <row r="171" spans="2:7" ht="15">
      <c r="B171"/>
      <c r="C171"/>
      <c r="D171"/>
      <c r="E171"/>
      <c r="F171"/>
    </row>
    <row r="172" spans="2:7" ht="15">
      <c r="B172"/>
      <c r="C172"/>
      <c r="D172"/>
      <c r="E172"/>
      <c r="F172"/>
    </row>
    <row r="173" spans="2:7" ht="15">
      <c r="B173"/>
      <c r="C173"/>
      <c r="D173"/>
      <c r="E173"/>
      <c r="F173"/>
    </row>
    <row r="174" spans="2:7" ht="1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hyperlinks>
    <hyperlink ref="C158" r:id="rId1"/>
  </hyperlinks>
  <pageMargins left="0.23622047244094491" right="0.23622047244094491" top="0.35433070866141736" bottom="0.35433070866141736" header="0.31496062992125984" footer="0.31496062992125984"/>
  <pageSetup paperSize="9" scale="54" fitToHeight="0" orientation="portrait" r:id="rId2"/>
  <rowBreaks count="1" manualBreakCount="1">
    <brk id="141" max="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0" sqref="A1:D11"/>
    </sheetView>
  </sheetViews>
  <sheetFormatPr defaultRowHeight="1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zákazku'!Názvy_tisku</vt:lpstr>
      <vt:lpstr>'Tabuľka pre celk. zákazku'!Oblast_tisku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PC</cp:lastModifiedBy>
  <cp:lastPrinted>2022-12-21T14:49:36Z</cp:lastPrinted>
  <dcterms:created xsi:type="dcterms:W3CDTF">2012-03-14T10:26:47Z</dcterms:created>
  <dcterms:modified xsi:type="dcterms:W3CDTF">2022-12-21T14:50:19Z</dcterms:modified>
</cp:coreProperties>
</file>