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estovná  činnosť 2023_2026\Podklady z LS_do súťaže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<sst xmlns="http://schemas.openxmlformats.org/spreadsheetml/2006/main" count="611" uniqueCount="266">
  <si>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</si>
  <si>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</si>
  <si>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</si>
  <si>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</si>
  <si>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</si>
  <si>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</si>
  <si>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</si>
  <si>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</si>
  <si>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</si>
  <si>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</si>
  <si>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</si>
  <si>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</si>
  <si>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</si>
  <si>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</si>
  <si>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</si>
  <si>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</si>
  <si>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</si>
  <si>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</si>
  <si>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</si>
  <si>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</si>
  <si>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</si>
  <si>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</si>
  <si>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</si>
  <si>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</si>
  <si>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</si>
  <si>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</si>
  <si>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</si>
  <si>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</si>
  <si>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</si>
  <si>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</si>
  <si>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</si>
  <si>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</si>
  <si>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</si>
  <si>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</si>
  <si>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</si>
  <si>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</si>
  <si>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</si>
  <si>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</si>
  <si>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</si>
  <si>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</si>
  <si>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</si>
  <si>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</si>
  <si>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</si>
  <si>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</si>
  <si>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</si>
  <si>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</si>
  <si>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</si>
  <si>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</si>
  <si>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</si>
  <si>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</si>
  <si>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</si>
  <si>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</si>
  <si>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</si>
  <si>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</si>
  <si>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</si>
  <si>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</si>
  <si>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</si>
  <si>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</si>
  <si>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</si>
  <si>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</si>
  <si>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</si>
  <si>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</si>
  <si>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</si>
  <si>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</si>
  <si>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</si>
  <si>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</si>
  <si>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</si>
  <si>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</si>
  <si>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</si>
  <si>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</si>
  <si>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</si>
  <si>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</si>
  <si>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</si>
  <si>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</si>
  <si>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</si>
  <si>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</si>
  <si>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</si>
  <si>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</si>
  <si>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</si>
  <si>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</si>
  <si>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</si>
  <si>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</si>
  <si>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</si>
  <si>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</si>
  <si>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</si>
  <si>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</si>
  <si>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</si>
  <si>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</si>
  <si>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</si>
  <si>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</si>
  <si>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</si>
  <si>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</si>
  <si>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</si>
  <si>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</si>
  <si>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</si>
  <si>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</si>
  <si>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</si>
  <si>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</si>
  <si>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</si>
  <si>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</si>
  <si>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</si>
  <si>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</si>
  <si>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</si>
  <si>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</si>
  <si>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</si>
  <si>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</si>
  <si>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</si>
  <si>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</si>
  <si>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</si>
  <si>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</si>
  <si>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</si>
  <si>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</si>
  <si>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</si>
  <si>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</si>
  <si>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</si>
  <si>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</si>
  <si>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</si>
  <si>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</si>
  <si>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</si>
  <si>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</si>
  <si>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</si>
  <si>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</si>
  <si>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</si>
  <si>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</si>
  <si>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</si>
  <si>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</si>
  <si>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</si>
  <si>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</si>
  <si>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</si>
  <si>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</si>
  <si>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</si>
  <si>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</si>
  <si>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</si>
  <si>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</si>
  <si>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</si>
  <si>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</si>
  <si>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</si>
  <si>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</si>
  <si>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</si>
  <si>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</si>
  <si>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</si>
  <si>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</si>
  <si>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</si>
  <si>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</si>
  <si>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</si>
  <si>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</si>
  <si>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</si>
  <si>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</si>
  <si>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</si>
  <si>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</si>
  <si>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</si>
  <si>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</si>
  <si>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</si>
  <si>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</si>
  <si>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</si>
  <si>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</si>
  <si>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</si>
  <si>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</si>
  <si>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</si>
  <si>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</si>
  <si>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</si>
  <si>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</si>
  <si>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</si>
  <si>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</si>
  <si>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</si>
  <si>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</si>
  <si>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</si>
  <si>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</si>
  <si>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</si>
  <si>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</si>
  <si>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</si>
  <si>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</si>
  <si>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</si>
  <si>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</si>
  <si>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</si>
  <si>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</si>
  <si>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</si>
  <si>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</si>
  <si>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</si>
  <si>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</si>
  <si>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</si>
  <si>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</si>
  <si>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</si>
  <si>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</si>
  <si>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</si>
  <si>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</si>
  <si>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</si>
  <si>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</si>
  <si>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</si>
  <si>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</si>
  <si>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</si>
  <si>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</si>
  <si>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</si>
  <si>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</si>
  <si>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</si>
  <si>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</si>
  <si>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</si>
  <si>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</si>
  <si>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</si>
  <si>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</si>
  <si>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</si>
  <si>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</si>
  <si>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</si>
  <si>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</si>
  <si>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</si>
  <si>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</si>
  <si>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</si>
  <si>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</si>
  <si>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</si>
  <si>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</si>
  <si>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</si>
  <si>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</si>
  <si>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</si>
  <si>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</si>
  <si>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</si>
  <si>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</si>
  <si>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</si>
  <si>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</si>
  <si>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</si>
  <si>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</si>
  <si>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</si>
  <si>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</si>
  <si>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</si>
  <si>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</si>
  <si>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</si>
  <si>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</si>
  <si>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</si>
  <si>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</si>
  <si>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</si>
  <si>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</si>
  <si>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</si>
  <si>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</si>
  <si>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</si>
  <si>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</si>
  <si>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</si>
  <si>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</si>
  <si>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</si>
  <si>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</si>
  <si>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</si>
  <si>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</si>
  <si>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</si>
  <si>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</si>
  <si>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</si>
  <si>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</si>
  <si>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</si>
  <si>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</si>
  <si>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</si>
  <si>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</si>
  <si>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</si>
  <si>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</si>
  <si>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</si>
  <si>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</si>
  <si>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</si>
  <si>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</si>
  <si>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</si>
  <si>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</si>
  <si>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</si>
  <si>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</si>
  <si>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</si>
  <si>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</si>
  <si>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</si>
  <si>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</si>
  <si>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</si>
  <si>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</si>
  <si>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Názov predmetu zákazky: LS Široké - VC 2. - LO 11,12</t>
  </si>
  <si>
    <t>osôb: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</si>
</sst>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17" fillId="0" borderId="5" xfId="1" applyNumberFormat="1" applyFont="1" applyBorder="1" applyAlignment="1"/>
    <xf numFmtId="1" fontId="17" fillId="0" borderId="5" xfId="1" applyNumberFormat="1" applyFont="1" applyBorder="1"/>
    <xf numFmtId="1" fontId="18" fillId="0" borderId="5" xfId="1" applyNumberFormat="1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1" zoomScaleNormal="80" zoomScaleSheetLayoutView="100" workbookViewId="0">
      <selection activeCell="E173" sqref="E173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264</v>
      </c>
      <c r="B3" s="6"/>
      <c r="C3" s="1"/>
      <c r="D3" s="1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2" t="s">
        <v>265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3">
        <v>243.79999999999998</v>
      </c>
      <c r="F7" s="79">
        <v>52.373999999999995</v>
      </c>
      <c r="G7" s="80">
        <f t="shared" ref="G7:G38" si="0">F7*E7</f>
        <v>12768.781199999998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4">
        <v>13.799999999999999</v>
      </c>
      <c r="F8" s="79">
        <v>34.190999999999995</v>
      </c>
      <c r="G8" s="80">
        <f t="shared" si="0"/>
        <v>471.83579999999989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4">
        <v>0</v>
      </c>
      <c r="F9" s="79">
        <v>0</v>
      </c>
      <c r="G9" s="80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4">
        <v>0</v>
      </c>
      <c r="F10" s="79">
        <v>0</v>
      </c>
      <c r="G10" s="80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4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4">
        <v>230</v>
      </c>
      <c r="F12" s="79">
        <v>38.28</v>
      </c>
      <c r="G12" s="80">
        <f t="shared" si="0"/>
        <v>8804.4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4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4">
        <v>0</v>
      </c>
      <c r="F14" s="79">
        <v>0</v>
      </c>
      <c r="G14" s="80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4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4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4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4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4">
        <v>0</v>
      </c>
      <c r="F19" s="79">
        <v>0</v>
      </c>
      <c r="G19" s="80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4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4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4">
        <v>0</v>
      </c>
      <c r="F22" s="79">
        <v>0</v>
      </c>
      <c r="G22" s="80">
        <f t="shared" si="0"/>
        <v>0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4">
        <v>92</v>
      </c>
      <c r="F23" s="79">
        <v>8.6999999999999993</v>
      </c>
      <c r="G23" s="80">
        <f t="shared" si="0"/>
        <v>800.4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4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4">
        <v>92</v>
      </c>
      <c r="F25" s="79">
        <v>47.7</v>
      </c>
      <c r="G25" s="80">
        <f t="shared" si="0"/>
        <v>4388.4000000000005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4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4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4">
        <v>17940</v>
      </c>
      <c r="F28" s="79">
        <v>4.2320000000000002</v>
      </c>
      <c r="G28" s="80">
        <f t="shared" si="0"/>
        <v>75922.080000000002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4">
        <v>0</v>
      </c>
      <c r="F29" s="79">
        <v>0</v>
      </c>
      <c r="G29" s="80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4">
        <v>0</v>
      </c>
      <c r="F30" s="79">
        <v>0</v>
      </c>
      <c r="G30" s="80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4">
        <v>0</v>
      </c>
      <c r="F31" s="79">
        <v>0</v>
      </c>
      <c r="G31" s="80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4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4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4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4">
        <v>7492.48</v>
      </c>
      <c r="F35" s="79">
        <v>6.9165000000000001</v>
      </c>
      <c r="G35" s="80">
        <f t="shared" si="0"/>
        <v>51821.73792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4">
        <v>0</v>
      </c>
      <c r="F36" s="79">
        <v>0</v>
      </c>
      <c r="G36" s="80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4">
        <v>0</v>
      </c>
      <c r="F37" s="79">
        <v>0</v>
      </c>
      <c r="G37" s="80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4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4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4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4">
        <v>46</v>
      </c>
      <c r="F41" s="79">
        <v>6.9165000000000001</v>
      </c>
      <c r="G41" s="80">
        <f t="shared" si="1"/>
        <v>318.15899999999999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4">
        <v>46</v>
      </c>
      <c r="F42" s="79">
        <v>4.4520000000000008</v>
      </c>
      <c r="G42" s="80">
        <f t="shared" si="1"/>
        <v>204.79200000000003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4">
        <v>46</v>
      </c>
      <c r="F43" s="79">
        <v>4.4520000000000008</v>
      </c>
      <c r="G43" s="80">
        <f t="shared" si="1"/>
        <v>204.79200000000003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4">
        <v>11026.199999999999</v>
      </c>
      <c r="F44" s="79">
        <v>4.4520000000000008</v>
      </c>
      <c r="G44" s="80">
        <f t="shared" si="1"/>
        <v>49088.642400000004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4">
        <v>230</v>
      </c>
      <c r="F45" s="79">
        <v>264.56700000000001</v>
      </c>
      <c r="G45" s="80">
        <f t="shared" si="1"/>
        <v>60850.41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4">
        <v>18.400000000000002</v>
      </c>
      <c r="F46" s="79">
        <v>453.12</v>
      </c>
      <c r="G46" s="80">
        <f t="shared" si="1"/>
        <v>8337.4080000000013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4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4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4">
        <v>92</v>
      </c>
      <c r="F49" s="79">
        <v>8.6999999999999993</v>
      </c>
      <c r="G49" s="80">
        <f t="shared" si="1"/>
        <v>800.4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4">
        <v>0</v>
      </c>
      <c r="F50" s="79">
        <v>0</v>
      </c>
      <c r="G50" s="80">
        <f t="shared" si="1"/>
        <v>0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4">
        <v>0</v>
      </c>
      <c r="F51" s="79">
        <v>0</v>
      </c>
      <c r="G51" s="80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4">
        <v>0</v>
      </c>
      <c r="F52" s="79">
        <v>0</v>
      </c>
      <c r="G52" s="80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4">
        <v>4466.5999999999995</v>
      </c>
      <c r="F53" s="79">
        <v>5.6714999999999991</v>
      </c>
      <c r="G53" s="80">
        <f t="shared" si="1"/>
        <v>25332.321899999992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4">
        <v>0</v>
      </c>
      <c r="F54" s="79">
        <v>0</v>
      </c>
      <c r="G54" s="80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4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4">
        <v>0</v>
      </c>
      <c r="F56" s="79">
        <v>0</v>
      </c>
      <c r="G56" s="80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4">
        <v>460</v>
      </c>
      <c r="F57" s="79">
        <v>5.4719999999999995</v>
      </c>
      <c r="G57" s="80">
        <f t="shared" si="1"/>
        <v>2517.12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4">
        <v>0</v>
      </c>
      <c r="F58" s="79">
        <v>0</v>
      </c>
      <c r="G58" s="80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4">
        <v>0</v>
      </c>
      <c r="F59" s="79">
        <v>0</v>
      </c>
      <c r="G59" s="80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4">
        <v>0</v>
      </c>
      <c r="F60" s="79">
        <v>0</v>
      </c>
      <c r="G60" s="80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4">
        <v>0</v>
      </c>
      <c r="F61" s="79">
        <v>0</v>
      </c>
      <c r="G61" s="80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4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4">
        <v>0</v>
      </c>
      <c r="F63" s="79">
        <v>0</v>
      </c>
      <c r="G63" s="80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4">
        <v>460</v>
      </c>
      <c r="F64" s="79">
        <v>7.1040000000000001</v>
      </c>
      <c r="G64" s="80">
        <f t="shared" si="1"/>
        <v>3267.84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4">
        <v>0</v>
      </c>
      <c r="F65" s="79">
        <v>0</v>
      </c>
      <c r="G65" s="80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4">
        <v>598</v>
      </c>
      <c r="F66" s="79">
        <v>7.1040000000000001</v>
      </c>
      <c r="G66" s="80">
        <f t="shared" si="1"/>
        <v>4248.192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4">
        <v>0</v>
      </c>
      <c r="F67" s="79">
        <v>0</v>
      </c>
      <c r="G67" s="80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4">
        <v>460</v>
      </c>
      <c r="F68" s="79">
        <v>7.1040000000000001</v>
      </c>
      <c r="G68" s="80">
        <f t="shared" si="1"/>
        <v>3267.84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4">
        <v>280.59999999999997</v>
      </c>
      <c r="F69" s="79">
        <v>9.7509999999999994</v>
      </c>
      <c r="G69" s="80">
        <f t="shared" si="1"/>
        <v>2736.1305999999995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4">
        <v>2417.7600000000002</v>
      </c>
      <c r="F70" s="79">
        <v>13.929999999999998</v>
      </c>
      <c r="G70" s="80">
        <f t="shared" si="1"/>
        <v>33679.396799999995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4">
        <v>13.799999999999999</v>
      </c>
      <c r="F71" s="79">
        <v>19.899999999999999</v>
      </c>
      <c r="G71" s="80">
        <f t="shared" ref="G71:G102" si="2">F71*E71</f>
        <v>274.61999999999995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4">
        <v>0</v>
      </c>
      <c r="F72" s="79">
        <v>0</v>
      </c>
      <c r="G72" s="80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4">
        <v>46</v>
      </c>
      <c r="F73" s="79">
        <v>8.8554999999999993</v>
      </c>
      <c r="G73" s="80">
        <f t="shared" si="2"/>
        <v>407.35299999999995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4">
        <v>0</v>
      </c>
      <c r="F74" s="79">
        <v>0</v>
      </c>
      <c r="G74" s="80">
        <f t="shared" si="2"/>
        <v>0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4">
        <v>0</v>
      </c>
      <c r="F75" s="79">
        <v>0</v>
      </c>
      <c r="G75" s="80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4">
        <v>0</v>
      </c>
      <c r="F76" s="79">
        <v>0</v>
      </c>
      <c r="G76" s="80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4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4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4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4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4">
        <v>0</v>
      </c>
      <c r="F81" s="79">
        <v>0</v>
      </c>
      <c r="G81" s="80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4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4">
        <v>0</v>
      </c>
      <c r="F83" s="79">
        <v>0</v>
      </c>
      <c r="G83" s="80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4">
        <v>0</v>
      </c>
      <c r="F84" s="79">
        <v>0</v>
      </c>
      <c r="G84" s="80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4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4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4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4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4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4">
        <v>0</v>
      </c>
      <c r="F90" s="79">
        <v>0</v>
      </c>
      <c r="G90" s="80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4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4">
        <v>184</v>
      </c>
      <c r="F92" s="79">
        <v>7.95</v>
      </c>
      <c r="G92" s="80">
        <f t="shared" si="2"/>
        <v>1462.8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4">
        <v>460</v>
      </c>
      <c r="F93" s="79">
        <v>9.6</v>
      </c>
      <c r="G93" s="80">
        <f t="shared" si="2"/>
        <v>4416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4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4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4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4">
        <v>0</v>
      </c>
      <c r="F97" s="79">
        <v>0</v>
      </c>
      <c r="G97" s="80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4">
        <v>0</v>
      </c>
      <c r="F98" s="79">
        <v>0</v>
      </c>
      <c r="G98" s="80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4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4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4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4">
        <v>4.6000000000000005</v>
      </c>
      <c r="F102" s="79">
        <v>8.6999999999999993</v>
      </c>
      <c r="G102" s="80">
        <f t="shared" si="2"/>
        <v>40.020000000000003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4">
        <v>4.6000000000000005</v>
      </c>
      <c r="F103" s="79">
        <v>7.95</v>
      </c>
      <c r="G103" s="80">
        <f t="shared" ref="G103:G134" si="3">F103*E103</f>
        <v>36.570000000000007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4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4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4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4">
        <v>0</v>
      </c>
      <c r="F107" s="79">
        <v>0</v>
      </c>
      <c r="G107" s="80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4">
        <v>0</v>
      </c>
      <c r="F108" s="79">
        <v>0</v>
      </c>
      <c r="G108" s="80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4">
        <v>13.799999999999999</v>
      </c>
      <c r="F109" s="79">
        <v>10.48</v>
      </c>
      <c r="G109" s="80">
        <f t="shared" si="3"/>
        <v>144.624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4">
        <v>13.799999999999999</v>
      </c>
      <c r="F110" s="79">
        <v>7.95</v>
      </c>
      <c r="G110" s="80">
        <f t="shared" si="3"/>
        <v>109.71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4">
        <v>0</v>
      </c>
      <c r="F111" s="79">
        <v>0</v>
      </c>
      <c r="G111" s="80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4">
        <v>0</v>
      </c>
      <c r="F112" s="79">
        <v>0</v>
      </c>
      <c r="G112" s="80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4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4">
        <v>478.40000000000003</v>
      </c>
      <c r="F114" s="79">
        <v>6.1505999999999998</v>
      </c>
      <c r="G114" s="80">
        <f t="shared" si="3"/>
        <v>2942.44704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4">
        <v>0</v>
      </c>
      <c r="F115" s="79">
        <v>0</v>
      </c>
      <c r="G115" s="80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4">
        <v>0</v>
      </c>
      <c r="F116" s="79">
        <v>0</v>
      </c>
      <c r="G116" s="80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4">
        <v>0</v>
      </c>
      <c r="F117" s="79">
        <v>0</v>
      </c>
      <c r="G117" s="80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4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4">
        <v>0</v>
      </c>
      <c r="F119" s="79">
        <v>0</v>
      </c>
      <c r="G119" s="80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4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4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4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4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4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5">
        <v>0</v>
      </c>
      <c r="F125" s="81">
        <v>0</v>
      </c>
      <c r="G125" s="80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5">
        <v>0</v>
      </c>
      <c r="F126" s="81">
        <v>0</v>
      </c>
      <c r="G126" s="80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5">
        <v>0</v>
      </c>
      <c r="F127" s="81">
        <v>0</v>
      </c>
      <c r="G127" s="80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5">
        <v>0</v>
      </c>
      <c r="F128" s="81">
        <v>0</v>
      </c>
      <c r="G128" s="80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5">
        <v>0</v>
      </c>
      <c r="F129" s="81">
        <v>0</v>
      </c>
      <c r="G129" s="80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5">
        <v>0</v>
      </c>
      <c r="F130" s="81">
        <v>0</v>
      </c>
      <c r="G130" s="80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5">
        <v>0</v>
      </c>
      <c r="F131" s="81">
        <v>0</v>
      </c>
      <c r="G131" s="80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5">
        <v>0</v>
      </c>
      <c r="F132" s="81">
        <v>0</v>
      </c>
      <c r="G132" s="80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5">
        <v>0</v>
      </c>
      <c r="F133" s="81">
        <v>0</v>
      </c>
      <c r="G133" s="80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5">
        <v>0</v>
      </c>
      <c r="F134" s="81">
        <v>0</v>
      </c>
      <c r="G134" s="80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5">
        <v>0</v>
      </c>
      <c r="F135" s="81">
        <v>0</v>
      </c>
      <c r="G135" s="80">
        <f t="shared" ref="G135:G139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5">
        <v>0</v>
      </c>
      <c r="F136" s="81">
        <v>0</v>
      </c>
      <c r="G136" s="80">
        <f t="shared" si="4"/>
        <v>0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5">
        <v>0</v>
      </c>
      <c r="F137" s="81">
        <v>0</v>
      </c>
      <c r="G137" s="80">
        <f t="shared" si="4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5">
        <v>0</v>
      </c>
      <c r="F138" s="81">
        <v>0</v>
      </c>
      <c r="G138" s="80">
        <f t="shared" si="4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5">
        <v>184</v>
      </c>
      <c r="F139" s="81">
        <v>7.95</v>
      </c>
      <c r="G139" s="80">
        <f t="shared" si="4"/>
        <v>1462.8</v>
      </c>
      <c r="H139" s="4" t="s">
        <v>255</v>
      </c>
    </row>
    <row r="140" spans="1:10" s="42" customFormat="1" ht="17.25" customHeight="1" x14ac:dyDescent="0.3">
      <c r="A140" s="86" t="s">
        <v>233</v>
      </c>
      <c r="B140" s="86"/>
      <c r="C140" s="43"/>
      <c r="D140" s="44"/>
      <c r="E140" s="45"/>
      <c r="F140" s="46"/>
      <c r="G140" s="74">
        <f>SUM(G7:G139)</f>
        <v>361128.02366000001</v>
      </c>
    </row>
    <row r="141" spans="1:10" ht="26.25" customHeight="1" x14ac:dyDescent="0.25">
      <c r="A141" s="89" t="s">
        <v>195</v>
      </c>
      <c r="B141" s="90"/>
      <c r="C141" s="90"/>
      <c r="D141" s="90"/>
      <c r="E141" s="90"/>
      <c r="F141" s="90"/>
      <c r="G141" s="90"/>
      <c r="H141" s="9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91"/>
      <c r="D143" s="91"/>
      <c r="E143" s="91"/>
      <c r="F143" s="92"/>
      <c r="H143" s="76"/>
      <c r="J143" s="22"/>
    </row>
    <row r="144" spans="1:10" ht="15.75" customHeight="1" x14ac:dyDescent="0.25">
      <c r="B144" s="50" t="s">
        <v>26</v>
      </c>
      <c r="C144" s="93" t="s">
        <v>234</v>
      </c>
      <c r="D144" s="93"/>
      <c r="E144" s="93"/>
      <c r="F144" s="94"/>
      <c r="H144" s="76"/>
      <c r="J144" s="22"/>
    </row>
    <row r="145" spans="2:6" ht="32.25" customHeight="1" x14ac:dyDescent="0.25">
      <c r="B145" s="96"/>
      <c r="C145" s="9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6"/>
      <c r="C146" s="9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7"/>
      <c r="D149" s="8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7"/>
      <c r="D151" s="8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7"/>
      <c r="D160" s="8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9" t="s">
        <v>232</v>
      </c>
      <c r="D165" s="100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7" t="s">
        <v>231</v>
      </c>
      <c r="D166" s="98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277857.56832000002</v>
      </c>
      <c r="F166" s="110"/>
      <c r="G166" s="78">
        <f>ROUND(F166/E166,3)</f>
        <v>0</v>
      </c>
    </row>
    <row r="167" spans="2:7" ht="26.25" customHeight="1" x14ac:dyDescent="0.25">
      <c r="B167"/>
      <c r="C167" s="107" t="s">
        <v>238</v>
      </c>
      <c r="D167" s="108"/>
      <c r="E167" s="109">
        <f>SUBTOTAL(9,G40,G53,G54,G57,G59,G61,G64,G66,G68,G69,G70,G71,G72,G73,G74,G76,G79,G84,G85,G90,G93,G96,G98,G100,G103,G109,G112,G113,G114,G124,G125,G126,G131,G132,G136,G137)</f>
        <v>83270.455339999986</v>
      </c>
      <c r="F167" s="110"/>
      <c r="G167" s="78">
        <f t="shared" ref="G167:G169" si="5">ROUND(F167/E167,3)</f>
        <v>0</v>
      </c>
    </row>
    <row r="168" spans="2:7" ht="15" customHeight="1" x14ac:dyDescent="0.25">
      <c r="B168"/>
      <c r="C168" s="105" t="s">
        <v>239</v>
      </c>
      <c r="D168" s="106"/>
      <c r="E168" s="109">
        <f>SUBTOTAL(9,G15,G16,G24,G26,G27,G33,G34,G77,G80,G87,G94,G101)</f>
        <v>0</v>
      </c>
      <c r="F168" s="110"/>
      <c r="G168" s="78" t="e">
        <f t="shared" si="5"/>
        <v>#DIV/0!</v>
      </c>
    </row>
    <row r="169" spans="2:7" ht="15" customHeight="1" x14ac:dyDescent="0.25">
      <c r="B169"/>
      <c r="C169" s="103" t="s">
        <v>240</v>
      </c>
      <c r="D169" s="104"/>
      <c r="E169" s="109">
        <f>SUBTOTAL(9,G118)</f>
        <v>0</v>
      </c>
      <c r="F169" s="110"/>
      <c r="G169" s="78" t="e">
        <f t="shared" si="5"/>
        <v>#DIV/0!</v>
      </c>
    </row>
    <row r="170" spans="2:7" ht="13.8" x14ac:dyDescent="0.25">
      <c r="B170"/>
      <c r="C170" s="101" t="s">
        <v>233</v>
      </c>
      <c r="D170" s="102"/>
      <c r="E170" s="111">
        <f>SUM(E166:E169)</f>
        <v>361128.02366000001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2022-11-21T11:25:54Z</dcterms:modified>
</cp:coreProperties>
</file>