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1840" windowHeight="12225"/>
  </bookViews>
  <sheets>
    <sheet name="Vykaz_Vymer" sheetId="1" r:id="rId1"/>
  </sheets>
  <externalReferences>
    <externalReference r:id="rId2"/>
  </externalReferences>
  <definedNames>
    <definedName name="nav_kon" localSheetId="0">Vykaz_Vymer!#REF!</definedName>
    <definedName name="nav_kon">[1]Rozp!#REF!</definedName>
    <definedName name="nav_zac" localSheetId="0">Vykaz_Vymer!#REF!</definedName>
    <definedName name="nav_zac">[1]Rozp!#REF!</definedName>
    <definedName name="navon120403">#REF!</definedName>
    <definedName name="_xlnm.Print_Area" localSheetId="0">Vykaz_Vymer!$A$1:$I$359</definedName>
    <definedName name="Rab_kon" localSheetId="0">Vykaz_Vymer!#REF!</definedName>
    <definedName name="Rab_kon">[1]Rozp!#REF!</definedName>
    <definedName name="Rab_zac" localSheetId="0">Vykaz_Vymer!#REF!</definedName>
    <definedName name="Rab_zac">[1]Rozp!#REF!</definedName>
    <definedName name="rab0n120403">#REF!</definedName>
    <definedName name="rabed">#REF!</definedName>
    <definedName name="rabimos">#REF!</definedName>
    <definedName name="rablin">#REF!</definedName>
    <definedName name="rablind">#REF!</definedName>
    <definedName name="rabrem">#REF!</definedName>
    <definedName name="rabsys">#REF!</definedName>
    <definedName name="rabtos">#REF!</definedName>
    <definedName name="rabtrio">#REF!</definedName>
    <definedName name="rabvort">#REF!</definedName>
    <definedName name="rabvts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4" i="1"/>
  <c r="H345"/>
  <c r="H346"/>
  <c r="H347"/>
  <c r="H342"/>
  <c r="H328"/>
  <c r="H329"/>
  <c r="H331"/>
  <c r="H333"/>
  <c r="H334"/>
  <c r="H327"/>
  <c r="H326"/>
  <c r="H325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294"/>
  <c r="H293"/>
  <c r="H292"/>
  <c r="H266"/>
  <c r="H267"/>
  <c r="H269"/>
  <c r="H270"/>
  <c r="H271"/>
  <c r="H272"/>
  <c r="H274"/>
  <c r="H276"/>
  <c r="H277"/>
  <c r="H278"/>
  <c r="H279"/>
  <c r="H280"/>
  <c r="H281"/>
  <c r="H282"/>
  <c r="H283"/>
  <c r="H284"/>
  <c r="H285"/>
  <c r="H265"/>
  <c r="H264"/>
  <c r="H263"/>
  <c r="H262"/>
  <c r="H261"/>
  <c r="H252"/>
  <c r="H251"/>
  <c r="H250"/>
  <c r="H249"/>
  <c r="H248"/>
  <c r="H208"/>
  <c r="H209"/>
  <c r="H210"/>
  <c r="H211"/>
  <c r="H212"/>
  <c r="H213"/>
  <c r="H215"/>
  <c r="H216"/>
  <c r="H217"/>
  <c r="H218"/>
  <c r="H219"/>
  <c r="H221"/>
  <c r="H222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07"/>
  <c r="H206"/>
  <c r="H205"/>
  <c r="H204"/>
  <c r="H203"/>
  <c r="H202"/>
  <c r="H191"/>
  <c r="H192"/>
  <c r="H193"/>
  <c r="H190"/>
  <c r="H189"/>
  <c r="H188"/>
  <c r="H160"/>
  <c r="H161"/>
  <c r="H162"/>
  <c r="H163"/>
  <c r="H164"/>
  <c r="H166"/>
  <c r="H167"/>
  <c r="H168"/>
  <c r="H169"/>
  <c r="H171"/>
  <c r="H172"/>
  <c r="H173"/>
  <c r="H174"/>
  <c r="H175"/>
  <c r="H176"/>
  <c r="H177"/>
  <c r="H178"/>
  <c r="H179"/>
  <c r="H180"/>
  <c r="H181"/>
  <c r="H154"/>
  <c r="H155"/>
  <c r="H156"/>
  <c r="H157"/>
  <c r="H158"/>
  <c r="H153"/>
  <c r="H152"/>
  <c r="H151"/>
  <c r="H150"/>
  <c r="H149"/>
  <c r="H148"/>
  <c r="H139"/>
  <c r="H138"/>
  <c r="H137"/>
  <c r="H136"/>
  <c r="H135"/>
  <c r="H134"/>
  <c r="H113"/>
  <c r="H114"/>
  <c r="H115"/>
  <c r="H117"/>
  <c r="H118"/>
  <c r="H119"/>
  <c r="H120"/>
  <c r="H121"/>
  <c r="H122"/>
  <c r="H123"/>
  <c r="H124"/>
  <c r="H125"/>
  <c r="H126"/>
  <c r="H112"/>
  <c r="H110"/>
  <c r="H109"/>
  <c r="H108"/>
  <c r="H107"/>
  <c r="H106"/>
  <c r="H105"/>
  <c r="H102"/>
  <c r="H103"/>
  <c r="H101"/>
  <c r="H100"/>
  <c r="H99"/>
  <c r="H98"/>
  <c r="H97"/>
  <c r="H96"/>
  <c r="H85"/>
  <c r="H86"/>
  <c r="H87"/>
  <c r="H84"/>
  <c r="H83"/>
  <c r="H82"/>
  <c r="H46"/>
  <c r="H47"/>
  <c r="H48"/>
  <c r="H50"/>
  <c r="H51"/>
  <c r="H52"/>
  <c r="H53"/>
  <c r="H54"/>
  <c r="H55"/>
  <c r="H56"/>
  <c r="H57"/>
  <c r="H59"/>
  <c r="H60"/>
  <c r="H62"/>
  <c r="H63"/>
  <c r="H64"/>
  <c r="H65"/>
  <c r="H66"/>
  <c r="H67"/>
  <c r="H68"/>
  <c r="H69"/>
  <c r="H70"/>
  <c r="H71"/>
  <c r="H72"/>
  <c r="H73"/>
  <c r="H74"/>
  <c r="H75"/>
  <c r="H45"/>
  <c r="H44"/>
  <c r="H43"/>
  <c r="H42"/>
  <c r="H41"/>
  <c r="H40"/>
  <c r="H27"/>
  <c r="H28"/>
  <c r="H29"/>
  <c r="H30"/>
  <c r="H31"/>
  <c r="H26"/>
  <c r="H14"/>
  <c r="H15"/>
  <c r="H16"/>
  <c r="H17"/>
  <c r="H18"/>
  <c r="H19"/>
  <c r="H11"/>
  <c r="H12"/>
  <c r="H10"/>
  <c r="H8"/>
  <c r="H7"/>
  <c r="H349" l="1"/>
  <c r="H340" s="1"/>
  <c r="H336"/>
  <c r="H323" s="1"/>
  <c r="H320"/>
  <c r="H290" s="1"/>
  <c r="H287"/>
  <c r="H246" s="1"/>
  <c r="H242"/>
  <c r="H186" s="1"/>
  <c r="H183"/>
  <c r="H132" s="1"/>
  <c r="H128"/>
  <c r="H80" s="1"/>
  <c r="H77"/>
  <c r="H24" s="1"/>
  <c r="H21"/>
  <c r="H5" s="1"/>
  <c r="H352" l="1"/>
  <c r="H358" s="1"/>
</calcChain>
</file>

<file path=xl/sharedStrings.xml><?xml version="1.0" encoding="utf-8"?>
<sst xmlns="http://schemas.openxmlformats.org/spreadsheetml/2006/main" count="745" uniqueCount="292">
  <si>
    <t xml:space="preserve">Zariadnie č.1   Vetranie sociálnych zariadení a priestoru upratovačky      </t>
  </si>
  <si>
    <t>Dodávka zariadenia č. 1. spolu</t>
  </si>
  <si>
    <t>pol.</t>
  </si>
  <si>
    <t>zariadenie</t>
  </si>
  <si>
    <t>cena/kus</t>
  </si>
  <si>
    <t>množstvo</t>
  </si>
  <si>
    <t>celkom</t>
  </si>
  <si>
    <t>1.01</t>
  </si>
  <si>
    <t>Nástenný ventilátor DX 200 Premier</t>
  </si>
  <si>
    <t>ks</t>
  </si>
  <si>
    <t>1.02</t>
  </si>
  <si>
    <t>Potrubný ventilátor K 160 XL</t>
  </si>
  <si>
    <t>1.03</t>
  </si>
  <si>
    <t>Spätná klapka DN 160</t>
  </si>
  <si>
    <t>1.04</t>
  </si>
  <si>
    <t>Výfuková stenová mriežka na DN 125</t>
  </si>
  <si>
    <t>1.06</t>
  </si>
  <si>
    <t>Tanierový ventil TFF 160 + RFU 160</t>
  </si>
  <si>
    <t>1.09</t>
  </si>
  <si>
    <t>Spiro potrubie z pozinkovaného plechu SK I</t>
  </si>
  <si>
    <t>RR DN 100 + 20% tvaroviek</t>
  </si>
  <si>
    <t>m</t>
  </si>
  <si>
    <t>RR DN 125 + 20% tvaroviek</t>
  </si>
  <si>
    <t>RR DN 160 + 30% tvaroviek</t>
  </si>
  <si>
    <t>RR DN 200 + 20% tvaroviek</t>
  </si>
  <si>
    <t>Ohybná hadica aludec DN 100</t>
  </si>
  <si>
    <t>Ohybná hadica aludec DN 160</t>
  </si>
  <si>
    <t>Montážny, závesový, tesniaci a spojovací materiál</t>
  </si>
  <si>
    <t>montazny</t>
  </si>
  <si>
    <t>kpl</t>
  </si>
  <si>
    <t>Dodávka zariadenia cena spolu bez DPH</t>
  </si>
  <si>
    <t xml:space="preserve"> </t>
  </si>
  <si>
    <t xml:space="preserve">Zariadnie č.4   Vetranie priestorov kancelárii, vyšetrovní a izieb 2.N.P. + šatne a WC 2.N.P.      </t>
  </si>
  <si>
    <t>Dodávka zariadenia č. 4. spolu</t>
  </si>
  <si>
    <t>4.01</t>
  </si>
  <si>
    <t>VZT jednotka DUPLEX 6500 Multi - podľa špecifikácie</t>
  </si>
  <si>
    <t>ATREA</t>
  </si>
  <si>
    <t>SENSO P+ tlakový snímač 0-10 V</t>
  </si>
  <si>
    <t>4.02</t>
  </si>
  <si>
    <t>Kondenzačná jednotka GMV-280MW/B-X + AHU com</t>
  </si>
  <si>
    <t>GREE</t>
  </si>
  <si>
    <t>Komunikácia s nadradenou reguláciou modul ME30-00/E2</t>
  </si>
  <si>
    <t>Prepojovacie Cu potrubie 10/22 s izoláciou a kom. kablom</t>
  </si>
  <si>
    <t>4.03</t>
  </si>
  <si>
    <t>Zvlhčovač</t>
  </si>
  <si>
    <t>FlaktGroup</t>
  </si>
  <si>
    <t>Hygromatik  HY30C (30 kg/h,1xDN40,22,5 kW)</t>
  </si>
  <si>
    <t xml:space="preserve">Rozdeľovač pary DN 40, L =1450 mm </t>
  </si>
  <si>
    <t>Hadica na paru DN 40  (1 m)</t>
  </si>
  <si>
    <t>Hadica na kondenzát DN 12  (1 m)</t>
  </si>
  <si>
    <t>Odpadová hadica 1 1/4"  (1 m)</t>
  </si>
  <si>
    <t>Snímač vlhkosti do potrubia (30-95%r.v)</t>
  </si>
  <si>
    <t>Potrubný hygrostat  (bezpečnostný)</t>
  </si>
  <si>
    <t>Snímač prietoku vzduchu  (230 V, 1-10 m/s)</t>
  </si>
  <si>
    <t>4.04</t>
  </si>
  <si>
    <t>Odvodná krabica VVK-S-E-H-1-600x600</t>
  </si>
  <si>
    <t>Doska VVKR-A-S-600x600-32-B</t>
  </si>
  <si>
    <t>Doska VVKR-A-S-600x600-40-B</t>
  </si>
  <si>
    <t>4.05</t>
  </si>
  <si>
    <t>Prívodná krabica VVK-S-S-H-1-600x600</t>
  </si>
  <si>
    <t>4.07</t>
  </si>
  <si>
    <t>Tanierový ventil TFF 200 + RFU 200 prívod</t>
  </si>
  <si>
    <t>4.08</t>
  </si>
  <si>
    <t>Tanierový ventil TFF 200 + RFU 200 odvod</t>
  </si>
  <si>
    <t>4.09</t>
  </si>
  <si>
    <t>Tanierový ventil TFF 100 + RFU 100 odvod</t>
  </si>
  <si>
    <t>4.10</t>
  </si>
  <si>
    <t>RR DN 100 + 10% tvaroviek</t>
  </si>
  <si>
    <t>RR DN 200 + 15% tvaroviek</t>
  </si>
  <si>
    <t>RR DN 250 + 40% tvaroviek</t>
  </si>
  <si>
    <t>RR DN 225 + 20% tvaroviek</t>
  </si>
  <si>
    <t>RR DN 280 + 20% tvaroviek</t>
  </si>
  <si>
    <t>RR DN 315 + 30% tvaroviek</t>
  </si>
  <si>
    <t>RR DN 355 + 60% tvaroviek</t>
  </si>
  <si>
    <t>RR DN 400 + 50% tvaroviek</t>
  </si>
  <si>
    <t>4.11</t>
  </si>
  <si>
    <t>Potrubie hranaté z pozinkovaného plechu SK I</t>
  </si>
  <si>
    <t>Do obvodu 2060 mm + 60% tvaroviek</t>
  </si>
  <si>
    <t>bm</t>
  </si>
  <si>
    <t>Do obvodu 1660 mm + 30% tvaroviek</t>
  </si>
  <si>
    <t>Potrubie hranaté z pozink. plechu SK I strojovňa</t>
  </si>
  <si>
    <t>Do obvodu 3260 mm + 100% tvaroviek</t>
  </si>
  <si>
    <t>Do obvodu 2520 mm + 80% tvaroviek</t>
  </si>
  <si>
    <t>Do obvodu 2160 mm + 60% tvaroviek</t>
  </si>
  <si>
    <t>4.12</t>
  </si>
  <si>
    <t>Tlmič hluku THP10 630x630-1000</t>
  </si>
  <si>
    <t>PZAL-S 1000x630 R1</t>
  </si>
  <si>
    <t>Požiarna klapka PKIS-EI90S-400x560-DV1-2</t>
  </si>
  <si>
    <t>Regulačná klapka DN 200</t>
  </si>
  <si>
    <t>Ohybná hadica izolovaná sonodec DN 200</t>
  </si>
  <si>
    <t>Ohybná hadica izolovaná sonodec DN 250</t>
  </si>
  <si>
    <t>Ohybná hadica aludec DN 200</t>
  </si>
  <si>
    <t>Ohybná hadica aludec DN 250</t>
  </si>
  <si>
    <t>Samolepiaca izolácia armaflex hr. 30 mm s Al fóliou</t>
  </si>
  <si>
    <t>m2</t>
  </si>
  <si>
    <t xml:space="preserve">Zariadnie č.5   Vetranie anesteziologického oddelenia 1 na 3.N.P.      </t>
  </si>
  <si>
    <t>Dodávka zariadenia č. 5. spolu</t>
  </si>
  <si>
    <t>5.01</t>
  </si>
  <si>
    <t>VZT jednotka DUPLEX 8000 Multi - podľa špecifikácie</t>
  </si>
  <si>
    <t>5.02</t>
  </si>
  <si>
    <t>5.03</t>
  </si>
  <si>
    <t>5.04</t>
  </si>
  <si>
    <t>Čistý nadstavec prívod IMOS-CN-H-587-H13-150-2/600</t>
  </si>
  <si>
    <t>Doska k čistému nadstavcu IMOS-DON-587-VV32</t>
  </si>
  <si>
    <t>Doska k čistému nadstavcu IMOS-DON-587-VV40</t>
  </si>
  <si>
    <t>5.05</t>
  </si>
  <si>
    <t>5.06</t>
  </si>
  <si>
    <t>5.07</t>
  </si>
  <si>
    <t>5.08</t>
  </si>
  <si>
    <t>RR DN 250 + 30% tvaroviek</t>
  </si>
  <si>
    <t>RR DN 280 + 30% tvaroviek</t>
  </si>
  <si>
    <t>RR DN 355 + 25% tvaroviek</t>
  </si>
  <si>
    <t>5.09</t>
  </si>
  <si>
    <t>Do obvodu 2600 mm + 70% tvaroviek</t>
  </si>
  <si>
    <t>Do obvodu 2310 mm + 40% tvaroviek</t>
  </si>
  <si>
    <t>Do obvodu 1920 mm + 40% tvaroviek</t>
  </si>
  <si>
    <t>Do obvodu 1760 mm + 50% tvaroviek</t>
  </si>
  <si>
    <t>Do obvodu 2800 mm + 80% tvaroviek</t>
  </si>
  <si>
    <t>5.10</t>
  </si>
  <si>
    <t>RPV 200</t>
  </si>
  <si>
    <t>5.11</t>
  </si>
  <si>
    <t>Tlmič hluku THP10 630x1000-1000</t>
  </si>
  <si>
    <t>5.12</t>
  </si>
  <si>
    <t>Požiarna klapka PKIS-EI90S-800x500-DV1-2</t>
  </si>
  <si>
    <t xml:space="preserve">Zariadnie č.6   Vetranie anesteziologického oddelenia 2 na 3.N.P.      </t>
  </si>
  <si>
    <t>Dodávka zariadenia č. 6. spolu</t>
  </si>
  <si>
    <t>.</t>
  </si>
  <si>
    <t>6.01</t>
  </si>
  <si>
    <t>VZT jednotka DUPLEX 10000 Multi - podľa špecifikácie</t>
  </si>
  <si>
    <t>6.02</t>
  </si>
  <si>
    <t>6.03</t>
  </si>
  <si>
    <t>6.04</t>
  </si>
  <si>
    <t>6.05</t>
  </si>
  <si>
    <t>6.06</t>
  </si>
  <si>
    <t>6.07</t>
  </si>
  <si>
    <t>6.08</t>
  </si>
  <si>
    <t>Tlmič hluku THP10 800x500-1000</t>
  </si>
  <si>
    <t>6.09</t>
  </si>
  <si>
    <t>Tlmič hluku THP10 900x500-1000</t>
  </si>
  <si>
    <t>6.10</t>
  </si>
  <si>
    <t>Požiarna klapka PKIS-EI90S-630x500-DV1-2</t>
  </si>
  <si>
    <t>6.11</t>
  </si>
  <si>
    <t>RR DN 250 + 35% tvaroviek</t>
  </si>
  <si>
    <t>RR DN 355 + 50% tvaroviek</t>
  </si>
  <si>
    <t>6.12</t>
  </si>
  <si>
    <t>Do obvodu 2260 mm + 70% tvaroviek</t>
  </si>
  <si>
    <t>Do obvodu 1970 mm + 30% tvaroviek</t>
  </si>
  <si>
    <t>Do obvodu 1700 mm + 30% tvaroviek</t>
  </si>
  <si>
    <t>Do obvodu 1350 mm + 50% tvaroviek</t>
  </si>
  <si>
    <t>Do obvodu 2380 mm + 60% tvaroviek</t>
  </si>
  <si>
    <t>6.13</t>
  </si>
  <si>
    <t>6.14</t>
  </si>
  <si>
    <t>Tlmič hluku THP10 800x630-1000</t>
  </si>
  <si>
    <t>6.15</t>
  </si>
  <si>
    <t>Tlmič hluku THP10 1400x800-1000</t>
  </si>
  <si>
    <t xml:space="preserve">Zariadnie č.7   Vetranie Neurologie JIS na 4.N.P.      </t>
  </si>
  <si>
    <t>Dodávka zariadenia č. 7. spolu</t>
  </si>
  <si>
    <t>7.01</t>
  </si>
  <si>
    <t>VZT jednotka DUPLEX 6500 Multi Eco - podľa špecifikácie</t>
  </si>
  <si>
    <t>7.02</t>
  </si>
  <si>
    <t>7.03</t>
  </si>
  <si>
    <t>7.04</t>
  </si>
  <si>
    <t>7.05</t>
  </si>
  <si>
    <t>7.06</t>
  </si>
  <si>
    <t>7.07</t>
  </si>
  <si>
    <t>7.08</t>
  </si>
  <si>
    <t>7.09</t>
  </si>
  <si>
    <t>7.10</t>
  </si>
  <si>
    <t>RR DN 200 + 0% tvaroviek</t>
  </si>
  <si>
    <t>RR DN 250 + 25% tvaroviek</t>
  </si>
  <si>
    <t>RR DN 355 + 40% tvaroviek</t>
  </si>
  <si>
    <t>7.11</t>
  </si>
  <si>
    <t>Do obvodu 2400 mm + 60% tvaroviek</t>
  </si>
  <si>
    <t>Do obvodu 2060 mm + 40% tvaroviek</t>
  </si>
  <si>
    <t>Do obvodu 3260 mm + 50% tvaroviek</t>
  </si>
  <si>
    <t>Do obvodu 2520 mm + 70% tvaroviek</t>
  </si>
  <si>
    <t>7.12</t>
  </si>
  <si>
    <t>RPV 315</t>
  </si>
  <si>
    <t>7.13</t>
  </si>
  <si>
    <t>RPV 280</t>
  </si>
  <si>
    <t>7.14</t>
  </si>
  <si>
    <t>RPV 400</t>
  </si>
  <si>
    <t>7.15</t>
  </si>
  <si>
    <t>7.16</t>
  </si>
  <si>
    <t>RPV 140</t>
  </si>
  <si>
    <t>7.17</t>
  </si>
  <si>
    <t>PZAL-S 800x630-R1.S</t>
  </si>
  <si>
    <t>7.18</t>
  </si>
  <si>
    <t>PZAL-S 1000x630-R1.S</t>
  </si>
  <si>
    <t>7.19</t>
  </si>
  <si>
    <t>7.20</t>
  </si>
  <si>
    <t>Tlmič hluku THP10 900x630-1000</t>
  </si>
  <si>
    <t>7.21</t>
  </si>
  <si>
    <t>Tlmič hluku THP10 1000x630-1000</t>
  </si>
  <si>
    <t>7.22</t>
  </si>
  <si>
    <t>Tlmič hluku THP10 710x630-1000</t>
  </si>
  <si>
    <t>7.23</t>
  </si>
  <si>
    <t>Požiarna klapka PKIS-EI90S-800x400-DV1-2</t>
  </si>
  <si>
    <t>Zariadnie č.8   Vetranie obslužných priestorov pre JIS vrátane šatní a chodieb na 4.NP</t>
  </si>
  <si>
    <t>Dodávka zariadenia č. 8. spolu</t>
  </si>
  <si>
    <t>8.01</t>
  </si>
  <si>
    <t>VZT jednotka DUPLEX 4500 Multi Eco - podľa špecifikácie</t>
  </si>
  <si>
    <t>8.02</t>
  </si>
  <si>
    <t>8.03</t>
  </si>
  <si>
    <t>Hygromatik  HY13C (30 kg/h,1xDN40,22,5 kW)</t>
  </si>
  <si>
    <t>8.04</t>
  </si>
  <si>
    <t>8.05</t>
  </si>
  <si>
    <t>8.06</t>
  </si>
  <si>
    <t>8.07</t>
  </si>
  <si>
    <t>Tanierový ventil TFF 200 + RFU 200 privod</t>
  </si>
  <si>
    <t>8.08</t>
  </si>
  <si>
    <t xml:space="preserve">Tanierový ventil TFF 200 + RFU 100 </t>
  </si>
  <si>
    <t>8.11</t>
  </si>
  <si>
    <t>RR DN 160 + 45% tvaroviek</t>
  </si>
  <si>
    <t>RR DN 200 + 25% tvaroviek</t>
  </si>
  <si>
    <t>8.12</t>
  </si>
  <si>
    <t>Do obvodu 1700 mm + 70% tvaroviek</t>
  </si>
  <si>
    <t>8.13</t>
  </si>
  <si>
    <t>Tlmič hluku THP10 710x400-1000</t>
  </si>
  <si>
    <t>8.14</t>
  </si>
  <si>
    <t>Tlmič hluku THP10 630x500-1000</t>
  </si>
  <si>
    <t>8.15</t>
  </si>
  <si>
    <t>Tlmič hluku THP10 710x500-1000</t>
  </si>
  <si>
    <t>8.16</t>
  </si>
  <si>
    <t>Tlmič hluku THP10 630x400-1000</t>
  </si>
  <si>
    <t>8.17</t>
  </si>
  <si>
    <t>Požiarna klapka PKIS-EI90S-450x400-DV1-2</t>
  </si>
  <si>
    <t>Zariadnie č. 11   Klimatizácia priestorov na 1. NP priprava pre 2 až 4. NP</t>
  </si>
  <si>
    <t>Dodávka zariadenia č. 11  spolu</t>
  </si>
  <si>
    <t>11.01</t>
  </si>
  <si>
    <t>Vonkajšia klimatizaťná jednotka GMV-355MW/B-X</t>
  </si>
  <si>
    <t>11.02</t>
  </si>
  <si>
    <t>Vnútorná jednotka GMV-ND71T/A-T</t>
  </si>
  <si>
    <t>11.04</t>
  </si>
  <si>
    <t>Vnútorná jednotka GMV-N36G/A3A-K</t>
  </si>
  <si>
    <t>Vnútorná jednotka GMV-N28G/A3A-K</t>
  </si>
  <si>
    <t>FQ 01A/A</t>
  </si>
  <si>
    <t>FQ 01A/B</t>
  </si>
  <si>
    <t>FQ 02A</t>
  </si>
  <si>
    <t>Cu potrubie vrátane izolácie DN 6</t>
  </si>
  <si>
    <t>Cu potrubie vrátane izolácie DN 10</t>
  </si>
  <si>
    <t>Cu potrubie vrátane izolácie DN 12</t>
  </si>
  <si>
    <t>Cu potrubie vrátane izolácie DN 16</t>
  </si>
  <si>
    <t>Cu potrubie vrátane izolácie DN 20</t>
  </si>
  <si>
    <t>Cu potrubie vrátane izolácie DN 22</t>
  </si>
  <si>
    <t>Cu potrubie vrátane izolácie DN 28</t>
  </si>
  <si>
    <t>Komunikačný kábel SYKFY 2x1</t>
  </si>
  <si>
    <t>Kondenzačné potrubie</t>
  </si>
  <si>
    <t>Napájací kábel pre von. jednotky CYKY-J 5Cx10</t>
  </si>
  <si>
    <t>Istenie vonkajších jednotiek</t>
  </si>
  <si>
    <t>Napájací kábel pre vnút. jednotky CYKY-J 3Cx1,5</t>
  </si>
  <si>
    <t>Istenie vnútorných jednotiek</t>
  </si>
  <si>
    <t>Napojenie na centrálny systém riadenia:</t>
  </si>
  <si>
    <t>Komunikačný modul ME30-00/E2</t>
  </si>
  <si>
    <t>Ovládací software GREE AC EUDEMON</t>
  </si>
  <si>
    <t>Systém pre dialkovú správu</t>
  </si>
  <si>
    <t>kabeláž + prepojenie</t>
  </si>
  <si>
    <t>Protipožiarna izolácia Pyrorock EI 45S</t>
  </si>
  <si>
    <t xml:space="preserve">Zariadnie č. 12   Vetranie CHUC typu B      </t>
  </si>
  <si>
    <t>Dodávka zariadenia č. 12  spolu</t>
  </si>
  <si>
    <t>12.01</t>
  </si>
  <si>
    <t>Ventilátor K 200 XL + manety</t>
  </si>
  <si>
    <t>12.02</t>
  </si>
  <si>
    <t>Vyustka NOVA-A-2-2-420x140-R1</t>
  </si>
  <si>
    <t>12.03</t>
  </si>
  <si>
    <t>Sací nadstavec DN 200</t>
  </si>
  <si>
    <t>12.04</t>
  </si>
  <si>
    <t>Výfuková hlavica DN 200</t>
  </si>
  <si>
    <t>12.05</t>
  </si>
  <si>
    <t>Strešný prechod na potrubie D 200 izolovaný</t>
  </si>
  <si>
    <t>12.06</t>
  </si>
  <si>
    <t>RR DN 200 + 40% tvaroviek</t>
  </si>
  <si>
    <t>12.07</t>
  </si>
  <si>
    <t>Do obvodu 1400 mm + 100% tvaroviek</t>
  </si>
  <si>
    <t>Zariuadenie MaR</t>
  </si>
  <si>
    <t>Dodávka zariadenia  MaR  spolu</t>
  </si>
  <si>
    <t>Napájací rozvádzač RS1 - dovybavenie</t>
  </si>
  <si>
    <t>pre 8 VZT zariadení a klimatizacie objektu komplet</t>
  </si>
  <si>
    <t>Rozvádzač MaR RDT 1 pre 8 VZT zariadení a klimatizacie objektu</t>
  </si>
  <si>
    <t>Kamunikácia VZT zariadení a RDT1 - kabeláž</t>
  </si>
  <si>
    <t>Riadiaci systém</t>
  </si>
  <si>
    <t>Napojenie VZT jednotiek kabeláž medzi VZT zariadeniami a RS1</t>
  </si>
  <si>
    <t>Dodávka zariadení spolu bez DPH</t>
  </si>
  <si>
    <t>Montáž zariadení</t>
  </si>
  <si>
    <t>Elektroprepojenie</t>
  </si>
  <si>
    <t>Skúšobný chod a vyregulovanie zariadení</t>
  </si>
  <si>
    <t>Dopravné balné a skladné</t>
  </si>
  <si>
    <t>Cena celkom bez DPH</t>
  </si>
  <si>
    <t>11.05</t>
  </si>
  <si>
    <t>11.06</t>
  </si>
  <si>
    <t>Klimatizačná lednotka Split GWH24RD-K3DNA3G</t>
  </si>
  <si>
    <t>18_015_Rozpočet - II.Etapa</t>
  </si>
</sst>
</file>

<file path=xl/styles.xml><?xml version="1.0" encoding="utf-8"?>
<styleSheet xmlns="http://schemas.openxmlformats.org/spreadsheetml/2006/main">
  <numFmts count="2">
    <numFmt numFmtId="164" formatCode="#,##0.00\ [$€-1]"/>
    <numFmt numFmtId="165" formatCode="#,##0\ &quot;Sk&quot;"/>
  </numFmts>
  <fonts count="14">
    <font>
      <sz val="10"/>
      <name val="Arial CE"/>
      <charset val="238"/>
    </font>
    <font>
      <sz val="10"/>
      <name val="Century Gothic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i/>
      <sz val="10"/>
      <name val="Century Schoolbook CE"/>
      <family val="1"/>
      <charset val="238"/>
    </font>
    <font>
      <b/>
      <i/>
      <sz val="10"/>
      <name val="Century Schoolbook CE"/>
      <family val="1"/>
      <charset val="238"/>
    </font>
    <font>
      <sz val="10"/>
      <name val="Century Schoolbook CE"/>
      <family val="1"/>
      <charset val="238"/>
    </font>
    <font>
      <sz val="8"/>
      <name val="Arial"/>
      <family val="2"/>
    </font>
    <font>
      <sz val="10"/>
      <color indexed="9"/>
      <name val="Arial"/>
      <family val="2"/>
    </font>
    <font>
      <sz val="10"/>
      <name val="Arial CE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2" fillId="0" borderId="0" xfId="0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49" fontId="5" fillId="0" borderId="0" xfId="0" applyNumberFormat="1" applyFont="1" applyFill="1" applyAlignment="1" applyProtection="1">
      <alignment vertical="center"/>
      <protection hidden="1"/>
    </xf>
    <xf numFmtId="0" fontId="6" fillId="0" borderId="0" xfId="0" applyFont="1" applyFill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vertical="center"/>
      <protection hidden="1"/>
    </xf>
    <xf numFmtId="0" fontId="8" fillId="0" borderId="2" xfId="0" applyFont="1" applyFill="1" applyBorder="1" applyAlignment="1" applyProtection="1">
      <alignment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vertical="center"/>
      <protection hidden="1"/>
    </xf>
    <xf numFmtId="0" fontId="7" fillId="0" borderId="3" xfId="0" applyFont="1" applyFill="1" applyBorder="1" applyAlignment="1" applyProtection="1">
      <alignment vertical="center"/>
      <protection hidden="1"/>
    </xf>
    <xf numFmtId="164" fontId="7" fillId="0" borderId="4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Alignment="1" applyProtection="1">
      <alignment vertical="center"/>
      <protection hidden="1"/>
    </xf>
    <xf numFmtId="49" fontId="10" fillId="0" borderId="5" xfId="0" applyNumberFormat="1" applyFont="1" applyFill="1" applyBorder="1" applyAlignment="1" applyProtection="1">
      <alignment vertical="center"/>
      <protection hidden="1"/>
    </xf>
    <xf numFmtId="0" fontId="10" fillId="0" borderId="6" xfId="0" applyFont="1" applyFill="1" applyBorder="1" applyAlignment="1" applyProtection="1">
      <alignment vertical="center"/>
      <protection hidden="1"/>
    </xf>
    <xf numFmtId="0" fontId="10" fillId="0" borderId="7" xfId="0" applyFont="1" applyFill="1" applyBorder="1" applyAlignment="1" applyProtection="1">
      <alignment horizontal="center" vertical="center"/>
      <protection hidden="1"/>
    </xf>
    <xf numFmtId="0" fontId="10" fillId="0" borderId="6" xfId="0" applyFont="1" applyFill="1" applyBorder="1" applyAlignment="1" applyProtection="1">
      <alignment horizontal="center" vertical="center"/>
      <protection hidden="1"/>
    </xf>
    <xf numFmtId="0" fontId="6" fillId="0" borderId="8" xfId="0" applyFont="1" applyFill="1" applyBorder="1" applyAlignment="1" applyProtection="1">
      <alignment vertical="center"/>
      <protection hidden="1"/>
    </xf>
    <xf numFmtId="49" fontId="6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Font="1" applyFill="1" applyBorder="1" applyAlignment="1" applyProtection="1">
      <alignment vertical="center"/>
      <protection hidden="1"/>
    </xf>
    <xf numFmtId="49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Font="1" applyFill="1" applyBorder="1" applyAlignment="1" applyProtection="1">
      <alignment vertical="center"/>
      <protection hidden="1"/>
    </xf>
    <xf numFmtId="4" fontId="6" fillId="0" borderId="8" xfId="0" applyNumberFormat="1" applyFont="1" applyFill="1" applyBorder="1" applyAlignment="1" applyProtection="1">
      <alignment vertical="center"/>
      <protection hidden="1"/>
    </xf>
    <xf numFmtId="0" fontId="6" fillId="0" borderId="7" xfId="0" applyFont="1" applyFill="1" applyBorder="1" applyAlignment="1" applyProtection="1">
      <alignment horizontal="center" vertical="center"/>
      <protection hidden="1"/>
    </xf>
    <xf numFmtId="49" fontId="6" fillId="0" borderId="0" xfId="0" applyNumberFormat="1" applyFont="1" applyFill="1" applyAlignment="1" applyProtection="1">
      <alignment vertical="center"/>
      <protection hidden="1"/>
    </xf>
    <xf numFmtId="0" fontId="11" fillId="0" borderId="11" xfId="0" applyFont="1" applyFill="1" applyBorder="1" applyAlignment="1" applyProtection="1">
      <alignment vertical="center"/>
      <protection hidden="1"/>
    </xf>
    <xf numFmtId="0" fontId="6" fillId="0" borderId="11" xfId="0" applyFont="1" applyFill="1" applyBorder="1" applyAlignment="1" applyProtection="1">
      <alignment vertical="center"/>
      <protection hidden="1"/>
    </xf>
    <xf numFmtId="4" fontId="6" fillId="0" borderId="7" xfId="0" applyNumberFormat="1" applyFont="1" applyFill="1" applyBorder="1" applyAlignment="1" applyProtection="1">
      <alignment vertical="center"/>
      <protection hidden="1"/>
    </xf>
    <xf numFmtId="0" fontId="6" fillId="0" borderId="9" xfId="0" applyFont="1" applyFill="1" applyBorder="1" applyAlignment="1" applyProtection="1">
      <alignment vertical="center"/>
      <protection hidden="1"/>
    </xf>
    <xf numFmtId="49" fontId="6" fillId="0" borderId="6" xfId="0" applyNumberFormat="1" applyFont="1" applyBorder="1" applyAlignment="1" applyProtection="1">
      <alignment horizontal="justify" vertical="center" wrapText="1"/>
      <protection hidden="1"/>
    </xf>
    <xf numFmtId="49" fontId="6" fillId="0" borderId="7" xfId="0" applyNumberFormat="1" applyFont="1" applyBorder="1" applyAlignment="1" applyProtection="1">
      <alignment vertical="center"/>
      <protection hidden="1"/>
    </xf>
    <xf numFmtId="0" fontId="6" fillId="0" borderId="8" xfId="0" applyFont="1" applyBorder="1" applyAlignment="1" applyProtection="1">
      <alignment vertical="center"/>
      <protection hidden="1"/>
    </xf>
    <xf numFmtId="0" fontId="6" fillId="0" borderId="6" xfId="0" applyFont="1" applyBorder="1" applyAlignment="1" applyProtection="1">
      <alignment vertical="center"/>
      <protection hidden="1"/>
    </xf>
    <xf numFmtId="0" fontId="6" fillId="0" borderId="7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2" fontId="6" fillId="0" borderId="8" xfId="0" applyNumberFormat="1" applyFont="1" applyBorder="1" applyAlignment="1" applyProtection="1">
      <alignment vertical="center"/>
      <protection hidden="1"/>
    </xf>
    <xf numFmtId="0" fontId="6" fillId="0" borderId="10" xfId="0" applyFont="1" applyFill="1" applyBorder="1" applyAlignment="1" applyProtection="1">
      <alignment horizontal="center" vertical="center"/>
      <protection hidden="1"/>
    </xf>
    <xf numFmtId="49" fontId="6" fillId="0" borderId="12" xfId="0" applyNumberFormat="1" applyFont="1" applyFill="1" applyBorder="1" applyAlignment="1" applyProtection="1">
      <alignment vertical="center"/>
      <protection hidden="1"/>
    </xf>
    <xf numFmtId="49" fontId="6" fillId="0" borderId="6" xfId="0" applyNumberFormat="1" applyFont="1" applyFill="1" applyBorder="1" applyAlignment="1" applyProtection="1">
      <alignment vertical="center"/>
      <protection hidden="1"/>
    </xf>
    <xf numFmtId="49" fontId="6" fillId="0" borderId="6" xfId="0" applyNumberFormat="1" applyFont="1" applyFill="1" applyBorder="1" applyAlignment="1" applyProtection="1">
      <alignment horizontal="justify" vertical="center" wrapText="1"/>
      <protection hidden="1"/>
    </xf>
    <xf numFmtId="49" fontId="6" fillId="0" borderId="7" xfId="0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4" fontId="6" fillId="0" borderId="0" xfId="0" applyNumberFormat="1" applyFont="1" applyFill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vertical="center"/>
      <protection hidden="1"/>
    </xf>
    <xf numFmtId="164" fontId="5" fillId="0" borderId="8" xfId="0" applyNumberFormat="1" applyFont="1" applyFill="1" applyBorder="1" applyAlignment="1" applyProtection="1">
      <alignment vertical="center"/>
      <protection hidden="1"/>
    </xf>
    <xf numFmtId="0" fontId="13" fillId="0" borderId="13" xfId="0" applyFont="1" applyFill="1" applyBorder="1" applyAlignment="1" applyProtection="1">
      <alignment vertical="center"/>
      <protection hidden="1"/>
    </xf>
    <xf numFmtId="164" fontId="13" fillId="0" borderId="15" xfId="0" applyNumberFormat="1" applyFont="1" applyFill="1" applyBorder="1" applyAlignment="1" applyProtection="1">
      <alignment vertical="center"/>
      <protection hidden="1"/>
    </xf>
    <xf numFmtId="49" fontId="2" fillId="0" borderId="0" xfId="0" applyNumberFormat="1" applyFont="1" applyFill="1" applyAlignment="1" applyProtection="1">
      <alignment vertical="center"/>
      <protection hidden="1"/>
    </xf>
    <xf numFmtId="0" fontId="12" fillId="0" borderId="6" xfId="0" applyFont="1" applyBorder="1" applyAlignment="1" applyProtection="1">
      <alignment vertical="center"/>
      <protection hidden="1"/>
    </xf>
    <xf numFmtId="0" fontId="6" fillId="0" borderId="7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5" fillId="0" borderId="0" xfId="0" applyNumberFormat="1" applyFont="1" applyFill="1" applyBorder="1" applyAlignment="1" applyProtection="1">
      <alignment vertical="center"/>
      <protection hidden="1"/>
    </xf>
    <xf numFmtId="164" fontId="13" fillId="0" borderId="0" xfId="0" applyNumberFormat="1" applyFont="1" applyFill="1" applyBorder="1" applyAlignment="1" applyProtection="1">
      <alignment vertical="center"/>
      <protection hidden="1"/>
    </xf>
    <xf numFmtId="0" fontId="10" fillId="0" borderId="6" xfId="0" applyFont="1" applyFill="1" applyBorder="1" applyAlignment="1" applyProtection="1">
      <alignment horizontal="center" vertical="center"/>
      <protection hidden="1"/>
    </xf>
    <xf numFmtId="0" fontId="6" fillId="0" borderId="7" xfId="0" applyFont="1" applyFill="1" applyBorder="1" applyAlignment="1" applyProtection="1">
      <alignment horizontal="center" vertical="center"/>
      <protection hidden="1"/>
    </xf>
    <xf numFmtId="165" fontId="5" fillId="0" borderId="14" xfId="0" applyNumberFormat="1" applyFont="1" applyFill="1" applyBorder="1" applyAlignment="1" applyProtection="1">
      <alignment vertical="center"/>
      <protection hidden="1"/>
    </xf>
    <xf numFmtId="165" fontId="5" fillId="0" borderId="15" xfId="0" applyNumberFormat="1" applyFont="1" applyFill="1" applyBorder="1" applyAlignment="1" applyProtection="1">
      <alignment vertical="center"/>
      <protection hidden="1"/>
    </xf>
  </cellXfs>
  <cellStyles count="2">
    <cellStyle name="normálne" xfId="0" builtinId="0"/>
    <cellStyle name="normální_PON003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Obrk/Praca/_Projekt/2018/18_015_UNM_6%20pavilon_neuro/18_015_180705/18_015_DRS_Rozpocet_II_Etep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ozp"/>
      <sheetName val="Vykaz_Vyme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3"/>
  <sheetViews>
    <sheetView tabSelected="1" topLeftCell="A270" workbookViewId="0">
      <selection activeCell="H357" sqref="H357"/>
    </sheetView>
  </sheetViews>
  <sheetFormatPr defaultRowHeight="12.75"/>
  <cols>
    <col min="1" max="1" width="1.28515625" style="3" customWidth="1"/>
    <col min="2" max="2" width="5.7109375" style="49" customWidth="1"/>
    <col min="3" max="3" width="46.28515625" style="3" customWidth="1"/>
    <col min="4" max="4" width="10.42578125" style="3" customWidth="1"/>
    <col min="5" max="5" width="9.28515625" style="3" customWidth="1"/>
    <col min="6" max="6" width="5.140625" style="3" customWidth="1"/>
    <col min="7" max="7" width="3.42578125" style="3" customWidth="1"/>
    <col min="8" max="8" width="13.42578125" style="3" customWidth="1"/>
    <col min="9" max="9" width="1.140625" style="3" customWidth="1"/>
    <col min="10" max="12" width="9.140625" style="3"/>
    <col min="13" max="13" width="17.42578125" style="3" customWidth="1"/>
    <col min="14" max="239" width="9.140625" style="3"/>
    <col min="240" max="240" width="1.28515625" style="3" customWidth="1"/>
    <col min="241" max="241" width="5.7109375" style="3" customWidth="1"/>
    <col min="242" max="242" width="46.28515625" style="3" customWidth="1"/>
    <col min="243" max="243" width="10.42578125" style="3" customWidth="1"/>
    <col min="244" max="244" width="9.28515625" style="3" customWidth="1"/>
    <col min="245" max="245" width="5.140625" style="3" customWidth="1"/>
    <col min="246" max="246" width="3.42578125" style="3" customWidth="1"/>
    <col min="247" max="247" width="13.42578125" style="3" customWidth="1"/>
    <col min="248" max="248" width="1.140625" style="3" customWidth="1"/>
    <col min="249" max="249" width="9.140625" style="3"/>
    <col min="250" max="250" width="9.85546875" style="3" customWidth="1"/>
    <col min="251" max="251" width="3.7109375" style="3" customWidth="1"/>
    <col min="252" max="252" width="17.140625" style="3" customWidth="1"/>
    <col min="253" max="253" width="11" style="3" customWidth="1"/>
    <col min="254" max="254" width="10.42578125" style="3" customWidth="1"/>
    <col min="255" max="255" width="14.85546875" style="3" customWidth="1"/>
    <col min="256" max="256" width="11.7109375" style="3" customWidth="1"/>
    <col min="257" max="257" width="11.140625" style="3" customWidth="1"/>
    <col min="258" max="261" width="9.140625" style="3"/>
    <col min="262" max="262" width="9.7109375" style="3" bestFit="1" customWidth="1"/>
    <col min="263" max="495" width="9.140625" style="3"/>
    <col min="496" max="496" width="1.28515625" style="3" customWidth="1"/>
    <col min="497" max="497" width="5.7109375" style="3" customWidth="1"/>
    <col min="498" max="498" width="46.28515625" style="3" customWidth="1"/>
    <col min="499" max="499" width="10.42578125" style="3" customWidth="1"/>
    <col min="500" max="500" width="9.28515625" style="3" customWidth="1"/>
    <col min="501" max="501" width="5.140625" style="3" customWidth="1"/>
    <col min="502" max="502" width="3.42578125" style="3" customWidth="1"/>
    <col min="503" max="503" width="13.42578125" style="3" customWidth="1"/>
    <col min="504" max="504" width="1.140625" style="3" customWidth="1"/>
    <col min="505" max="505" width="9.140625" style="3"/>
    <col min="506" max="506" width="9.85546875" style="3" customWidth="1"/>
    <col min="507" max="507" width="3.7109375" style="3" customWidth="1"/>
    <col min="508" max="508" width="17.140625" style="3" customWidth="1"/>
    <col min="509" max="509" width="11" style="3" customWidth="1"/>
    <col min="510" max="510" width="10.42578125" style="3" customWidth="1"/>
    <col min="511" max="511" width="14.85546875" style="3" customWidth="1"/>
    <col min="512" max="512" width="11.7109375" style="3" customWidth="1"/>
    <col min="513" max="513" width="11.140625" style="3" customWidth="1"/>
    <col min="514" max="517" width="9.140625" style="3"/>
    <col min="518" max="518" width="9.7109375" style="3" bestFit="1" customWidth="1"/>
    <col min="519" max="751" width="9.140625" style="3"/>
    <col min="752" max="752" width="1.28515625" style="3" customWidth="1"/>
    <col min="753" max="753" width="5.7109375" style="3" customWidth="1"/>
    <col min="754" max="754" width="46.28515625" style="3" customWidth="1"/>
    <col min="755" max="755" width="10.42578125" style="3" customWidth="1"/>
    <col min="756" max="756" width="9.28515625" style="3" customWidth="1"/>
    <col min="757" max="757" width="5.140625" style="3" customWidth="1"/>
    <col min="758" max="758" width="3.42578125" style="3" customWidth="1"/>
    <col min="759" max="759" width="13.42578125" style="3" customWidth="1"/>
    <col min="760" max="760" width="1.140625" style="3" customWidth="1"/>
    <col min="761" max="761" width="9.140625" style="3"/>
    <col min="762" max="762" width="9.85546875" style="3" customWidth="1"/>
    <col min="763" max="763" width="3.7109375" style="3" customWidth="1"/>
    <col min="764" max="764" width="17.140625" style="3" customWidth="1"/>
    <col min="765" max="765" width="11" style="3" customWidth="1"/>
    <col min="766" max="766" width="10.42578125" style="3" customWidth="1"/>
    <col min="767" max="767" width="14.85546875" style="3" customWidth="1"/>
    <col min="768" max="768" width="11.7109375" style="3" customWidth="1"/>
    <col min="769" max="769" width="11.140625" style="3" customWidth="1"/>
    <col min="770" max="773" width="9.140625" style="3"/>
    <col min="774" max="774" width="9.7109375" style="3" bestFit="1" customWidth="1"/>
    <col min="775" max="1007" width="9.140625" style="3"/>
    <col min="1008" max="1008" width="1.28515625" style="3" customWidth="1"/>
    <col min="1009" max="1009" width="5.7109375" style="3" customWidth="1"/>
    <col min="1010" max="1010" width="46.28515625" style="3" customWidth="1"/>
    <col min="1011" max="1011" width="10.42578125" style="3" customWidth="1"/>
    <col min="1012" max="1012" width="9.28515625" style="3" customWidth="1"/>
    <col min="1013" max="1013" width="5.140625" style="3" customWidth="1"/>
    <col min="1014" max="1014" width="3.42578125" style="3" customWidth="1"/>
    <col min="1015" max="1015" width="13.42578125" style="3" customWidth="1"/>
    <col min="1016" max="1016" width="1.140625" style="3" customWidth="1"/>
    <col min="1017" max="1017" width="9.140625" style="3"/>
    <col min="1018" max="1018" width="9.85546875" style="3" customWidth="1"/>
    <col min="1019" max="1019" width="3.7109375" style="3" customWidth="1"/>
    <col min="1020" max="1020" width="17.140625" style="3" customWidth="1"/>
    <col min="1021" max="1021" width="11" style="3" customWidth="1"/>
    <col min="1022" max="1022" width="10.42578125" style="3" customWidth="1"/>
    <col min="1023" max="1023" width="14.85546875" style="3" customWidth="1"/>
    <col min="1024" max="1024" width="11.7109375" style="3" customWidth="1"/>
    <col min="1025" max="1025" width="11.140625" style="3" customWidth="1"/>
    <col min="1026" max="1029" width="9.140625" style="3"/>
    <col min="1030" max="1030" width="9.7109375" style="3" bestFit="1" customWidth="1"/>
    <col min="1031" max="1263" width="9.140625" style="3"/>
    <col min="1264" max="1264" width="1.28515625" style="3" customWidth="1"/>
    <col min="1265" max="1265" width="5.7109375" style="3" customWidth="1"/>
    <col min="1266" max="1266" width="46.28515625" style="3" customWidth="1"/>
    <col min="1267" max="1267" width="10.42578125" style="3" customWidth="1"/>
    <col min="1268" max="1268" width="9.28515625" style="3" customWidth="1"/>
    <col min="1269" max="1269" width="5.140625" style="3" customWidth="1"/>
    <col min="1270" max="1270" width="3.42578125" style="3" customWidth="1"/>
    <col min="1271" max="1271" width="13.42578125" style="3" customWidth="1"/>
    <col min="1272" max="1272" width="1.140625" style="3" customWidth="1"/>
    <col min="1273" max="1273" width="9.140625" style="3"/>
    <col min="1274" max="1274" width="9.85546875" style="3" customWidth="1"/>
    <col min="1275" max="1275" width="3.7109375" style="3" customWidth="1"/>
    <col min="1276" max="1276" width="17.140625" style="3" customWidth="1"/>
    <col min="1277" max="1277" width="11" style="3" customWidth="1"/>
    <col min="1278" max="1278" width="10.42578125" style="3" customWidth="1"/>
    <col min="1279" max="1279" width="14.85546875" style="3" customWidth="1"/>
    <col min="1280" max="1280" width="11.7109375" style="3" customWidth="1"/>
    <col min="1281" max="1281" width="11.140625" style="3" customWidth="1"/>
    <col min="1282" max="1285" width="9.140625" style="3"/>
    <col min="1286" max="1286" width="9.7109375" style="3" bestFit="1" customWidth="1"/>
    <col min="1287" max="1519" width="9.140625" style="3"/>
    <col min="1520" max="1520" width="1.28515625" style="3" customWidth="1"/>
    <col min="1521" max="1521" width="5.7109375" style="3" customWidth="1"/>
    <col min="1522" max="1522" width="46.28515625" style="3" customWidth="1"/>
    <col min="1523" max="1523" width="10.42578125" style="3" customWidth="1"/>
    <col min="1524" max="1524" width="9.28515625" style="3" customWidth="1"/>
    <col min="1525" max="1525" width="5.140625" style="3" customWidth="1"/>
    <col min="1526" max="1526" width="3.42578125" style="3" customWidth="1"/>
    <col min="1527" max="1527" width="13.42578125" style="3" customWidth="1"/>
    <col min="1528" max="1528" width="1.140625" style="3" customWidth="1"/>
    <col min="1529" max="1529" width="9.140625" style="3"/>
    <col min="1530" max="1530" width="9.85546875" style="3" customWidth="1"/>
    <col min="1531" max="1531" width="3.7109375" style="3" customWidth="1"/>
    <col min="1532" max="1532" width="17.140625" style="3" customWidth="1"/>
    <col min="1533" max="1533" width="11" style="3" customWidth="1"/>
    <col min="1534" max="1534" width="10.42578125" style="3" customWidth="1"/>
    <col min="1535" max="1535" width="14.85546875" style="3" customWidth="1"/>
    <col min="1536" max="1536" width="11.7109375" style="3" customWidth="1"/>
    <col min="1537" max="1537" width="11.140625" style="3" customWidth="1"/>
    <col min="1538" max="1541" width="9.140625" style="3"/>
    <col min="1542" max="1542" width="9.7109375" style="3" bestFit="1" customWidth="1"/>
    <col min="1543" max="1775" width="9.140625" style="3"/>
    <col min="1776" max="1776" width="1.28515625" style="3" customWidth="1"/>
    <col min="1777" max="1777" width="5.7109375" style="3" customWidth="1"/>
    <col min="1778" max="1778" width="46.28515625" style="3" customWidth="1"/>
    <col min="1779" max="1779" width="10.42578125" style="3" customWidth="1"/>
    <col min="1780" max="1780" width="9.28515625" style="3" customWidth="1"/>
    <col min="1781" max="1781" width="5.140625" style="3" customWidth="1"/>
    <col min="1782" max="1782" width="3.42578125" style="3" customWidth="1"/>
    <col min="1783" max="1783" width="13.42578125" style="3" customWidth="1"/>
    <col min="1784" max="1784" width="1.140625" style="3" customWidth="1"/>
    <col min="1785" max="1785" width="9.140625" style="3"/>
    <col min="1786" max="1786" width="9.85546875" style="3" customWidth="1"/>
    <col min="1787" max="1787" width="3.7109375" style="3" customWidth="1"/>
    <col min="1788" max="1788" width="17.140625" style="3" customWidth="1"/>
    <col min="1789" max="1789" width="11" style="3" customWidth="1"/>
    <col min="1790" max="1790" width="10.42578125" style="3" customWidth="1"/>
    <col min="1791" max="1791" width="14.85546875" style="3" customWidth="1"/>
    <col min="1792" max="1792" width="11.7109375" style="3" customWidth="1"/>
    <col min="1793" max="1793" width="11.140625" style="3" customWidth="1"/>
    <col min="1794" max="1797" width="9.140625" style="3"/>
    <col min="1798" max="1798" width="9.7109375" style="3" bestFit="1" customWidth="1"/>
    <col min="1799" max="2031" width="9.140625" style="3"/>
    <col min="2032" max="2032" width="1.28515625" style="3" customWidth="1"/>
    <col min="2033" max="2033" width="5.7109375" style="3" customWidth="1"/>
    <col min="2034" max="2034" width="46.28515625" style="3" customWidth="1"/>
    <col min="2035" max="2035" width="10.42578125" style="3" customWidth="1"/>
    <col min="2036" max="2036" width="9.28515625" style="3" customWidth="1"/>
    <col min="2037" max="2037" width="5.140625" style="3" customWidth="1"/>
    <col min="2038" max="2038" width="3.42578125" style="3" customWidth="1"/>
    <col min="2039" max="2039" width="13.42578125" style="3" customWidth="1"/>
    <col min="2040" max="2040" width="1.140625" style="3" customWidth="1"/>
    <col min="2041" max="2041" width="9.140625" style="3"/>
    <col min="2042" max="2042" width="9.85546875" style="3" customWidth="1"/>
    <col min="2043" max="2043" width="3.7109375" style="3" customWidth="1"/>
    <col min="2044" max="2044" width="17.140625" style="3" customWidth="1"/>
    <col min="2045" max="2045" width="11" style="3" customWidth="1"/>
    <col min="2046" max="2046" width="10.42578125" style="3" customWidth="1"/>
    <col min="2047" max="2047" width="14.85546875" style="3" customWidth="1"/>
    <col min="2048" max="2048" width="11.7109375" style="3" customWidth="1"/>
    <col min="2049" max="2049" width="11.140625" style="3" customWidth="1"/>
    <col min="2050" max="2053" width="9.140625" style="3"/>
    <col min="2054" max="2054" width="9.7109375" style="3" bestFit="1" customWidth="1"/>
    <col min="2055" max="2287" width="9.140625" style="3"/>
    <col min="2288" max="2288" width="1.28515625" style="3" customWidth="1"/>
    <col min="2289" max="2289" width="5.7109375" style="3" customWidth="1"/>
    <col min="2290" max="2290" width="46.28515625" style="3" customWidth="1"/>
    <col min="2291" max="2291" width="10.42578125" style="3" customWidth="1"/>
    <col min="2292" max="2292" width="9.28515625" style="3" customWidth="1"/>
    <col min="2293" max="2293" width="5.140625" style="3" customWidth="1"/>
    <col min="2294" max="2294" width="3.42578125" style="3" customWidth="1"/>
    <col min="2295" max="2295" width="13.42578125" style="3" customWidth="1"/>
    <col min="2296" max="2296" width="1.140625" style="3" customWidth="1"/>
    <col min="2297" max="2297" width="9.140625" style="3"/>
    <col min="2298" max="2298" width="9.85546875" style="3" customWidth="1"/>
    <col min="2299" max="2299" width="3.7109375" style="3" customWidth="1"/>
    <col min="2300" max="2300" width="17.140625" style="3" customWidth="1"/>
    <col min="2301" max="2301" width="11" style="3" customWidth="1"/>
    <col min="2302" max="2302" width="10.42578125" style="3" customWidth="1"/>
    <col min="2303" max="2303" width="14.85546875" style="3" customWidth="1"/>
    <col min="2304" max="2304" width="11.7109375" style="3" customWidth="1"/>
    <col min="2305" max="2305" width="11.140625" style="3" customWidth="1"/>
    <col min="2306" max="2309" width="9.140625" style="3"/>
    <col min="2310" max="2310" width="9.7109375" style="3" bestFit="1" customWidth="1"/>
    <col min="2311" max="2543" width="9.140625" style="3"/>
    <col min="2544" max="2544" width="1.28515625" style="3" customWidth="1"/>
    <col min="2545" max="2545" width="5.7109375" style="3" customWidth="1"/>
    <col min="2546" max="2546" width="46.28515625" style="3" customWidth="1"/>
    <col min="2547" max="2547" width="10.42578125" style="3" customWidth="1"/>
    <col min="2548" max="2548" width="9.28515625" style="3" customWidth="1"/>
    <col min="2549" max="2549" width="5.140625" style="3" customWidth="1"/>
    <col min="2550" max="2550" width="3.42578125" style="3" customWidth="1"/>
    <col min="2551" max="2551" width="13.42578125" style="3" customWidth="1"/>
    <col min="2552" max="2552" width="1.140625" style="3" customWidth="1"/>
    <col min="2553" max="2553" width="9.140625" style="3"/>
    <col min="2554" max="2554" width="9.85546875" style="3" customWidth="1"/>
    <col min="2555" max="2555" width="3.7109375" style="3" customWidth="1"/>
    <col min="2556" max="2556" width="17.140625" style="3" customWidth="1"/>
    <col min="2557" max="2557" width="11" style="3" customWidth="1"/>
    <col min="2558" max="2558" width="10.42578125" style="3" customWidth="1"/>
    <col min="2559" max="2559" width="14.85546875" style="3" customWidth="1"/>
    <col min="2560" max="2560" width="11.7109375" style="3" customWidth="1"/>
    <col min="2561" max="2561" width="11.140625" style="3" customWidth="1"/>
    <col min="2562" max="2565" width="9.140625" style="3"/>
    <col min="2566" max="2566" width="9.7109375" style="3" bestFit="1" customWidth="1"/>
    <col min="2567" max="2799" width="9.140625" style="3"/>
    <col min="2800" max="2800" width="1.28515625" style="3" customWidth="1"/>
    <col min="2801" max="2801" width="5.7109375" style="3" customWidth="1"/>
    <col min="2802" max="2802" width="46.28515625" style="3" customWidth="1"/>
    <col min="2803" max="2803" width="10.42578125" style="3" customWidth="1"/>
    <col min="2804" max="2804" width="9.28515625" style="3" customWidth="1"/>
    <col min="2805" max="2805" width="5.140625" style="3" customWidth="1"/>
    <col min="2806" max="2806" width="3.42578125" style="3" customWidth="1"/>
    <col min="2807" max="2807" width="13.42578125" style="3" customWidth="1"/>
    <col min="2808" max="2808" width="1.140625" style="3" customWidth="1"/>
    <col min="2809" max="2809" width="9.140625" style="3"/>
    <col min="2810" max="2810" width="9.85546875" style="3" customWidth="1"/>
    <col min="2811" max="2811" width="3.7109375" style="3" customWidth="1"/>
    <col min="2812" max="2812" width="17.140625" style="3" customWidth="1"/>
    <col min="2813" max="2813" width="11" style="3" customWidth="1"/>
    <col min="2814" max="2814" width="10.42578125" style="3" customWidth="1"/>
    <col min="2815" max="2815" width="14.85546875" style="3" customWidth="1"/>
    <col min="2816" max="2816" width="11.7109375" style="3" customWidth="1"/>
    <col min="2817" max="2817" width="11.140625" style="3" customWidth="1"/>
    <col min="2818" max="2821" width="9.140625" style="3"/>
    <col min="2822" max="2822" width="9.7109375" style="3" bestFit="1" customWidth="1"/>
    <col min="2823" max="3055" width="9.140625" style="3"/>
    <col min="3056" max="3056" width="1.28515625" style="3" customWidth="1"/>
    <col min="3057" max="3057" width="5.7109375" style="3" customWidth="1"/>
    <col min="3058" max="3058" width="46.28515625" style="3" customWidth="1"/>
    <col min="3059" max="3059" width="10.42578125" style="3" customWidth="1"/>
    <col min="3060" max="3060" width="9.28515625" style="3" customWidth="1"/>
    <col min="3061" max="3061" width="5.140625" style="3" customWidth="1"/>
    <col min="3062" max="3062" width="3.42578125" style="3" customWidth="1"/>
    <col min="3063" max="3063" width="13.42578125" style="3" customWidth="1"/>
    <col min="3064" max="3064" width="1.140625" style="3" customWidth="1"/>
    <col min="3065" max="3065" width="9.140625" style="3"/>
    <col min="3066" max="3066" width="9.85546875" style="3" customWidth="1"/>
    <col min="3067" max="3067" width="3.7109375" style="3" customWidth="1"/>
    <col min="3068" max="3068" width="17.140625" style="3" customWidth="1"/>
    <col min="3069" max="3069" width="11" style="3" customWidth="1"/>
    <col min="3070" max="3070" width="10.42578125" style="3" customWidth="1"/>
    <col min="3071" max="3071" width="14.85546875" style="3" customWidth="1"/>
    <col min="3072" max="3072" width="11.7109375" style="3" customWidth="1"/>
    <col min="3073" max="3073" width="11.140625" style="3" customWidth="1"/>
    <col min="3074" max="3077" width="9.140625" style="3"/>
    <col min="3078" max="3078" width="9.7109375" style="3" bestFit="1" customWidth="1"/>
    <col min="3079" max="3311" width="9.140625" style="3"/>
    <col min="3312" max="3312" width="1.28515625" style="3" customWidth="1"/>
    <col min="3313" max="3313" width="5.7109375" style="3" customWidth="1"/>
    <col min="3314" max="3314" width="46.28515625" style="3" customWidth="1"/>
    <col min="3315" max="3315" width="10.42578125" style="3" customWidth="1"/>
    <col min="3316" max="3316" width="9.28515625" style="3" customWidth="1"/>
    <col min="3317" max="3317" width="5.140625" style="3" customWidth="1"/>
    <col min="3318" max="3318" width="3.42578125" style="3" customWidth="1"/>
    <col min="3319" max="3319" width="13.42578125" style="3" customWidth="1"/>
    <col min="3320" max="3320" width="1.140625" style="3" customWidth="1"/>
    <col min="3321" max="3321" width="9.140625" style="3"/>
    <col min="3322" max="3322" width="9.85546875" style="3" customWidth="1"/>
    <col min="3323" max="3323" width="3.7109375" style="3" customWidth="1"/>
    <col min="3324" max="3324" width="17.140625" style="3" customWidth="1"/>
    <col min="3325" max="3325" width="11" style="3" customWidth="1"/>
    <col min="3326" max="3326" width="10.42578125" style="3" customWidth="1"/>
    <col min="3327" max="3327" width="14.85546875" style="3" customWidth="1"/>
    <col min="3328" max="3328" width="11.7109375" style="3" customWidth="1"/>
    <col min="3329" max="3329" width="11.140625" style="3" customWidth="1"/>
    <col min="3330" max="3333" width="9.140625" style="3"/>
    <col min="3334" max="3334" width="9.7109375" style="3" bestFit="1" customWidth="1"/>
    <col min="3335" max="3567" width="9.140625" style="3"/>
    <col min="3568" max="3568" width="1.28515625" style="3" customWidth="1"/>
    <col min="3569" max="3569" width="5.7109375" style="3" customWidth="1"/>
    <col min="3570" max="3570" width="46.28515625" style="3" customWidth="1"/>
    <col min="3571" max="3571" width="10.42578125" style="3" customWidth="1"/>
    <col min="3572" max="3572" width="9.28515625" style="3" customWidth="1"/>
    <col min="3573" max="3573" width="5.140625" style="3" customWidth="1"/>
    <col min="3574" max="3574" width="3.42578125" style="3" customWidth="1"/>
    <col min="3575" max="3575" width="13.42578125" style="3" customWidth="1"/>
    <col min="3576" max="3576" width="1.140625" style="3" customWidth="1"/>
    <col min="3577" max="3577" width="9.140625" style="3"/>
    <col min="3578" max="3578" width="9.85546875" style="3" customWidth="1"/>
    <col min="3579" max="3579" width="3.7109375" style="3" customWidth="1"/>
    <col min="3580" max="3580" width="17.140625" style="3" customWidth="1"/>
    <col min="3581" max="3581" width="11" style="3" customWidth="1"/>
    <col min="3582" max="3582" width="10.42578125" style="3" customWidth="1"/>
    <col min="3583" max="3583" width="14.85546875" style="3" customWidth="1"/>
    <col min="3584" max="3584" width="11.7109375" style="3" customWidth="1"/>
    <col min="3585" max="3585" width="11.140625" style="3" customWidth="1"/>
    <col min="3586" max="3589" width="9.140625" style="3"/>
    <col min="3590" max="3590" width="9.7109375" style="3" bestFit="1" customWidth="1"/>
    <col min="3591" max="3823" width="9.140625" style="3"/>
    <col min="3824" max="3824" width="1.28515625" style="3" customWidth="1"/>
    <col min="3825" max="3825" width="5.7109375" style="3" customWidth="1"/>
    <col min="3826" max="3826" width="46.28515625" style="3" customWidth="1"/>
    <col min="3827" max="3827" width="10.42578125" style="3" customWidth="1"/>
    <col min="3828" max="3828" width="9.28515625" style="3" customWidth="1"/>
    <col min="3829" max="3829" width="5.140625" style="3" customWidth="1"/>
    <col min="3830" max="3830" width="3.42578125" style="3" customWidth="1"/>
    <col min="3831" max="3831" width="13.42578125" style="3" customWidth="1"/>
    <col min="3832" max="3832" width="1.140625" style="3" customWidth="1"/>
    <col min="3833" max="3833" width="9.140625" style="3"/>
    <col min="3834" max="3834" width="9.85546875" style="3" customWidth="1"/>
    <col min="3835" max="3835" width="3.7109375" style="3" customWidth="1"/>
    <col min="3836" max="3836" width="17.140625" style="3" customWidth="1"/>
    <col min="3837" max="3837" width="11" style="3" customWidth="1"/>
    <col min="3838" max="3838" width="10.42578125" style="3" customWidth="1"/>
    <col min="3839" max="3839" width="14.85546875" style="3" customWidth="1"/>
    <col min="3840" max="3840" width="11.7109375" style="3" customWidth="1"/>
    <col min="3841" max="3841" width="11.140625" style="3" customWidth="1"/>
    <col min="3842" max="3845" width="9.140625" style="3"/>
    <col min="3846" max="3846" width="9.7109375" style="3" bestFit="1" customWidth="1"/>
    <col min="3847" max="4079" width="9.140625" style="3"/>
    <col min="4080" max="4080" width="1.28515625" style="3" customWidth="1"/>
    <col min="4081" max="4081" width="5.7109375" style="3" customWidth="1"/>
    <col min="4082" max="4082" width="46.28515625" style="3" customWidth="1"/>
    <col min="4083" max="4083" width="10.42578125" style="3" customWidth="1"/>
    <col min="4084" max="4084" width="9.28515625" style="3" customWidth="1"/>
    <col min="4085" max="4085" width="5.140625" style="3" customWidth="1"/>
    <col min="4086" max="4086" width="3.42578125" style="3" customWidth="1"/>
    <col min="4087" max="4087" width="13.42578125" style="3" customWidth="1"/>
    <col min="4088" max="4088" width="1.140625" style="3" customWidth="1"/>
    <col min="4089" max="4089" width="9.140625" style="3"/>
    <col min="4090" max="4090" width="9.85546875" style="3" customWidth="1"/>
    <col min="4091" max="4091" width="3.7109375" style="3" customWidth="1"/>
    <col min="4092" max="4092" width="17.140625" style="3" customWidth="1"/>
    <col min="4093" max="4093" width="11" style="3" customWidth="1"/>
    <col min="4094" max="4094" width="10.42578125" style="3" customWidth="1"/>
    <col min="4095" max="4095" width="14.85546875" style="3" customWidth="1"/>
    <col min="4096" max="4096" width="11.7109375" style="3" customWidth="1"/>
    <col min="4097" max="4097" width="11.140625" style="3" customWidth="1"/>
    <col min="4098" max="4101" width="9.140625" style="3"/>
    <col min="4102" max="4102" width="9.7109375" style="3" bestFit="1" customWidth="1"/>
    <col min="4103" max="4335" width="9.140625" style="3"/>
    <col min="4336" max="4336" width="1.28515625" style="3" customWidth="1"/>
    <col min="4337" max="4337" width="5.7109375" style="3" customWidth="1"/>
    <col min="4338" max="4338" width="46.28515625" style="3" customWidth="1"/>
    <col min="4339" max="4339" width="10.42578125" style="3" customWidth="1"/>
    <col min="4340" max="4340" width="9.28515625" style="3" customWidth="1"/>
    <col min="4341" max="4341" width="5.140625" style="3" customWidth="1"/>
    <col min="4342" max="4342" width="3.42578125" style="3" customWidth="1"/>
    <col min="4343" max="4343" width="13.42578125" style="3" customWidth="1"/>
    <col min="4344" max="4344" width="1.140625" style="3" customWidth="1"/>
    <col min="4345" max="4345" width="9.140625" style="3"/>
    <col min="4346" max="4346" width="9.85546875" style="3" customWidth="1"/>
    <col min="4347" max="4347" width="3.7109375" style="3" customWidth="1"/>
    <col min="4348" max="4348" width="17.140625" style="3" customWidth="1"/>
    <col min="4349" max="4349" width="11" style="3" customWidth="1"/>
    <col min="4350" max="4350" width="10.42578125" style="3" customWidth="1"/>
    <col min="4351" max="4351" width="14.85546875" style="3" customWidth="1"/>
    <col min="4352" max="4352" width="11.7109375" style="3" customWidth="1"/>
    <col min="4353" max="4353" width="11.140625" style="3" customWidth="1"/>
    <col min="4354" max="4357" width="9.140625" style="3"/>
    <col min="4358" max="4358" width="9.7109375" style="3" bestFit="1" customWidth="1"/>
    <col min="4359" max="4591" width="9.140625" style="3"/>
    <col min="4592" max="4592" width="1.28515625" style="3" customWidth="1"/>
    <col min="4593" max="4593" width="5.7109375" style="3" customWidth="1"/>
    <col min="4594" max="4594" width="46.28515625" style="3" customWidth="1"/>
    <col min="4595" max="4595" width="10.42578125" style="3" customWidth="1"/>
    <col min="4596" max="4596" width="9.28515625" style="3" customWidth="1"/>
    <col min="4597" max="4597" width="5.140625" style="3" customWidth="1"/>
    <col min="4598" max="4598" width="3.42578125" style="3" customWidth="1"/>
    <col min="4599" max="4599" width="13.42578125" style="3" customWidth="1"/>
    <col min="4600" max="4600" width="1.140625" style="3" customWidth="1"/>
    <col min="4601" max="4601" width="9.140625" style="3"/>
    <col min="4602" max="4602" width="9.85546875" style="3" customWidth="1"/>
    <col min="4603" max="4603" width="3.7109375" style="3" customWidth="1"/>
    <col min="4604" max="4604" width="17.140625" style="3" customWidth="1"/>
    <col min="4605" max="4605" width="11" style="3" customWidth="1"/>
    <col min="4606" max="4606" width="10.42578125" style="3" customWidth="1"/>
    <col min="4607" max="4607" width="14.85546875" style="3" customWidth="1"/>
    <col min="4608" max="4608" width="11.7109375" style="3" customWidth="1"/>
    <col min="4609" max="4609" width="11.140625" style="3" customWidth="1"/>
    <col min="4610" max="4613" width="9.140625" style="3"/>
    <col min="4614" max="4614" width="9.7109375" style="3" bestFit="1" customWidth="1"/>
    <col min="4615" max="4847" width="9.140625" style="3"/>
    <col min="4848" max="4848" width="1.28515625" style="3" customWidth="1"/>
    <col min="4849" max="4849" width="5.7109375" style="3" customWidth="1"/>
    <col min="4850" max="4850" width="46.28515625" style="3" customWidth="1"/>
    <col min="4851" max="4851" width="10.42578125" style="3" customWidth="1"/>
    <col min="4852" max="4852" width="9.28515625" style="3" customWidth="1"/>
    <col min="4853" max="4853" width="5.140625" style="3" customWidth="1"/>
    <col min="4854" max="4854" width="3.42578125" style="3" customWidth="1"/>
    <col min="4855" max="4855" width="13.42578125" style="3" customWidth="1"/>
    <col min="4856" max="4856" width="1.140625" style="3" customWidth="1"/>
    <col min="4857" max="4857" width="9.140625" style="3"/>
    <col min="4858" max="4858" width="9.85546875" style="3" customWidth="1"/>
    <col min="4859" max="4859" width="3.7109375" style="3" customWidth="1"/>
    <col min="4860" max="4860" width="17.140625" style="3" customWidth="1"/>
    <col min="4861" max="4861" width="11" style="3" customWidth="1"/>
    <col min="4862" max="4862" width="10.42578125" style="3" customWidth="1"/>
    <col min="4863" max="4863" width="14.85546875" style="3" customWidth="1"/>
    <col min="4864" max="4864" width="11.7109375" style="3" customWidth="1"/>
    <col min="4865" max="4865" width="11.140625" style="3" customWidth="1"/>
    <col min="4866" max="4869" width="9.140625" style="3"/>
    <col min="4870" max="4870" width="9.7109375" style="3" bestFit="1" customWidth="1"/>
    <col min="4871" max="5103" width="9.140625" style="3"/>
    <col min="5104" max="5104" width="1.28515625" style="3" customWidth="1"/>
    <col min="5105" max="5105" width="5.7109375" style="3" customWidth="1"/>
    <col min="5106" max="5106" width="46.28515625" style="3" customWidth="1"/>
    <col min="5107" max="5107" width="10.42578125" style="3" customWidth="1"/>
    <col min="5108" max="5108" width="9.28515625" style="3" customWidth="1"/>
    <col min="5109" max="5109" width="5.140625" style="3" customWidth="1"/>
    <col min="5110" max="5110" width="3.42578125" style="3" customWidth="1"/>
    <col min="5111" max="5111" width="13.42578125" style="3" customWidth="1"/>
    <col min="5112" max="5112" width="1.140625" style="3" customWidth="1"/>
    <col min="5113" max="5113" width="9.140625" style="3"/>
    <col min="5114" max="5114" width="9.85546875" style="3" customWidth="1"/>
    <col min="5115" max="5115" width="3.7109375" style="3" customWidth="1"/>
    <col min="5116" max="5116" width="17.140625" style="3" customWidth="1"/>
    <col min="5117" max="5117" width="11" style="3" customWidth="1"/>
    <col min="5118" max="5118" width="10.42578125" style="3" customWidth="1"/>
    <col min="5119" max="5119" width="14.85546875" style="3" customWidth="1"/>
    <col min="5120" max="5120" width="11.7109375" style="3" customWidth="1"/>
    <col min="5121" max="5121" width="11.140625" style="3" customWidth="1"/>
    <col min="5122" max="5125" width="9.140625" style="3"/>
    <col min="5126" max="5126" width="9.7109375" style="3" bestFit="1" customWidth="1"/>
    <col min="5127" max="5359" width="9.140625" style="3"/>
    <col min="5360" max="5360" width="1.28515625" style="3" customWidth="1"/>
    <col min="5361" max="5361" width="5.7109375" style="3" customWidth="1"/>
    <col min="5362" max="5362" width="46.28515625" style="3" customWidth="1"/>
    <col min="5363" max="5363" width="10.42578125" style="3" customWidth="1"/>
    <col min="5364" max="5364" width="9.28515625" style="3" customWidth="1"/>
    <col min="5365" max="5365" width="5.140625" style="3" customWidth="1"/>
    <col min="5366" max="5366" width="3.42578125" style="3" customWidth="1"/>
    <col min="5367" max="5367" width="13.42578125" style="3" customWidth="1"/>
    <col min="5368" max="5368" width="1.140625" style="3" customWidth="1"/>
    <col min="5369" max="5369" width="9.140625" style="3"/>
    <col min="5370" max="5370" width="9.85546875" style="3" customWidth="1"/>
    <col min="5371" max="5371" width="3.7109375" style="3" customWidth="1"/>
    <col min="5372" max="5372" width="17.140625" style="3" customWidth="1"/>
    <col min="5373" max="5373" width="11" style="3" customWidth="1"/>
    <col min="5374" max="5374" width="10.42578125" style="3" customWidth="1"/>
    <col min="5375" max="5375" width="14.85546875" style="3" customWidth="1"/>
    <col min="5376" max="5376" width="11.7109375" style="3" customWidth="1"/>
    <col min="5377" max="5377" width="11.140625" style="3" customWidth="1"/>
    <col min="5378" max="5381" width="9.140625" style="3"/>
    <col min="5382" max="5382" width="9.7109375" style="3" bestFit="1" customWidth="1"/>
    <col min="5383" max="5615" width="9.140625" style="3"/>
    <col min="5616" max="5616" width="1.28515625" style="3" customWidth="1"/>
    <col min="5617" max="5617" width="5.7109375" style="3" customWidth="1"/>
    <col min="5618" max="5618" width="46.28515625" style="3" customWidth="1"/>
    <col min="5619" max="5619" width="10.42578125" style="3" customWidth="1"/>
    <col min="5620" max="5620" width="9.28515625" style="3" customWidth="1"/>
    <col min="5621" max="5621" width="5.140625" style="3" customWidth="1"/>
    <col min="5622" max="5622" width="3.42578125" style="3" customWidth="1"/>
    <col min="5623" max="5623" width="13.42578125" style="3" customWidth="1"/>
    <col min="5624" max="5624" width="1.140625" style="3" customWidth="1"/>
    <col min="5625" max="5625" width="9.140625" style="3"/>
    <col min="5626" max="5626" width="9.85546875" style="3" customWidth="1"/>
    <col min="5627" max="5627" width="3.7109375" style="3" customWidth="1"/>
    <col min="5628" max="5628" width="17.140625" style="3" customWidth="1"/>
    <col min="5629" max="5629" width="11" style="3" customWidth="1"/>
    <col min="5630" max="5630" width="10.42578125" style="3" customWidth="1"/>
    <col min="5631" max="5631" width="14.85546875" style="3" customWidth="1"/>
    <col min="5632" max="5632" width="11.7109375" style="3" customWidth="1"/>
    <col min="5633" max="5633" width="11.140625" style="3" customWidth="1"/>
    <col min="5634" max="5637" width="9.140625" style="3"/>
    <col min="5638" max="5638" width="9.7109375" style="3" bestFit="1" customWidth="1"/>
    <col min="5639" max="5871" width="9.140625" style="3"/>
    <col min="5872" max="5872" width="1.28515625" style="3" customWidth="1"/>
    <col min="5873" max="5873" width="5.7109375" style="3" customWidth="1"/>
    <col min="5874" max="5874" width="46.28515625" style="3" customWidth="1"/>
    <col min="5875" max="5875" width="10.42578125" style="3" customWidth="1"/>
    <col min="5876" max="5876" width="9.28515625" style="3" customWidth="1"/>
    <col min="5877" max="5877" width="5.140625" style="3" customWidth="1"/>
    <col min="5878" max="5878" width="3.42578125" style="3" customWidth="1"/>
    <col min="5879" max="5879" width="13.42578125" style="3" customWidth="1"/>
    <col min="5880" max="5880" width="1.140625" style="3" customWidth="1"/>
    <col min="5881" max="5881" width="9.140625" style="3"/>
    <col min="5882" max="5882" width="9.85546875" style="3" customWidth="1"/>
    <col min="5883" max="5883" width="3.7109375" style="3" customWidth="1"/>
    <col min="5884" max="5884" width="17.140625" style="3" customWidth="1"/>
    <col min="5885" max="5885" width="11" style="3" customWidth="1"/>
    <col min="5886" max="5886" width="10.42578125" style="3" customWidth="1"/>
    <col min="5887" max="5887" width="14.85546875" style="3" customWidth="1"/>
    <col min="5888" max="5888" width="11.7109375" style="3" customWidth="1"/>
    <col min="5889" max="5889" width="11.140625" style="3" customWidth="1"/>
    <col min="5890" max="5893" width="9.140625" style="3"/>
    <col min="5894" max="5894" width="9.7109375" style="3" bestFit="1" customWidth="1"/>
    <col min="5895" max="6127" width="9.140625" style="3"/>
    <col min="6128" max="6128" width="1.28515625" style="3" customWidth="1"/>
    <col min="6129" max="6129" width="5.7109375" style="3" customWidth="1"/>
    <col min="6130" max="6130" width="46.28515625" style="3" customWidth="1"/>
    <col min="6131" max="6131" width="10.42578125" style="3" customWidth="1"/>
    <col min="6132" max="6132" width="9.28515625" style="3" customWidth="1"/>
    <col min="6133" max="6133" width="5.140625" style="3" customWidth="1"/>
    <col min="6134" max="6134" width="3.42578125" style="3" customWidth="1"/>
    <col min="6135" max="6135" width="13.42578125" style="3" customWidth="1"/>
    <col min="6136" max="6136" width="1.140625" style="3" customWidth="1"/>
    <col min="6137" max="6137" width="9.140625" style="3"/>
    <col min="6138" max="6138" width="9.85546875" style="3" customWidth="1"/>
    <col min="6139" max="6139" width="3.7109375" style="3" customWidth="1"/>
    <col min="6140" max="6140" width="17.140625" style="3" customWidth="1"/>
    <col min="6141" max="6141" width="11" style="3" customWidth="1"/>
    <col min="6142" max="6142" width="10.42578125" style="3" customWidth="1"/>
    <col min="6143" max="6143" width="14.85546875" style="3" customWidth="1"/>
    <col min="6144" max="6144" width="11.7109375" style="3" customWidth="1"/>
    <col min="6145" max="6145" width="11.140625" style="3" customWidth="1"/>
    <col min="6146" max="6149" width="9.140625" style="3"/>
    <col min="6150" max="6150" width="9.7109375" style="3" bestFit="1" customWidth="1"/>
    <col min="6151" max="6383" width="9.140625" style="3"/>
    <col min="6384" max="6384" width="1.28515625" style="3" customWidth="1"/>
    <col min="6385" max="6385" width="5.7109375" style="3" customWidth="1"/>
    <col min="6386" max="6386" width="46.28515625" style="3" customWidth="1"/>
    <col min="6387" max="6387" width="10.42578125" style="3" customWidth="1"/>
    <col min="6388" max="6388" width="9.28515625" style="3" customWidth="1"/>
    <col min="6389" max="6389" width="5.140625" style="3" customWidth="1"/>
    <col min="6390" max="6390" width="3.42578125" style="3" customWidth="1"/>
    <col min="6391" max="6391" width="13.42578125" style="3" customWidth="1"/>
    <col min="6392" max="6392" width="1.140625" style="3" customWidth="1"/>
    <col min="6393" max="6393" width="9.140625" style="3"/>
    <col min="6394" max="6394" width="9.85546875" style="3" customWidth="1"/>
    <col min="6395" max="6395" width="3.7109375" style="3" customWidth="1"/>
    <col min="6396" max="6396" width="17.140625" style="3" customWidth="1"/>
    <col min="6397" max="6397" width="11" style="3" customWidth="1"/>
    <col min="6398" max="6398" width="10.42578125" style="3" customWidth="1"/>
    <col min="6399" max="6399" width="14.85546875" style="3" customWidth="1"/>
    <col min="6400" max="6400" width="11.7109375" style="3" customWidth="1"/>
    <col min="6401" max="6401" width="11.140625" style="3" customWidth="1"/>
    <col min="6402" max="6405" width="9.140625" style="3"/>
    <col min="6406" max="6406" width="9.7109375" style="3" bestFit="1" customWidth="1"/>
    <col min="6407" max="6639" width="9.140625" style="3"/>
    <col min="6640" max="6640" width="1.28515625" style="3" customWidth="1"/>
    <col min="6641" max="6641" width="5.7109375" style="3" customWidth="1"/>
    <col min="6642" max="6642" width="46.28515625" style="3" customWidth="1"/>
    <col min="6643" max="6643" width="10.42578125" style="3" customWidth="1"/>
    <col min="6644" max="6644" width="9.28515625" style="3" customWidth="1"/>
    <col min="6645" max="6645" width="5.140625" style="3" customWidth="1"/>
    <col min="6646" max="6646" width="3.42578125" style="3" customWidth="1"/>
    <col min="6647" max="6647" width="13.42578125" style="3" customWidth="1"/>
    <col min="6648" max="6648" width="1.140625" style="3" customWidth="1"/>
    <col min="6649" max="6649" width="9.140625" style="3"/>
    <col min="6650" max="6650" width="9.85546875" style="3" customWidth="1"/>
    <col min="6651" max="6651" width="3.7109375" style="3" customWidth="1"/>
    <col min="6652" max="6652" width="17.140625" style="3" customWidth="1"/>
    <col min="6653" max="6653" width="11" style="3" customWidth="1"/>
    <col min="6654" max="6654" width="10.42578125" style="3" customWidth="1"/>
    <col min="6655" max="6655" width="14.85546875" style="3" customWidth="1"/>
    <col min="6656" max="6656" width="11.7109375" style="3" customWidth="1"/>
    <col min="6657" max="6657" width="11.140625" style="3" customWidth="1"/>
    <col min="6658" max="6661" width="9.140625" style="3"/>
    <col min="6662" max="6662" width="9.7109375" style="3" bestFit="1" customWidth="1"/>
    <col min="6663" max="6895" width="9.140625" style="3"/>
    <col min="6896" max="6896" width="1.28515625" style="3" customWidth="1"/>
    <col min="6897" max="6897" width="5.7109375" style="3" customWidth="1"/>
    <col min="6898" max="6898" width="46.28515625" style="3" customWidth="1"/>
    <col min="6899" max="6899" width="10.42578125" style="3" customWidth="1"/>
    <col min="6900" max="6900" width="9.28515625" style="3" customWidth="1"/>
    <col min="6901" max="6901" width="5.140625" style="3" customWidth="1"/>
    <col min="6902" max="6902" width="3.42578125" style="3" customWidth="1"/>
    <col min="6903" max="6903" width="13.42578125" style="3" customWidth="1"/>
    <col min="6904" max="6904" width="1.140625" style="3" customWidth="1"/>
    <col min="6905" max="6905" width="9.140625" style="3"/>
    <col min="6906" max="6906" width="9.85546875" style="3" customWidth="1"/>
    <col min="6907" max="6907" width="3.7109375" style="3" customWidth="1"/>
    <col min="6908" max="6908" width="17.140625" style="3" customWidth="1"/>
    <col min="6909" max="6909" width="11" style="3" customWidth="1"/>
    <col min="6910" max="6910" width="10.42578125" style="3" customWidth="1"/>
    <col min="6911" max="6911" width="14.85546875" style="3" customWidth="1"/>
    <col min="6912" max="6912" width="11.7109375" style="3" customWidth="1"/>
    <col min="6913" max="6913" width="11.140625" style="3" customWidth="1"/>
    <col min="6914" max="6917" width="9.140625" style="3"/>
    <col min="6918" max="6918" width="9.7109375" style="3" bestFit="1" customWidth="1"/>
    <col min="6919" max="7151" width="9.140625" style="3"/>
    <col min="7152" max="7152" width="1.28515625" style="3" customWidth="1"/>
    <col min="7153" max="7153" width="5.7109375" style="3" customWidth="1"/>
    <col min="7154" max="7154" width="46.28515625" style="3" customWidth="1"/>
    <col min="7155" max="7155" width="10.42578125" style="3" customWidth="1"/>
    <col min="7156" max="7156" width="9.28515625" style="3" customWidth="1"/>
    <col min="7157" max="7157" width="5.140625" style="3" customWidth="1"/>
    <col min="7158" max="7158" width="3.42578125" style="3" customWidth="1"/>
    <col min="7159" max="7159" width="13.42578125" style="3" customWidth="1"/>
    <col min="7160" max="7160" width="1.140625" style="3" customWidth="1"/>
    <col min="7161" max="7161" width="9.140625" style="3"/>
    <col min="7162" max="7162" width="9.85546875" style="3" customWidth="1"/>
    <col min="7163" max="7163" width="3.7109375" style="3" customWidth="1"/>
    <col min="7164" max="7164" width="17.140625" style="3" customWidth="1"/>
    <col min="7165" max="7165" width="11" style="3" customWidth="1"/>
    <col min="7166" max="7166" width="10.42578125" style="3" customWidth="1"/>
    <col min="7167" max="7167" width="14.85546875" style="3" customWidth="1"/>
    <col min="7168" max="7168" width="11.7109375" style="3" customWidth="1"/>
    <col min="7169" max="7169" width="11.140625" style="3" customWidth="1"/>
    <col min="7170" max="7173" width="9.140625" style="3"/>
    <col min="7174" max="7174" width="9.7109375" style="3" bestFit="1" customWidth="1"/>
    <col min="7175" max="7407" width="9.140625" style="3"/>
    <col min="7408" max="7408" width="1.28515625" style="3" customWidth="1"/>
    <col min="7409" max="7409" width="5.7109375" style="3" customWidth="1"/>
    <col min="7410" max="7410" width="46.28515625" style="3" customWidth="1"/>
    <col min="7411" max="7411" width="10.42578125" style="3" customWidth="1"/>
    <col min="7412" max="7412" width="9.28515625" style="3" customWidth="1"/>
    <col min="7413" max="7413" width="5.140625" style="3" customWidth="1"/>
    <col min="7414" max="7414" width="3.42578125" style="3" customWidth="1"/>
    <col min="7415" max="7415" width="13.42578125" style="3" customWidth="1"/>
    <col min="7416" max="7416" width="1.140625" style="3" customWidth="1"/>
    <col min="7417" max="7417" width="9.140625" style="3"/>
    <col min="7418" max="7418" width="9.85546875" style="3" customWidth="1"/>
    <col min="7419" max="7419" width="3.7109375" style="3" customWidth="1"/>
    <col min="7420" max="7420" width="17.140625" style="3" customWidth="1"/>
    <col min="7421" max="7421" width="11" style="3" customWidth="1"/>
    <col min="7422" max="7422" width="10.42578125" style="3" customWidth="1"/>
    <col min="7423" max="7423" width="14.85546875" style="3" customWidth="1"/>
    <col min="7424" max="7424" width="11.7109375" style="3" customWidth="1"/>
    <col min="7425" max="7425" width="11.140625" style="3" customWidth="1"/>
    <col min="7426" max="7429" width="9.140625" style="3"/>
    <col min="7430" max="7430" width="9.7109375" style="3" bestFit="1" customWidth="1"/>
    <col min="7431" max="7663" width="9.140625" style="3"/>
    <col min="7664" max="7664" width="1.28515625" style="3" customWidth="1"/>
    <col min="7665" max="7665" width="5.7109375" style="3" customWidth="1"/>
    <col min="7666" max="7666" width="46.28515625" style="3" customWidth="1"/>
    <col min="7667" max="7667" width="10.42578125" style="3" customWidth="1"/>
    <col min="7668" max="7668" width="9.28515625" style="3" customWidth="1"/>
    <col min="7669" max="7669" width="5.140625" style="3" customWidth="1"/>
    <col min="7670" max="7670" width="3.42578125" style="3" customWidth="1"/>
    <col min="7671" max="7671" width="13.42578125" style="3" customWidth="1"/>
    <col min="7672" max="7672" width="1.140625" style="3" customWidth="1"/>
    <col min="7673" max="7673" width="9.140625" style="3"/>
    <col min="7674" max="7674" width="9.85546875" style="3" customWidth="1"/>
    <col min="7675" max="7675" width="3.7109375" style="3" customWidth="1"/>
    <col min="7676" max="7676" width="17.140625" style="3" customWidth="1"/>
    <col min="7677" max="7677" width="11" style="3" customWidth="1"/>
    <col min="7678" max="7678" width="10.42578125" style="3" customWidth="1"/>
    <col min="7679" max="7679" width="14.85546875" style="3" customWidth="1"/>
    <col min="7680" max="7680" width="11.7109375" style="3" customWidth="1"/>
    <col min="7681" max="7681" width="11.140625" style="3" customWidth="1"/>
    <col min="7682" max="7685" width="9.140625" style="3"/>
    <col min="7686" max="7686" width="9.7109375" style="3" bestFit="1" customWidth="1"/>
    <col min="7687" max="7919" width="9.140625" style="3"/>
    <col min="7920" max="7920" width="1.28515625" style="3" customWidth="1"/>
    <col min="7921" max="7921" width="5.7109375" style="3" customWidth="1"/>
    <col min="7922" max="7922" width="46.28515625" style="3" customWidth="1"/>
    <col min="7923" max="7923" width="10.42578125" style="3" customWidth="1"/>
    <col min="7924" max="7924" width="9.28515625" style="3" customWidth="1"/>
    <col min="7925" max="7925" width="5.140625" style="3" customWidth="1"/>
    <col min="7926" max="7926" width="3.42578125" style="3" customWidth="1"/>
    <col min="7927" max="7927" width="13.42578125" style="3" customWidth="1"/>
    <col min="7928" max="7928" width="1.140625" style="3" customWidth="1"/>
    <col min="7929" max="7929" width="9.140625" style="3"/>
    <col min="7930" max="7930" width="9.85546875" style="3" customWidth="1"/>
    <col min="7931" max="7931" width="3.7109375" style="3" customWidth="1"/>
    <col min="7932" max="7932" width="17.140625" style="3" customWidth="1"/>
    <col min="7933" max="7933" width="11" style="3" customWidth="1"/>
    <col min="7934" max="7934" width="10.42578125" style="3" customWidth="1"/>
    <col min="7935" max="7935" width="14.85546875" style="3" customWidth="1"/>
    <col min="7936" max="7936" width="11.7109375" style="3" customWidth="1"/>
    <col min="7937" max="7937" width="11.140625" style="3" customWidth="1"/>
    <col min="7938" max="7941" width="9.140625" style="3"/>
    <col min="7942" max="7942" width="9.7109375" style="3" bestFit="1" customWidth="1"/>
    <col min="7943" max="8175" width="9.140625" style="3"/>
    <col min="8176" max="8176" width="1.28515625" style="3" customWidth="1"/>
    <col min="8177" max="8177" width="5.7109375" style="3" customWidth="1"/>
    <col min="8178" max="8178" width="46.28515625" style="3" customWidth="1"/>
    <col min="8179" max="8179" width="10.42578125" style="3" customWidth="1"/>
    <col min="8180" max="8180" width="9.28515625" style="3" customWidth="1"/>
    <col min="8181" max="8181" width="5.140625" style="3" customWidth="1"/>
    <col min="8182" max="8182" width="3.42578125" style="3" customWidth="1"/>
    <col min="8183" max="8183" width="13.42578125" style="3" customWidth="1"/>
    <col min="8184" max="8184" width="1.140625" style="3" customWidth="1"/>
    <col min="8185" max="8185" width="9.140625" style="3"/>
    <col min="8186" max="8186" width="9.85546875" style="3" customWidth="1"/>
    <col min="8187" max="8187" width="3.7109375" style="3" customWidth="1"/>
    <col min="8188" max="8188" width="17.140625" style="3" customWidth="1"/>
    <col min="8189" max="8189" width="11" style="3" customWidth="1"/>
    <col min="8190" max="8190" width="10.42578125" style="3" customWidth="1"/>
    <col min="8191" max="8191" width="14.85546875" style="3" customWidth="1"/>
    <col min="8192" max="8192" width="11.7109375" style="3" customWidth="1"/>
    <col min="8193" max="8193" width="11.140625" style="3" customWidth="1"/>
    <col min="8194" max="8197" width="9.140625" style="3"/>
    <col min="8198" max="8198" width="9.7109375" style="3" bestFit="1" customWidth="1"/>
    <col min="8199" max="8431" width="9.140625" style="3"/>
    <col min="8432" max="8432" width="1.28515625" style="3" customWidth="1"/>
    <col min="8433" max="8433" width="5.7109375" style="3" customWidth="1"/>
    <col min="8434" max="8434" width="46.28515625" style="3" customWidth="1"/>
    <col min="8435" max="8435" width="10.42578125" style="3" customWidth="1"/>
    <col min="8436" max="8436" width="9.28515625" style="3" customWidth="1"/>
    <col min="8437" max="8437" width="5.140625" style="3" customWidth="1"/>
    <col min="8438" max="8438" width="3.42578125" style="3" customWidth="1"/>
    <col min="8439" max="8439" width="13.42578125" style="3" customWidth="1"/>
    <col min="8440" max="8440" width="1.140625" style="3" customWidth="1"/>
    <col min="8441" max="8441" width="9.140625" style="3"/>
    <col min="8442" max="8442" width="9.85546875" style="3" customWidth="1"/>
    <col min="8443" max="8443" width="3.7109375" style="3" customWidth="1"/>
    <col min="8444" max="8444" width="17.140625" style="3" customWidth="1"/>
    <col min="8445" max="8445" width="11" style="3" customWidth="1"/>
    <col min="8446" max="8446" width="10.42578125" style="3" customWidth="1"/>
    <col min="8447" max="8447" width="14.85546875" style="3" customWidth="1"/>
    <col min="8448" max="8448" width="11.7109375" style="3" customWidth="1"/>
    <col min="8449" max="8449" width="11.140625" style="3" customWidth="1"/>
    <col min="8450" max="8453" width="9.140625" style="3"/>
    <col min="8454" max="8454" width="9.7109375" style="3" bestFit="1" customWidth="1"/>
    <col min="8455" max="8687" width="9.140625" style="3"/>
    <col min="8688" max="8688" width="1.28515625" style="3" customWidth="1"/>
    <col min="8689" max="8689" width="5.7109375" style="3" customWidth="1"/>
    <col min="8690" max="8690" width="46.28515625" style="3" customWidth="1"/>
    <col min="8691" max="8691" width="10.42578125" style="3" customWidth="1"/>
    <col min="8692" max="8692" width="9.28515625" style="3" customWidth="1"/>
    <col min="8693" max="8693" width="5.140625" style="3" customWidth="1"/>
    <col min="8694" max="8694" width="3.42578125" style="3" customWidth="1"/>
    <col min="8695" max="8695" width="13.42578125" style="3" customWidth="1"/>
    <col min="8696" max="8696" width="1.140625" style="3" customWidth="1"/>
    <col min="8697" max="8697" width="9.140625" style="3"/>
    <col min="8698" max="8698" width="9.85546875" style="3" customWidth="1"/>
    <col min="8699" max="8699" width="3.7109375" style="3" customWidth="1"/>
    <col min="8700" max="8700" width="17.140625" style="3" customWidth="1"/>
    <col min="8701" max="8701" width="11" style="3" customWidth="1"/>
    <col min="8702" max="8702" width="10.42578125" style="3" customWidth="1"/>
    <col min="8703" max="8703" width="14.85546875" style="3" customWidth="1"/>
    <col min="8704" max="8704" width="11.7109375" style="3" customWidth="1"/>
    <col min="8705" max="8705" width="11.140625" style="3" customWidth="1"/>
    <col min="8706" max="8709" width="9.140625" style="3"/>
    <col min="8710" max="8710" width="9.7109375" style="3" bestFit="1" customWidth="1"/>
    <col min="8711" max="8943" width="9.140625" style="3"/>
    <col min="8944" max="8944" width="1.28515625" style="3" customWidth="1"/>
    <col min="8945" max="8945" width="5.7109375" style="3" customWidth="1"/>
    <col min="8946" max="8946" width="46.28515625" style="3" customWidth="1"/>
    <col min="8947" max="8947" width="10.42578125" style="3" customWidth="1"/>
    <col min="8948" max="8948" width="9.28515625" style="3" customWidth="1"/>
    <col min="8949" max="8949" width="5.140625" style="3" customWidth="1"/>
    <col min="8950" max="8950" width="3.42578125" style="3" customWidth="1"/>
    <col min="8951" max="8951" width="13.42578125" style="3" customWidth="1"/>
    <col min="8952" max="8952" width="1.140625" style="3" customWidth="1"/>
    <col min="8953" max="8953" width="9.140625" style="3"/>
    <col min="8954" max="8954" width="9.85546875" style="3" customWidth="1"/>
    <col min="8955" max="8955" width="3.7109375" style="3" customWidth="1"/>
    <col min="8956" max="8956" width="17.140625" style="3" customWidth="1"/>
    <col min="8957" max="8957" width="11" style="3" customWidth="1"/>
    <col min="8958" max="8958" width="10.42578125" style="3" customWidth="1"/>
    <col min="8959" max="8959" width="14.85546875" style="3" customWidth="1"/>
    <col min="8960" max="8960" width="11.7109375" style="3" customWidth="1"/>
    <col min="8961" max="8961" width="11.140625" style="3" customWidth="1"/>
    <col min="8962" max="8965" width="9.140625" style="3"/>
    <col min="8966" max="8966" width="9.7109375" style="3" bestFit="1" customWidth="1"/>
    <col min="8967" max="9199" width="9.140625" style="3"/>
    <col min="9200" max="9200" width="1.28515625" style="3" customWidth="1"/>
    <col min="9201" max="9201" width="5.7109375" style="3" customWidth="1"/>
    <col min="9202" max="9202" width="46.28515625" style="3" customWidth="1"/>
    <col min="9203" max="9203" width="10.42578125" style="3" customWidth="1"/>
    <col min="9204" max="9204" width="9.28515625" style="3" customWidth="1"/>
    <col min="9205" max="9205" width="5.140625" style="3" customWidth="1"/>
    <col min="9206" max="9206" width="3.42578125" style="3" customWidth="1"/>
    <col min="9207" max="9207" width="13.42578125" style="3" customWidth="1"/>
    <col min="9208" max="9208" width="1.140625" style="3" customWidth="1"/>
    <col min="9209" max="9209" width="9.140625" style="3"/>
    <col min="9210" max="9210" width="9.85546875" style="3" customWidth="1"/>
    <col min="9211" max="9211" width="3.7109375" style="3" customWidth="1"/>
    <col min="9212" max="9212" width="17.140625" style="3" customWidth="1"/>
    <col min="9213" max="9213" width="11" style="3" customWidth="1"/>
    <col min="9214" max="9214" width="10.42578125" style="3" customWidth="1"/>
    <col min="9215" max="9215" width="14.85546875" style="3" customWidth="1"/>
    <col min="9216" max="9216" width="11.7109375" style="3" customWidth="1"/>
    <col min="9217" max="9217" width="11.140625" style="3" customWidth="1"/>
    <col min="9218" max="9221" width="9.140625" style="3"/>
    <col min="9222" max="9222" width="9.7109375" style="3" bestFit="1" customWidth="1"/>
    <col min="9223" max="9455" width="9.140625" style="3"/>
    <col min="9456" max="9456" width="1.28515625" style="3" customWidth="1"/>
    <col min="9457" max="9457" width="5.7109375" style="3" customWidth="1"/>
    <col min="9458" max="9458" width="46.28515625" style="3" customWidth="1"/>
    <col min="9459" max="9459" width="10.42578125" style="3" customWidth="1"/>
    <col min="9460" max="9460" width="9.28515625" style="3" customWidth="1"/>
    <col min="9461" max="9461" width="5.140625" style="3" customWidth="1"/>
    <col min="9462" max="9462" width="3.42578125" style="3" customWidth="1"/>
    <col min="9463" max="9463" width="13.42578125" style="3" customWidth="1"/>
    <col min="9464" max="9464" width="1.140625" style="3" customWidth="1"/>
    <col min="9465" max="9465" width="9.140625" style="3"/>
    <col min="9466" max="9466" width="9.85546875" style="3" customWidth="1"/>
    <col min="9467" max="9467" width="3.7109375" style="3" customWidth="1"/>
    <col min="9468" max="9468" width="17.140625" style="3" customWidth="1"/>
    <col min="9469" max="9469" width="11" style="3" customWidth="1"/>
    <col min="9470" max="9470" width="10.42578125" style="3" customWidth="1"/>
    <col min="9471" max="9471" width="14.85546875" style="3" customWidth="1"/>
    <col min="9472" max="9472" width="11.7109375" style="3" customWidth="1"/>
    <col min="9473" max="9473" width="11.140625" style="3" customWidth="1"/>
    <col min="9474" max="9477" width="9.140625" style="3"/>
    <col min="9478" max="9478" width="9.7109375" style="3" bestFit="1" customWidth="1"/>
    <col min="9479" max="9711" width="9.140625" style="3"/>
    <col min="9712" max="9712" width="1.28515625" style="3" customWidth="1"/>
    <col min="9713" max="9713" width="5.7109375" style="3" customWidth="1"/>
    <col min="9714" max="9714" width="46.28515625" style="3" customWidth="1"/>
    <col min="9715" max="9715" width="10.42578125" style="3" customWidth="1"/>
    <col min="9716" max="9716" width="9.28515625" style="3" customWidth="1"/>
    <col min="9717" max="9717" width="5.140625" style="3" customWidth="1"/>
    <col min="9718" max="9718" width="3.42578125" style="3" customWidth="1"/>
    <col min="9719" max="9719" width="13.42578125" style="3" customWidth="1"/>
    <col min="9720" max="9720" width="1.140625" style="3" customWidth="1"/>
    <col min="9721" max="9721" width="9.140625" style="3"/>
    <col min="9722" max="9722" width="9.85546875" style="3" customWidth="1"/>
    <col min="9723" max="9723" width="3.7109375" style="3" customWidth="1"/>
    <col min="9724" max="9724" width="17.140625" style="3" customWidth="1"/>
    <col min="9725" max="9725" width="11" style="3" customWidth="1"/>
    <col min="9726" max="9726" width="10.42578125" style="3" customWidth="1"/>
    <col min="9727" max="9727" width="14.85546875" style="3" customWidth="1"/>
    <col min="9728" max="9728" width="11.7109375" style="3" customWidth="1"/>
    <col min="9729" max="9729" width="11.140625" style="3" customWidth="1"/>
    <col min="9730" max="9733" width="9.140625" style="3"/>
    <col min="9734" max="9734" width="9.7109375" style="3" bestFit="1" customWidth="1"/>
    <col min="9735" max="9967" width="9.140625" style="3"/>
    <col min="9968" max="9968" width="1.28515625" style="3" customWidth="1"/>
    <col min="9969" max="9969" width="5.7109375" style="3" customWidth="1"/>
    <col min="9970" max="9970" width="46.28515625" style="3" customWidth="1"/>
    <col min="9971" max="9971" width="10.42578125" style="3" customWidth="1"/>
    <col min="9972" max="9972" width="9.28515625" style="3" customWidth="1"/>
    <col min="9973" max="9973" width="5.140625" style="3" customWidth="1"/>
    <col min="9974" max="9974" width="3.42578125" style="3" customWidth="1"/>
    <col min="9975" max="9975" width="13.42578125" style="3" customWidth="1"/>
    <col min="9976" max="9976" width="1.140625" style="3" customWidth="1"/>
    <col min="9977" max="9977" width="9.140625" style="3"/>
    <col min="9978" max="9978" width="9.85546875" style="3" customWidth="1"/>
    <col min="9979" max="9979" width="3.7109375" style="3" customWidth="1"/>
    <col min="9980" max="9980" width="17.140625" style="3" customWidth="1"/>
    <col min="9981" max="9981" width="11" style="3" customWidth="1"/>
    <col min="9982" max="9982" width="10.42578125" style="3" customWidth="1"/>
    <col min="9983" max="9983" width="14.85546875" style="3" customWidth="1"/>
    <col min="9984" max="9984" width="11.7109375" style="3" customWidth="1"/>
    <col min="9985" max="9985" width="11.140625" style="3" customWidth="1"/>
    <col min="9986" max="9989" width="9.140625" style="3"/>
    <col min="9990" max="9990" width="9.7109375" style="3" bestFit="1" customWidth="1"/>
    <col min="9991" max="10223" width="9.140625" style="3"/>
    <col min="10224" max="10224" width="1.28515625" style="3" customWidth="1"/>
    <col min="10225" max="10225" width="5.7109375" style="3" customWidth="1"/>
    <col min="10226" max="10226" width="46.28515625" style="3" customWidth="1"/>
    <col min="10227" max="10227" width="10.42578125" style="3" customWidth="1"/>
    <col min="10228" max="10228" width="9.28515625" style="3" customWidth="1"/>
    <col min="10229" max="10229" width="5.140625" style="3" customWidth="1"/>
    <col min="10230" max="10230" width="3.42578125" style="3" customWidth="1"/>
    <col min="10231" max="10231" width="13.42578125" style="3" customWidth="1"/>
    <col min="10232" max="10232" width="1.140625" style="3" customWidth="1"/>
    <col min="10233" max="10233" width="9.140625" style="3"/>
    <col min="10234" max="10234" width="9.85546875" style="3" customWidth="1"/>
    <col min="10235" max="10235" width="3.7109375" style="3" customWidth="1"/>
    <col min="10236" max="10236" width="17.140625" style="3" customWidth="1"/>
    <col min="10237" max="10237" width="11" style="3" customWidth="1"/>
    <col min="10238" max="10238" width="10.42578125" style="3" customWidth="1"/>
    <col min="10239" max="10239" width="14.85546875" style="3" customWidth="1"/>
    <col min="10240" max="10240" width="11.7109375" style="3" customWidth="1"/>
    <col min="10241" max="10241" width="11.140625" style="3" customWidth="1"/>
    <col min="10242" max="10245" width="9.140625" style="3"/>
    <col min="10246" max="10246" width="9.7109375" style="3" bestFit="1" customWidth="1"/>
    <col min="10247" max="10479" width="9.140625" style="3"/>
    <col min="10480" max="10480" width="1.28515625" style="3" customWidth="1"/>
    <col min="10481" max="10481" width="5.7109375" style="3" customWidth="1"/>
    <col min="10482" max="10482" width="46.28515625" style="3" customWidth="1"/>
    <col min="10483" max="10483" width="10.42578125" style="3" customWidth="1"/>
    <col min="10484" max="10484" width="9.28515625" style="3" customWidth="1"/>
    <col min="10485" max="10485" width="5.140625" style="3" customWidth="1"/>
    <col min="10486" max="10486" width="3.42578125" style="3" customWidth="1"/>
    <col min="10487" max="10487" width="13.42578125" style="3" customWidth="1"/>
    <col min="10488" max="10488" width="1.140625" style="3" customWidth="1"/>
    <col min="10489" max="10489" width="9.140625" style="3"/>
    <col min="10490" max="10490" width="9.85546875" style="3" customWidth="1"/>
    <col min="10491" max="10491" width="3.7109375" style="3" customWidth="1"/>
    <col min="10492" max="10492" width="17.140625" style="3" customWidth="1"/>
    <col min="10493" max="10493" width="11" style="3" customWidth="1"/>
    <col min="10494" max="10494" width="10.42578125" style="3" customWidth="1"/>
    <col min="10495" max="10495" width="14.85546875" style="3" customWidth="1"/>
    <col min="10496" max="10496" width="11.7109375" style="3" customWidth="1"/>
    <col min="10497" max="10497" width="11.140625" style="3" customWidth="1"/>
    <col min="10498" max="10501" width="9.140625" style="3"/>
    <col min="10502" max="10502" width="9.7109375" style="3" bestFit="1" customWidth="1"/>
    <col min="10503" max="10735" width="9.140625" style="3"/>
    <col min="10736" max="10736" width="1.28515625" style="3" customWidth="1"/>
    <col min="10737" max="10737" width="5.7109375" style="3" customWidth="1"/>
    <col min="10738" max="10738" width="46.28515625" style="3" customWidth="1"/>
    <col min="10739" max="10739" width="10.42578125" style="3" customWidth="1"/>
    <col min="10740" max="10740" width="9.28515625" style="3" customWidth="1"/>
    <col min="10741" max="10741" width="5.140625" style="3" customWidth="1"/>
    <col min="10742" max="10742" width="3.42578125" style="3" customWidth="1"/>
    <col min="10743" max="10743" width="13.42578125" style="3" customWidth="1"/>
    <col min="10744" max="10744" width="1.140625" style="3" customWidth="1"/>
    <col min="10745" max="10745" width="9.140625" style="3"/>
    <col min="10746" max="10746" width="9.85546875" style="3" customWidth="1"/>
    <col min="10747" max="10747" width="3.7109375" style="3" customWidth="1"/>
    <col min="10748" max="10748" width="17.140625" style="3" customWidth="1"/>
    <col min="10749" max="10749" width="11" style="3" customWidth="1"/>
    <col min="10750" max="10750" width="10.42578125" style="3" customWidth="1"/>
    <col min="10751" max="10751" width="14.85546875" style="3" customWidth="1"/>
    <col min="10752" max="10752" width="11.7109375" style="3" customWidth="1"/>
    <col min="10753" max="10753" width="11.140625" style="3" customWidth="1"/>
    <col min="10754" max="10757" width="9.140625" style="3"/>
    <col min="10758" max="10758" width="9.7109375" style="3" bestFit="1" customWidth="1"/>
    <col min="10759" max="10991" width="9.140625" style="3"/>
    <col min="10992" max="10992" width="1.28515625" style="3" customWidth="1"/>
    <col min="10993" max="10993" width="5.7109375" style="3" customWidth="1"/>
    <col min="10994" max="10994" width="46.28515625" style="3" customWidth="1"/>
    <col min="10995" max="10995" width="10.42578125" style="3" customWidth="1"/>
    <col min="10996" max="10996" width="9.28515625" style="3" customWidth="1"/>
    <col min="10997" max="10997" width="5.140625" style="3" customWidth="1"/>
    <col min="10998" max="10998" width="3.42578125" style="3" customWidth="1"/>
    <col min="10999" max="10999" width="13.42578125" style="3" customWidth="1"/>
    <col min="11000" max="11000" width="1.140625" style="3" customWidth="1"/>
    <col min="11001" max="11001" width="9.140625" style="3"/>
    <col min="11002" max="11002" width="9.85546875" style="3" customWidth="1"/>
    <col min="11003" max="11003" width="3.7109375" style="3" customWidth="1"/>
    <col min="11004" max="11004" width="17.140625" style="3" customWidth="1"/>
    <col min="11005" max="11005" width="11" style="3" customWidth="1"/>
    <col min="11006" max="11006" width="10.42578125" style="3" customWidth="1"/>
    <col min="11007" max="11007" width="14.85546875" style="3" customWidth="1"/>
    <col min="11008" max="11008" width="11.7109375" style="3" customWidth="1"/>
    <col min="11009" max="11009" width="11.140625" style="3" customWidth="1"/>
    <col min="11010" max="11013" width="9.140625" style="3"/>
    <col min="11014" max="11014" width="9.7109375" style="3" bestFit="1" customWidth="1"/>
    <col min="11015" max="11247" width="9.140625" style="3"/>
    <col min="11248" max="11248" width="1.28515625" style="3" customWidth="1"/>
    <col min="11249" max="11249" width="5.7109375" style="3" customWidth="1"/>
    <col min="11250" max="11250" width="46.28515625" style="3" customWidth="1"/>
    <col min="11251" max="11251" width="10.42578125" style="3" customWidth="1"/>
    <col min="11252" max="11252" width="9.28515625" style="3" customWidth="1"/>
    <col min="11253" max="11253" width="5.140625" style="3" customWidth="1"/>
    <col min="11254" max="11254" width="3.42578125" style="3" customWidth="1"/>
    <col min="11255" max="11255" width="13.42578125" style="3" customWidth="1"/>
    <col min="11256" max="11256" width="1.140625" style="3" customWidth="1"/>
    <col min="11257" max="11257" width="9.140625" style="3"/>
    <col min="11258" max="11258" width="9.85546875" style="3" customWidth="1"/>
    <col min="11259" max="11259" width="3.7109375" style="3" customWidth="1"/>
    <col min="11260" max="11260" width="17.140625" style="3" customWidth="1"/>
    <col min="11261" max="11261" width="11" style="3" customWidth="1"/>
    <col min="11262" max="11262" width="10.42578125" style="3" customWidth="1"/>
    <col min="11263" max="11263" width="14.85546875" style="3" customWidth="1"/>
    <col min="11264" max="11264" width="11.7109375" style="3" customWidth="1"/>
    <col min="11265" max="11265" width="11.140625" style="3" customWidth="1"/>
    <col min="11266" max="11269" width="9.140625" style="3"/>
    <col min="11270" max="11270" width="9.7109375" style="3" bestFit="1" customWidth="1"/>
    <col min="11271" max="11503" width="9.140625" style="3"/>
    <col min="11504" max="11504" width="1.28515625" style="3" customWidth="1"/>
    <col min="11505" max="11505" width="5.7109375" style="3" customWidth="1"/>
    <col min="11506" max="11506" width="46.28515625" style="3" customWidth="1"/>
    <col min="11507" max="11507" width="10.42578125" style="3" customWidth="1"/>
    <col min="11508" max="11508" width="9.28515625" style="3" customWidth="1"/>
    <col min="11509" max="11509" width="5.140625" style="3" customWidth="1"/>
    <col min="11510" max="11510" width="3.42578125" style="3" customWidth="1"/>
    <col min="11511" max="11511" width="13.42578125" style="3" customWidth="1"/>
    <col min="11512" max="11512" width="1.140625" style="3" customWidth="1"/>
    <col min="11513" max="11513" width="9.140625" style="3"/>
    <col min="11514" max="11514" width="9.85546875" style="3" customWidth="1"/>
    <col min="11515" max="11515" width="3.7109375" style="3" customWidth="1"/>
    <col min="11516" max="11516" width="17.140625" style="3" customWidth="1"/>
    <col min="11517" max="11517" width="11" style="3" customWidth="1"/>
    <col min="11518" max="11518" width="10.42578125" style="3" customWidth="1"/>
    <col min="11519" max="11519" width="14.85546875" style="3" customWidth="1"/>
    <col min="11520" max="11520" width="11.7109375" style="3" customWidth="1"/>
    <col min="11521" max="11521" width="11.140625" style="3" customWidth="1"/>
    <col min="11522" max="11525" width="9.140625" style="3"/>
    <col min="11526" max="11526" width="9.7109375" style="3" bestFit="1" customWidth="1"/>
    <col min="11527" max="11759" width="9.140625" style="3"/>
    <col min="11760" max="11760" width="1.28515625" style="3" customWidth="1"/>
    <col min="11761" max="11761" width="5.7109375" style="3" customWidth="1"/>
    <col min="11762" max="11762" width="46.28515625" style="3" customWidth="1"/>
    <col min="11763" max="11763" width="10.42578125" style="3" customWidth="1"/>
    <col min="11764" max="11764" width="9.28515625" style="3" customWidth="1"/>
    <col min="11765" max="11765" width="5.140625" style="3" customWidth="1"/>
    <col min="11766" max="11766" width="3.42578125" style="3" customWidth="1"/>
    <col min="11767" max="11767" width="13.42578125" style="3" customWidth="1"/>
    <col min="11768" max="11768" width="1.140625" style="3" customWidth="1"/>
    <col min="11769" max="11769" width="9.140625" style="3"/>
    <col min="11770" max="11770" width="9.85546875" style="3" customWidth="1"/>
    <col min="11771" max="11771" width="3.7109375" style="3" customWidth="1"/>
    <col min="11772" max="11772" width="17.140625" style="3" customWidth="1"/>
    <col min="11773" max="11773" width="11" style="3" customWidth="1"/>
    <col min="11774" max="11774" width="10.42578125" style="3" customWidth="1"/>
    <col min="11775" max="11775" width="14.85546875" style="3" customWidth="1"/>
    <col min="11776" max="11776" width="11.7109375" style="3" customWidth="1"/>
    <col min="11777" max="11777" width="11.140625" style="3" customWidth="1"/>
    <col min="11778" max="11781" width="9.140625" style="3"/>
    <col min="11782" max="11782" width="9.7109375" style="3" bestFit="1" customWidth="1"/>
    <col min="11783" max="12015" width="9.140625" style="3"/>
    <col min="12016" max="12016" width="1.28515625" style="3" customWidth="1"/>
    <col min="12017" max="12017" width="5.7109375" style="3" customWidth="1"/>
    <col min="12018" max="12018" width="46.28515625" style="3" customWidth="1"/>
    <col min="12019" max="12019" width="10.42578125" style="3" customWidth="1"/>
    <col min="12020" max="12020" width="9.28515625" style="3" customWidth="1"/>
    <col min="12021" max="12021" width="5.140625" style="3" customWidth="1"/>
    <col min="12022" max="12022" width="3.42578125" style="3" customWidth="1"/>
    <col min="12023" max="12023" width="13.42578125" style="3" customWidth="1"/>
    <col min="12024" max="12024" width="1.140625" style="3" customWidth="1"/>
    <col min="12025" max="12025" width="9.140625" style="3"/>
    <col min="12026" max="12026" width="9.85546875" style="3" customWidth="1"/>
    <col min="12027" max="12027" width="3.7109375" style="3" customWidth="1"/>
    <col min="12028" max="12028" width="17.140625" style="3" customWidth="1"/>
    <col min="12029" max="12029" width="11" style="3" customWidth="1"/>
    <col min="12030" max="12030" width="10.42578125" style="3" customWidth="1"/>
    <col min="12031" max="12031" width="14.85546875" style="3" customWidth="1"/>
    <col min="12032" max="12032" width="11.7109375" style="3" customWidth="1"/>
    <col min="12033" max="12033" width="11.140625" style="3" customWidth="1"/>
    <col min="12034" max="12037" width="9.140625" style="3"/>
    <col min="12038" max="12038" width="9.7109375" style="3" bestFit="1" customWidth="1"/>
    <col min="12039" max="12271" width="9.140625" style="3"/>
    <col min="12272" max="12272" width="1.28515625" style="3" customWidth="1"/>
    <col min="12273" max="12273" width="5.7109375" style="3" customWidth="1"/>
    <col min="12274" max="12274" width="46.28515625" style="3" customWidth="1"/>
    <col min="12275" max="12275" width="10.42578125" style="3" customWidth="1"/>
    <col min="12276" max="12276" width="9.28515625" style="3" customWidth="1"/>
    <col min="12277" max="12277" width="5.140625" style="3" customWidth="1"/>
    <col min="12278" max="12278" width="3.42578125" style="3" customWidth="1"/>
    <col min="12279" max="12279" width="13.42578125" style="3" customWidth="1"/>
    <col min="12280" max="12280" width="1.140625" style="3" customWidth="1"/>
    <col min="12281" max="12281" width="9.140625" style="3"/>
    <col min="12282" max="12282" width="9.85546875" style="3" customWidth="1"/>
    <col min="12283" max="12283" width="3.7109375" style="3" customWidth="1"/>
    <col min="12284" max="12284" width="17.140625" style="3" customWidth="1"/>
    <col min="12285" max="12285" width="11" style="3" customWidth="1"/>
    <col min="12286" max="12286" width="10.42578125" style="3" customWidth="1"/>
    <col min="12287" max="12287" width="14.85546875" style="3" customWidth="1"/>
    <col min="12288" max="12288" width="11.7109375" style="3" customWidth="1"/>
    <col min="12289" max="12289" width="11.140625" style="3" customWidth="1"/>
    <col min="12290" max="12293" width="9.140625" style="3"/>
    <col min="12294" max="12294" width="9.7109375" style="3" bestFit="1" customWidth="1"/>
    <col min="12295" max="12527" width="9.140625" style="3"/>
    <col min="12528" max="12528" width="1.28515625" style="3" customWidth="1"/>
    <col min="12529" max="12529" width="5.7109375" style="3" customWidth="1"/>
    <col min="12530" max="12530" width="46.28515625" style="3" customWidth="1"/>
    <col min="12531" max="12531" width="10.42578125" style="3" customWidth="1"/>
    <col min="12532" max="12532" width="9.28515625" style="3" customWidth="1"/>
    <col min="12533" max="12533" width="5.140625" style="3" customWidth="1"/>
    <col min="12534" max="12534" width="3.42578125" style="3" customWidth="1"/>
    <col min="12535" max="12535" width="13.42578125" style="3" customWidth="1"/>
    <col min="12536" max="12536" width="1.140625" style="3" customWidth="1"/>
    <col min="12537" max="12537" width="9.140625" style="3"/>
    <col min="12538" max="12538" width="9.85546875" style="3" customWidth="1"/>
    <col min="12539" max="12539" width="3.7109375" style="3" customWidth="1"/>
    <col min="12540" max="12540" width="17.140625" style="3" customWidth="1"/>
    <col min="12541" max="12541" width="11" style="3" customWidth="1"/>
    <col min="12542" max="12542" width="10.42578125" style="3" customWidth="1"/>
    <col min="12543" max="12543" width="14.85546875" style="3" customWidth="1"/>
    <col min="12544" max="12544" width="11.7109375" style="3" customWidth="1"/>
    <col min="12545" max="12545" width="11.140625" style="3" customWidth="1"/>
    <col min="12546" max="12549" width="9.140625" style="3"/>
    <col min="12550" max="12550" width="9.7109375" style="3" bestFit="1" customWidth="1"/>
    <col min="12551" max="12783" width="9.140625" style="3"/>
    <col min="12784" max="12784" width="1.28515625" style="3" customWidth="1"/>
    <col min="12785" max="12785" width="5.7109375" style="3" customWidth="1"/>
    <col min="12786" max="12786" width="46.28515625" style="3" customWidth="1"/>
    <col min="12787" max="12787" width="10.42578125" style="3" customWidth="1"/>
    <col min="12788" max="12788" width="9.28515625" style="3" customWidth="1"/>
    <col min="12789" max="12789" width="5.140625" style="3" customWidth="1"/>
    <col min="12790" max="12790" width="3.42578125" style="3" customWidth="1"/>
    <col min="12791" max="12791" width="13.42578125" style="3" customWidth="1"/>
    <col min="12792" max="12792" width="1.140625" style="3" customWidth="1"/>
    <col min="12793" max="12793" width="9.140625" style="3"/>
    <col min="12794" max="12794" width="9.85546875" style="3" customWidth="1"/>
    <col min="12795" max="12795" width="3.7109375" style="3" customWidth="1"/>
    <col min="12796" max="12796" width="17.140625" style="3" customWidth="1"/>
    <col min="12797" max="12797" width="11" style="3" customWidth="1"/>
    <col min="12798" max="12798" width="10.42578125" style="3" customWidth="1"/>
    <col min="12799" max="12799" width="14.85546875" style="3" customWidth="1"/>
    <col min="12800" max="12800" width="11.7109375" style="3" customWidth="1"/>
    <col min="12801" max="12801" width="11.140625" style="3" customWidth="1"/>
    <col min="12802" max="12805" width="9.140625" style="3"/>
    <col min="12806" max="12806" width="9.7109375" style="3" bestFit="1" customWidth="1"/>
    <col min="12807" max="13039" width="9.140625" style="3"/>
    <col min="13040" max="13040" width="1.28515625" style="3" customWidth="1"/>
    <col min="13041" max="13041" width="5.7109375" style="3" customWidth="1"/>
    <col min="13042" max="13042" width="46.28515625" style="3" customWidth="1"/>
    <col min="13043" max="13043" width="10.42578125" style="3" customWidth="1"/>
    <col min="13044" max="13044" width="9.28515625" style="3" customWidth="1"/>
    <col min="13045" max="13045" width="5.140625" style="3" customWidth="1"/>
    <col min="13046" max="13046" width="3.42578125" style="3" customWidth="1"/>
    <col min="13047" max="13047" width="13.42578125" style="3" customWidth="1"/>
    <col min="13048" max="13048" width="1.140625" style="3" customWidth="1"/>
    <col min="13049" max="13049" width="9.140625" style="3"/>
    <col min="13050" max="13050" width="9.85546875" style="3" customWidth="1"/>
    <col min="13051" max="13051" width="3.7109375" style="3" customWidth="1"/>
    <col min="13052" max="13052" width="17.140625" style="3" customWidth="1"/>
    <col min="13053" max="13053" width="11" style="3" customWidth="1"/>
    <col min="13054" max="13054" width="10.42578125" style="3" customWidth="1"/>
    <col min="13055" max="13055" width="14.85546875" style="3" customWidth="1"/>
    <col min="13056" max="13056" width="11.7109375" style="3" customWidth="1"/>
    <col min="13057" max="13057" width="11.140625" style="3" customWidth="1"/>
    <col min="13058" max="13061" width="9.140625" style="3"/>
    <col min="13062" max="13062" width="9.7109375" style="3" bestFit="1" customWidth="1"/>
    <col min="13063" max="13295" width="9.140625" style="3"/>
    <col min="13296" max="13296" width="1.28515625" style="3" customWidth="1"/>
    <col min="13297" max="13297" width="5.7109375" style="3" customWidth="1"/>
    <col min="13298" max="13298" width="46.28515625" style="3" customWidth="1"/>
    <col min="13299" max="13299" width="10.42578125" style="3" customWidth="1"/>
    <col min="13300" max="13300" width="9.28515625" style="3" customWidth="1"/>
    <col min="13301" max="13301" width="5.140625" style="3" customWidth="1"/>
    <col min="13302" max="13302" width="3.42578125" style="3" customWidth="1"/>
    <col min="13303" max="13303" width="13.42578125" style="3" customWidth="1"/>
    <col min="13304" max="13304" width="1.140625" style="3" customWidth="1"/>
    <col min="13305" max="13305" width="9.140625" style="3"/>
    <col min="13306" max="13306" width="9.85546875" style="3" customWidth="1"/>
    <col min="13307" max="13307" width="3.7109375" style="3" customWidth="1"/>
    <col min="13308" max="13308" width="17.140625" style="3" customWidth="1"/>
    <col min="13309" max="13309" width="11" style="3" customWidth="1"/>
    <col min="13310" max="13310" width="10.42578125" style="3" customWidth="1"/>
    <col min="13311" max="13311" width="14.85546875" style="3" customWidth="1"/>
    <col min="13312" max="13312" width="11.7109375" style="3" customWidth="1"/>
    <col min="13313" max="13313" width="11.140625" style="3" customWidth="1"/>
    <col min="13314" max="13317" width="9.140625" style="3"/>
    <col min="13318" max="13318" width="9.7109375" style="3" bestFit="1" customWidth="1"/>
    <col min="13319" max="13551" width="9.140625" style="3"/>
    <col min="13552" max="13552" width="1.28515625" style="3" customWidth="1"/>
    <col min="13553" max="13553" width="5.7109375" style="3" customWidth="1"/>
    <col min="13554" max="13554" width="46.28515625" style="3" customWidth="1"/>
    <col min="13555" max="13555" width="10.42578125" style="3" customWidth="1"/>
    <col min="13556" max="13556" width="9.28515625" style="3" customWidth="1"/>
    <col min="13557" max="13557" width="5.140625" style="3" customWidth="1"/>
    <col min="13558" max="13558" width="3.42578125" style="3" customWidth="1"/>
    <col min="13559" max="13559" width="13.42578125" style="3" customWidth="1"/>
    <col min="13560" max="13560" width="1.140625" style="3" customWidth="1"/>
    <col min="13561" max="13561" width="9.140625" style="3"/>
    <col min="13562" max="13562" width="9.85546875" style="3" customWidth="1"/>
    <col min="13563" max="13563" width="3.7109375" style="3" customWidth="1"/>
    <col min="13564" max="13564" width="17.140625" style="3" customWidth="1"/>
    <col min="13565" max="13565" width="11" style="3" customWidth="1"/>
    <col min="13566" max="13566" width="10.42578125" style="3" customWidth="1"/>
    <col min="13567" max="13567" width="14.85546875" style="3" customWidth="1"/>
    <col min="13568" max="13568" width="11.7109375" style="3" customWidth="1"/>
    <col min="13569" max="13569" width="11.140625" style="3" customWidth="1"/>
    <col min="13570" max="13573" width="9.140625" style="3"/>
    <col min="13574" max="13574" width="9.7109375" style="3" bestFit="1" customWidth="1"/>
    <col min="13575" max="13807" width="9.140625" style="3"/>
    <col min="13808" max="13808" width="1.28515625" style="3" customWidth="1"/>
    <col min="13809" max="13809" width="5.7109375" style="3" customWidth="1"/>
    <col min="13810" max="13810" width="46.28515625" style="3" customWidth="1"/>
    <col min="13811" max="13811" width="10.42578125" style="3" customWidth="1"/>
    <col min="13812" max="13812" width="9.28515625" style="3" customWidth="1"/>
    <col min="13813" max="13813" width="5.140625" style="3" customWidth="1"/>
    <col min="13814" max="13814" width="3.42578125" style="3" customWidth="1"/>
    <col min="13815" max="13815" width="13.42578125" style="3" customWidth="1"/>
    <col min="13816" max="13816" width="1.140625" style="3" customWidth="1"/>
    <col min="13817" max="13817" width="9.140625" style="3"/>
    <col min="13818" max="13818" width="9.85546875" style="3" customWidth="1"/>
    <col min="13819" max="13819" width="3.7109375" style="3" customWidth="1"/>
    <col min="13820" max="13820" width="17.140625" style="3" customWidth="1"/>
    <col min="13821" max="13821" width="11" style="3" customWidth="1"/>
    <col min="13822" max="13822" width="10.42578125" style="3" customWidth="1"/>
    <col min="13823" max="13823" width="14.85546875" style="3" customWidth="1"/>
    <col min="13824" max="13824" width="11.7109375" style="3" customWidth="1"/>
    <col min="13825" max="13825" width="11.140625" style="3" customWidth="1"/>
    <col min="13826" max="13829" width="9.140625" style="3"/>
    <col min="13830" max="13830" width="9.7109375" style="3" bestFit="1" customWidth="1"/>
    <col min="13831" max="14063" width="9.140625" style="3"/>
    <col min="14064" max="14064" width="1.28515625" style="3" customWidth="1"/>
    <col min="14065" max="14065" width="5.7109375" style="3" customWidth="1"/>
    <col min="14066" max="14066" width="46.28515625" style="3" customWidth="1"/>
    <col min="14067" max="14067" width="10.42578125" style="3" customWidth="1"/>
    <col min="14068" max="14068" width="9.28515625" style="3" customWidth="1"/>
    <col min="14069" max="14069" width="5.140625" style="3" customWidth="1"/>
    <col min="14070" max="14070" width="3.42578125" style="3" customWidth="1"/>
    <col min="14071" max="14071" width="13.42578125" style="3" customWidth="1"/>
    <col min="14072" max="14072" width="1.140625" style="3" customWidth="1"/>
    <col min="14073" max="14073" width="9.140625" style="3"/>
    <col min="14074" max="14074" width="9.85546875" style="3" customWidth="1"/>
    <col min="14075" max="14075" width="3.7109375" style="3" customWidth="1"/>
    <col min="14076" max="14076" width="17.140625" style="3" customWidth="1"/>
    <col min="14077" max="14077" width="11" style="3" customWidth="1"/>
    <col min="14078" max="14078" width="10.42578125" style="3" customWidth="1"/>
    <col min="14079" max="14079" width="14.85546875" style="3" customWidth="1"/>
    <col min="14080" max="14080" width="11.7109375" style="3" customWidth="1"/>
    <col min="14081" max="14081" width="11.140625" style="3" customWidth="1"/>
    <col min="14082" max="14085" width="9.140625" style="3"/>
    <col min="14086" max="14086" width="9.7109375" style="3" bestFit="1" customWidth="1"/>
    <col min="14087" max="14319" width="9.140625" style="3"/>
    <col min="14320" max="14320" width="1.28515625" style="3" customWidth="1"/>
    <col min="14321" max="14321" width="5.7109375" style="3" customWidth="1"/>
    <col min="14322" max="14322" width="46.28515625" style="3" customWidth="1"/>
    <col min="14323" max="14323" width="10.42578125" style="3" customWidth="1"/>
    <col min="14324" max="14324" width="9.28515625" style="3" customWidth="1"/>
    <col min="14325" max="14325" width="5.140625" style="3" customWidth="1"/>
    <col min="14326" max="14326" width="3.42578125" style="3" customWidth="1"/>
    <col min="14327" max="14327" width="13.42578125" style="3" customWidth="1"/>
    <col min="14328" max="14328" width="1.140625" style="3" customWidth="1"/>
    <col min="14329" max="14329" width="9.140625" style="3"/>
    <col min="14330" max="14330" width="9.85546875" style="3" customWidth="1"/>
    <col min="14331" max="14331" width="3.7109375" style="3" customWidth="1"/>
    <col min="14332" max="14332" width="17.140625" style="3" customWidth="1"/>
    <col min="14333" max="14333" width="11" style="3" customWidth="1"/>
    <col min="14334" max="14334" width="10.42578125" style="3" customWidth="1"/>
    <col min="14335" max="14335" width="14.85546875" style="3" customWidth="1"/>
    <col min="14336" max="14336" width="11.7109375" style="3" customWidth="1"/>
    <col min="14337" max="14337" width="11.140625" style="3" customWidth="1"/>
    <col min="14338" max="14341" width="9.140625" style="3"/>
    <col min="14342" max="14342" width="9.7109375" style="3" bestFit="1" customWidth="1"/>
    <col min="14343" max="14575" width="9.140625" style="3"/>
    <col min="14576" max="14576" width="1.28515625" style="3" customWidth="1"/>
    <col min="14577" max="14577" width="5.7109375" style="3" customWidth="1"/>
    <col min="14578" max="14578" width="46.28515625" style="3" customWidth="1"/>
    <col min="14579" max="14579" width="10.42578125" style="3" customWidth="1"/>
    <col min="14580" max="14580" width="9.28515625" style="3" customWidth="1"/>
    <col min="14581" max="14581" width="5.140625" style="3" customWidth="1"/>
    <col min="14582" max="14582" width="3.42578125" style="3" customWidth="1"/>
    <col min="14583" max="14583" width="13.42578125" style="3" customWidth="1"/>
    <col min="14584" max="14584" width="1.140625" style="3" customWidth="1"/>
    <col min="14585" max="14585" width="9.140625" style="3"/>
    <col min="14586" max="14586" width="9.85546875" style="3" customWidth="1"/>
    <col min="14587" max="14587" width="3.7109375" style="3" customWidth="1"/>
    <col min="14588" max="14588" width="17.140625" style="3" customWidth="1"/>
    <col min="14589" max="14589" width="11" style="3" customWidth="1"/>
    <col min="14590" max="14590" width="10.42578125" style="3" customWidth="1"/>
    <col min="14591" max="14591" width="14.85546875" style="3" customWidth="1"/>
    <col min="14592" max="14592" width="11.7109375" style="3" customWidth="1"/>
    <col min="14593" max="14593" width="11.140625" style="3" customWidth="1"/>
    <col min="14594" max="14597" width="9.140625" style="3"/>
    <col min="14598" max="14598" width="9.7109375" style="3" bestFit="1" customWidth="1"/>
    <col min="14599" max="14831" width="9.140625" style="3"/>
    <col min="14832" max="14832" width="1.28515625" style="3" customWidth="1"/>
    <col min="14833" max="14833" width="5.7109375" style="3" customWidth="1"/>
    <col min="14834" max="14834" width="46.28515625" style="3" customWidth="1"/>
    <col min="14835" max="14835" width="10.42578125" style="3" customWidth="1"/>
    <col min="14836" max="14836" width="9.28515625" style="3" customWidth="1"/>
    <col min="14837" max="14837" width="5.140625" style="3" customWidth="1"/>
    <col min="14838" max="14838" width="3.42578125" style="3" customWidth="1"/>
    <col min="14839" max="14839" width="13.42578125" style="3" customWidth="1"/>
    <col min="14840" max="14840" width="1.140625" style="3" customWidth="1"/>
    <col min="14841" max="14841" width="9.140625" style="3"/>
    <col min="14842" max="14842" width="9.85546875" style="3" customWidth="1"/>
    <col min="14843" max="14843" width="3.7109375" style="3" customWidth="1"/>
    <col min="14844" max="14844" width="17.140625" style="3" customWidth="1"/>
    <col min="14845" max="14845" width="11" style="3" customWidth="1"/>
    <col min="14846" max="14846" width="10.42578125" style="3" customWidth="1"/>
    <col min="14847" max="14847" width="14.85546875" style="3" customWidth="1"/>
    <col min="14848" max="14848" width="11.7109375" style="3" customWidth="1"/>
    <col min="14849" max="14849" width="11.140625" style="3" customWidth="1"/>
    <col min="14850" max="14853" width="9.140625" style="3"/>
    <col min="14854" max="14854" width="9.7109375" style="3" bestFit="1" customWidth="1"/>
    <col min="14855" max="15087" width="9.140625" style="3"/>
    <col min="15088" max="15088" width="1.28515625" style="3" customWidth="1"/>
    <col min="15089" max="15089" width="5.7109375" style="3" customWidth="1"/>
    <col min="15090" max="15090" width="46.28515625" style="3" customWidth="1"/>
    <col min="15091" max="15091" width="10.42578125" style="3" customWidth="1"/>
    <col min="15092" max="15092" width="9.28515625" style="3" customWidth="1"/>
    <col min="15093" max="15093" width="5.140625" style="3" customWidth="1"/>
    <col min="15094" max="15094" width="3.42578125" style="3" customWidth="1"/>
    <col min="15095" max="15095" width="13.42578125" style="3" customWidth="1"/>
    <col min="15096" max="15096" width="1.140625" style="3" customWidth="1"/>
    <col min="15097" max="15097" width="9.140625" style="3"/>
    <col min="15098" max="15098" width="9.85546875" style="3" customWidth="1"/>
    <col min="15099" max="15099" width="3.7109375" style="3" customWidth="1"/>
    <col min="15100" max="15100" width="17.140625" style="3" customWidth="1"/>
    <col min="15101" max="15101" width="11" style="3" customWidth="1"/>
    <col min="15102" max="15102" width="10.42578125" style="3" customWidth="1"/>
    <col min="15103" max="15103" width="14.85546875" style="3" customWidth="1"/>
    <col min="15104" max="15104" width="11.7109375" style="3" customWidth="1"/>
    <col min="15105" max="15105" width="11.140625" style="3" customWidth="1"/>
    <col min="15106" max="15109" width="9.140625" style="3"/>
    <col min="15110" max="15110" width="9.7109375" style="3" bestFit="1" customWidth="1"/>
    <col min="15111" max="15343" width="9.140625" style="3"/>
    <col min="15344" max="15344" width="1.28515625" style="3" customWidth="1"/>
    <col min="15345" max="15345" width="5.7109375" style="3" customWidth="1"/>
    <col min="15346" max="15346" width="46.28515625" style="3" customWidth="1"/>
    <col min="15347" max="15347" width="10.42578125" style="3" customWidth="1"/>
    <col min="15348" max="15348" width="9.28515625" style="3" customWidth="1"/>
    <col min="15349" max="15349" width="5.140625" style="3" customWidth="1"/>
    <col min="15350" max="15350" width="3.42578125" style="3" customWidth="1"/>
    <col min="15351" max="15351" width="13.42578125" style="3" customWidth="1"/>
    <col min="15352" max="15352" width="1.140625" style="3" customWidth="1"/>
    <col min="15353" max="15353" width="9.140625" style="3"/>
    <col min="15354" max="15354" width="9.85546875" style="3" customWidth="1"/>
    <col min="15355" max="15355" width="3.7109375" style="3" customWidth="1"/>
    <col min="15356" max="15356" width="17.140625" style="3" customWidth="1"/>
    <col min="15357" max="15357" width="11" style="3" customWidth="1"/>
    <col min="15358" max="15358" width="10.42578125" style="3" customWidth="1"/>
    <col min="15359" max="15359" width="14.85546875" style="3" customWidth="1"/>
    <col min="15360" max="15360" width="11.7109375" style="3" customWidth="1"/>
    <col min="15361" max="15361" width="11.140625" style="3" customWidth="1"/>
    <col min="15362" max="15365" width="9.140625" style="3"/>
    <col min="15366" max="15366" width="9.7109375" style="3" bestFit="1" customWidth="1"/>
    <col min="15367" max="15599" width="9.140625" style="3"/>
    <col min="15600" max="15600" width="1.28515625" style="3" customWidth="1"/>
    <col min="15601" max="15601" width="5.7109375" style="3" customWidth="1"/>
    <col min="15602" max="15602" width="46.28515625" style="3" customWidth="1"/>
    <col min="15603" max="15603" width="10.42578125" style="3" customWidth="1"/>
    <col min="15604" max="15604" width="9.28515625" style="3" customWidth="1"/>
    <col min="15605" max="15605" width="5.140625" style="3" customWidth="1"/>
    <col min="15606" max="15606" width="3.42578125" style="3" customWidth="1"/>
    <col min="15607" max="15607" width="13.42578125" style="3" customWidth="1"/>
    <col min="15608" max="15608" width="1.140625" style="3" customWidth="1"/>
    <col min="15609" max="15609" width="9.140625" style="3"/>
    <col min="15610" max="15610" width="9.85546875" style="3" customWidth="1"/>
    <col min="15611" max="15611" width="3.7109375" style="3" customWidth="1"/>
    <col min="15612" max="15612" width="17.140625" style="3" customWidth="1"/>
    <col min="15613" max="15613" width="11" style="3" customWidth="1"/>
    <col min="15614" max="15614" width="10.42578125" style="3" customWidth="1"/>
    <col min="15615" max="15615" width="14.85546875" style="3" customWidth="1"/>
    <col min="15616" max="15616" width="11.7109375" style="3" customWidth="1"/>
    <col min="15617" max="15617" width="11.140625" style="3" customWidth="1"/>
    <col min="15618" max="15621" width="9.140625" style="3"/>
    <col min="15622" max="15622" width="9.7109375" style="3" bestFit="1" customWidth="1"/>
    <col min="15623" max="15855" width="9.140625" style="3"/>
    <col min="15856" max="15856" width="1.28515625" style="3" customWidth="1"/>
    <col min="15857" max="15857" width="5.7109375" style="3" customWidth="1"/>
    <col min="15858" max="15858" width="46.28515625" style="3" customWidth="1"/>
    <col min="15859" max="15859" width="10.42578125" style="3" customWidth="1"/>
    <col min="15860" max="15860" width="9.28515625" style="3" customWidth="1"/>
    <col min="15861" max="15861" width="5.140625" style="3" customWidth="1"/>
    <col min="15862" max="15862" width="3.42578125" style="3" customWidth="1"/>
    <col min="15863" max="15863" width="13.42578125" style="3" customWidth="1"/>
    <col min="15864" max="15864" width="1.140625" style="3" customWidth="1"/>
    <col min="15865" max="15865" width="9.140625" style="3"/>
    <col min="15866" max="15866" width="9.85546875" style="3" customWidth="1"/>
    <col min="15867" max="15867" width="3.7109375" style="3" customWidth="1"/>
    <col min="15868" max="15868" width="17.140625" style="3" customWidth="1"/>
    <col min="15869" max="15869" width="11" style="3" customWidth="1"/>
    <col min="15870" max="15870" width="10.42578125" style="3" customWidth="1"/>
    <col min="15871" max="15871" width="14.85546875" style="3" customWidth="1"/>
    <col min="15872" max="15872" width="11.7109375" style="3" customWidth="1"/>
    <col min="15873" max="15873" width="11.140625" style="3" customWidth="1"/>
    <col min="15874" max="15877" width="9.140625" style="3"/>
    <col min="15878" max="15878" width="9.7109375" style="3" bestFit="1" customWidth="1"/>
    <col min="15879" max="16111" width="9.140625" style="3"/>
    <col min="16112" max="16112" width="1.28515625" style="3" customWidth="1"/>
    <col min="16113" max="16113" width="5.7109375" style="3" customWidth="1"/>
    <col min="16114" max="16114" width="46.28515625" style="3" customWidth="1"/>
    <col min="16115" max="16115" width="10.42578125" style="3" customWidth="1"/>
    <col min="16116" max="16116" width="9.28515625" style="3" customWidth="1"/>
    <col min="16117" max="16117" width="5.140625" style="3" customWidth="1"/>
    <col min="16118" max="16118" width="3.42578125" style="3" customWidth="1"/>
    <col min="16119" max="16119" width="13.42578125" style="3" customWidth="1"/>
    <col min="16120" max="16120" width="1.140625" style="3" customWidth="1"/>
    <col min="16121" max="16121" width="9.140625" style="3"/>
    <col min="16122" max="16122" width="9.85546875" style="3" customWidth="1"/>
    <col min="16123" max="16123" width="3.7109375" style="3" customWidth="1"/>
    <col min="16124" max="16124" width="17.140625" style="3" customWidth="1"/>
    <col min="16125" max="16125" width="11" style="3" customWidth="1"/>
    <col min="16126" max="16126" width="10.42578125" style="3" customWidth="1"/>
    <col min="16127" max="16127" width="14.85546875" style="3" customWidth="1"/>
    <col min="16128" max="16128" width="11.7109375" style="3" customWidth="1"/>
    <col min="16129" max="16129" width="11.140625" style="3" customWidth="1"/>
    <col min="16130" max="16133" width="9.140625" style="3"/>
    <col min="16134" max="16134" width="9.7109375" style="3" bestFit="1" customWidth="1"/>
    <col min="16135" max="16384" width="9.140625" style="3"/>
  </cols>
  <sheetData>
    <row r="1" spans="2:9" s="1" customFormat="1" ht="10.5" customHeight="1"/>
    <row r="2" spans="2:9" ht="15.75">
      <c r="B2" s="2" t="s">
        <v>291</v>
      </c>
      <c r="D2" s="4"/>
      <c r="G2" s="4"/>
    </row>
    <row r="4" spans="2:9" s="6" customFormat="1" ht="13.5" thickBot="1">
      <c r="B4" s="5" t="s">
        <v>0</v>
      </c>
    </row>
    <row r="5" spans="2:9" s="14" customFormat="1" ht="15" thickTop="1" thickBot="1">
      <c r="B5" s="7"/>
      <c r="C5" s="8" t="s">
        <v>1</v>
      </c>
      <c r="D5" s="9"/>
      <c r="E5" s="10"/>
      <c r="F5" s="10"/>
      <c r="G5" s="11"/>
      <c r="H5" s="12">
        <f>H21</f>
        <v>0</v>
      </c>
      <c r="I5" s="13"/>
    </row>
    <row r="6" spans="2:9" s="6" customFormat="1" ht="13.5" thickTop="1">
      <c r="B6" s="15" t="s">
        <v>2</v>
      </c>
      <c r="C6" s="16" t="s">
        <v>3</v>
      </c>
      <c r="D6" s="17"/>
      <c r="E6" s="18" t="s">
        <v>4</v>
      </c>
      <c r="F6" s="55" t="s">
        <v>5</v>
      </c>
      <c r="G6" s="56"/>
      <c r="H6" s="17" t="s">
        <v>6</v>
      </c>
    </row>
    <row r="7" spans="2:9" s="6" customFormat="1">
      <c r="B7" s="20" t="s">
        <v>7</v>
      </c>
      <c r="C7" s="21" t="s">
        <v>8</v>
      </c>
      <c r="D7" s="22"/>
      <c r="E7" s="19"/>
      <c r="F7" s="21">
        <v>18</v>
      </c>
      <c r="G7" s="23" t="s">
        <v>9</v>
      </c>
      <c r="H7" s="24">
        <f>E7*F7</f>
        <v>0</v>
      </c>
    </row>
    <row r="8" spans="2:9" s="6" customFormat="1">
      <c r="B8" s="20" t="s">
        <v>10</v>
      </c>
      <c r="C8" s="21" t="s">
        <v>11</v>
      </c>
      <c r="D8" s="22"/>
      <c r="E8" s="19"/>
      <c r="F8" s="21">
        <v>1</v>
      </c>
      <c r="G8" s="23" t="s">
        <v>9</v>
      </c>
      <c r="H8" s="24">
        <f>E8*F8</f>
        <v>0</v>
      </c>
    </row>
    <row r="9" spans="2:9" s="6" customFormat="1">
      <c r="B9" s="20"/>
      <c r="C9" s="21"/>
      <c r="D9" s="25"/>
      <c r="E9" s="19"/>
      <c r="F9" s="21"/>
      <c r="G9" s="23"/>
      <c r="H9" s="24"/>
    </row>
    <row r="10" spans="2:9" s="6" customFormat="1">
      <c r="B10" s="20" t="s">
        <v>12</v>
      </c>
      <c r="C10" s="21" t="s">
        <v>13</v>
      </c>
      <c r="D10" s="25"/>
      <c r="E10" s="19"/>
      <c r="F10" s="21">
        <v>1</v>
      </c>
      <c r="G10" s="23" t="s">
        <v>9</v>
      </c>
      <c r="H10" s="24">
        <f>E10*F10</f>
        <v>0</v>
      </c>
    </row>
    <row r="11" spans="2:9" s="6" customFormat="1">
      <c r="B11" s="20" t="s">
        <v>14</v>
      </c>
      <c r="C11" s="21" t="s">
        <v>15</v>
      </c>
      <c r="D11" s="25"/>
      <c r="E11" s="19"/>
      <c r="F11" s="21">
        <v>1</v>
      </c>
      <c r="G11" s="23" t="s">
        <v>9</v>
      </c>
      <c r="H11" s="24">
        <f t="shared" ref="H11:H19" si="0">E11*F11</f>
        <v>0</v>
      </c>
    </row>
    <row r="12" spans="2:9" s="6" customFormat="1">
      <c r="B12" s="20" t="s">
        <v>16</v>
      </c>
      <c r="C12" s="21" t="s">
        <v>17</v>
      </c>
      <c r="D12" s="25"/>
      <c r="E12" s="19"/>
      <c r="F12" s="21">
        <v>2</v>
      </c>
      <c r="G12" s="23" t="s">
        <v>9</v>
      </c>
      <c r="H12" s="24">
        <f t="shared" si="0"/>
        <v>0</v>
      </c>
    </row>
    <row r="13" spans="2:9" s="6" customFormat="1">
      <c r="B13" s="20" t="s">
        <v>18</v>
      </c>
      <c r="C13" s="21" t="s">
        <v>19</v>
      </c>
      <c r="D13" s="25"/>
      <c r="E13" s="19"/>
      <c r="F13" s="21"/>
      <c r="G13" s="23"/>
      <c r="H13" s="24"/>
    </row>
    <row r="14" spans="2:9" s="6" customFormat="1">
      <c r="B14" s="20"/>
      <c r="C14" s="21" t="s">
        <v>20</v>
      </c>
      <c r="D14" s="25"/>
      <c r="E14" s="19"/>
      <c r="F14" s="21">
        <v>20</v>
      </c>
      <c r="G14" s="23" t="s">
        <v>21</v>
      </c>
      <c r="H14" s="24">
        <f t="shared" si="0"/>
        <v>0</v>
      </c>
    </row>
    <row r="15" spans="2:9" s="6" customFormat="1">
      <c r="B15" s="20"/>
      <c r="C15" s="21" t="s">
        <v>22</v>
      </c>
      <c r="D15" s="25"/>
      <c r="E15" s="19"/>
      <c r="F15" s="21">
        <v>15</v>
      </c>
      <c r="G15" s="23" t="s">
        <v>21</v>
      </c>
      <c r="H15" s="24">
        <f t="shared" si="0"/>
        <v>0</v>
      </c>
    </row>
    <row r="16" spans="2:9" s="6" customFormat="1">
      <c r="B16" s="20"/>
      <c r="C16" s="21" t="s">
        <v>23</v>
      </c>
      <c r="D16" s="25"/>
      <c r="E16" s="19"/>
      <c r="F16" s="21">
        <v>32</v>
      </c>
      <c r="G16" s="23" t="s">
        <v>21</v>
      </c>
      <c r="H16" s="24">
        <f t="shared" si="0"/>
        <v>0</v>
      </c>
    </row>
    <row r="17" spans="2:8" s="6" customFormat="1">
      <c r="B17" s="20"/>
      <c r="C17" s="21" t="s">
        <v>24</v>
      </c>
      <c r="D17" s="25"/>
      <c r="E17" s="19"/>
      <c r="F17" s="21">
        <v>12</v>
      </c>
      <c r="G17" s="23" t="s">
        <v>21</v>
      </c>
      <c r="H17" s="24">
        <f t="shared" si="0"/>
        <v>0</v>
      </c>
    </row>
    <row r="18" spans="2:8" s="6" customFormat="1">
      <c r="B18" s="20"/>
      <c r="C18" s="21" t="s">
        <v>25</v>
      </c>
      <c r="D18" s="25"/>
      <c r="E18" s="19"/>
      <c r="F18" s="21">
        <v>22</v>
      </c>
      <c r="G18" s="23" t="s">
        <v>21</v>
      </c>
      <c r="H18" s="24">
        <f t="shared" si="0"/>
        <v>0</v>
      </c>
    </row>
    <row r="19" spans="2:8" s="6" customFormat="1">
      <c r="B19" s="20"/>
      <c r="C19" s="21" t="s">
        <v>26</v>
      </c>
      <c r="D19" s="25"/>
      <c r="E19" s="19"/>
      <c r="F19" s="21">
        <v>12</v>
      </c>
      <c r="G19" s="23" t="s">
        <v>21</v>
      </c>
      <c r="H19" s="24">
        <f t="shared" si="0"/>
        <v>0</v>
      </c>
    </row>
    <row r="20" spans="2:8" s="6" customFormat="1">
      <c r="B20" s="26"/>
      <c r="C20" s="21" t="s">
        <v>27</v>
      </c>
      <c r="D20" s="27" t="s">
        <v>28</v>
      </c>
      <c r="E20" s="28"/>
      <c r="F20" s="28">
        <v>1</v>
      </c>
      <c r="G20" s="23" t="s">
        <v>29</v>
      </c>
      <c r="H20" s="29">
        <v>0</v>
      </c>
    </row>
    <row r="21" spans="2:8" s="6" customFormat="1">
      <c r="B21" s="26"/>
      <c r="C21" s="21" t="s">
        <v>30</v>
      </c>
      <c r="D21" s="28"/>
      <c r="E21" s="28"/>
      <c r="F21" s="28"/>
      <c r="G21" s="23"/>
      <c r="H21" s="29">
        <f>SUM(H7:H20)</f>
        <v>0</v>
      </c>
    </row>
    <row r="22" spans="2:8" s="6" customFormat="1">
      <c r="B22" s="26"/>
      <c r="E22" s="6" t="s">
        <v>31</v>
      </c>
    </row>
    <row r="23" spans="2:8" s="6" customFormat="1" ht="13.5" thickBot="1">
      <c r="B23" s="5" t="s">
        <v>32</v>
      </c>
    </row>
    <row r="24" spans="2:8" s="6" customFormat="1" ht="15" thickTop="1" thickBot="1">
      <c r="B24" s="7"/>
      <c r="C24" s="8" t="s">
        <v>33</v>
      </c>
      <c r="D24" s="9"/>
      <c r="E24" s="10"/>
      <c r="F24" s="10"/>
      <c r="G24" s="11"/>
      <c r="H24" s="12">
        <f>H77</f>
        <v>0</v>
      </c>
    </row>
    <row r="25" spans="2:8" s="6" customFormat="1" ht="13.5" thickTop="1">
      <c r="B25" s="15" t="s">
        <v>2</v>
      </c>
      <c r="C25" s="16" t="s">
        <v>3</v>
      </c>
      <c r="D25" s="17"/>
      <c r="E25" s="18" t="s">
        <v>4</v>
      </c>
      <c r="F25" s="55" t="s">
        <v>5</v>
      </c>
      <c r="G25" s="56"/>
      <c r="H25" s="17" t="s">
        <v>6</v>
      </c>
    </row>
    <row r="26" spans="2:8" s="6" customFormat="1">
      <c r="B26" s="20" t="s">
        <v>34</v>
      </c>
      <c r="C26" s="21" t="s">
        <v>35</v>
      </c>
      <c r="D26" s="25" t="s">
        <v>36</v>
      </c>
      <c r="E26" s="19"/>
      <c r="F26" s="21">
        <v>1</v>
      </c>
      <c r="G26" s="23" t="s">
        <v>9</v>
      </c>
      <c r="H26" s="24">
        <f t="shared" ref="H26:H31" si="1">E26*F26</f>
        <v>0</v>
      </c>
    </row>
    <row r="27" spans="2:8" s="6" customFormat="1">
      <c r="B27" s="20"/>
      <c r="C27" s="21" t="s">
        <v>37</v>
      </c>
      <c r="D27" s="25"/>
      <c r="E27" s="19"/>
      <c r="F27" s="21">
        <v>5</v>
      </c>
      <c r="G27" s="23" t="s">
        <v>9</v>
      </c>
      <c r="H27" s="24">
        <f t="shared" si="1"/>
        <v>0</v>
      </c>
    </row>
    <row r="28" spans="2:8" s="6" customFormat="1">
      <c r="B28" s="20" t="s">
        <v>38</v>
      </c>
      <c r="C28" s="21" t="s">
        <v>39</v>
      </c>
      <c r="D28" s="25" t="s">
        <v>40</v>
      </c>
      <c r="E28" s="19"/>
      <c r="F28" s="21">
        <v>1</v>
      </c>
      <c r="G28" s="23" t="s">
        <v>9</v>
      </c>
      <c r="H28" s="24">
        <f t="shared" si="1"/>
        <v>0</v>
      </c>
    </row>
    <row r="29" spans="2:8" s="6" customFormat="1">
      <c r="B29" s="20"/>
      <c r="C29" s="21" t="s">
        <v>41</v>
      </c>
      <c r="D29" s="25"/>
      <c r="E29" s="19"/>
      <c r="F29" s="21">
        <v>1</v>
      </c>
      <c r="G29" s="23" t="s">
        <v>29</v>
      </c>
      <c r="H29" s="24">
        <f t="shared" si="1"/>
        <v>0</v>
      </c>
    </row>
    <row r="30" spans="2:8" s="6" customFormat="1">
      <c r="B30" s="20"/>
      <c r="C30" s="21" t="s">
        <v>42</v>
      </c>
      <c r="D30" s="25"/>
      <c r="E30" s="19"/>
      <c r="F30" s="21">
        <v>14.5</v>
      </c>
      <c r="G30" s="23" t="s">
        <v>21</v>
      </c>
      <c r="H30" s="24">
        <f t="shared" si="1"/>
        <v>0</v>
      </c>
    </row>
    <row r="31" spans="2:8" s="6" customFormat="1">
      <c r="B31" s="20" t="s">
        <v>43</v>
      </c>
      <c r="C31" s="30" t="s">
        <v>44</v>
      </c>
      <c r="D31" s="25" t="s">
        <v>45</v>
      </c>
      <c r="E31" s="19"/>
      <c r="F31" s="21">
        <v>1</v>
      </c>
      <c r="G31" s="23" t="s">
        <v>29</v>
      </c>
      <c r="H31" s="24">
        <f t="shared" si="1"/>
        <v>0</v>
      </c>
    </row>
    <row r="32" spans="2:8" s="6" customFormat="1">
      <c r="B32" s="20"/>
      <c r="C32" s="50" t="s">
        <v>46</v>
      </c>
      <c r="D32" s="25"/>
      <c r="E32" s="19"/>
      <c r="F32" s="21"/>
      <c r="G32" s="23"/>
      <c r="H32" s="24"/>
    </row>
    <row r="33" spans="2:8" s="6" customFormat="1">
      <c r="B33" s="20"/>
      <c r="C33" s="50" t="s">
        <v>47</v>
      </c>
      <c r="D33" s="25"/>
      <c r="E33" s="19"/>
      <c r="F33" s="21"/>
      <c r="G33" s="23"/>
      <c r="H33" s="24"/>
    </row>
    <row r="34" spans="2:8" s="6" customFormat="1">
      <c r="B34" s="20"/>
      <c r="C34" s="50" t="s">
        <v>48</v>
      </c>
      <c r="D34" s="25"/>
      <c r="E34" s="19"/>
      <c r="F34" s="21"/>
      <c r="G34" s="23"/>
      <c r="H34" s="24"/>
    </row>
    <row r="35" spans="2:8" s="6" customFormat="1">
      <c r="B35" s="20"/>
      <c r="C35" s="50" t="s">
        <v>49</v>
      </c>
      <c r="D35" s="25"/>
      <c r="E35" s="19"/>
      <c r="F35" s="21"/>
      <c r="G35" s="23"/>
      <c r="H35" s="24"/>
    </row>
    <row r="36" spans="2:8" s="6" customFormat="1">
      <c r="B36" s="20"/>
      <c r="C36" s="50" t="s">
        <v>50</v>
      </c>
      <c r="D36" s="25"/>
      <c r="E36" s="19"/>
      <c r="F36" s="21"/>
      <c r="G36" s="23"/>
      <c r="H36" s="24"/>
    </row>
    <row r="37" spans="2:8" s="6" customFormat="1">
      <c r="B37" s="20"/>
      <c r="C37" s="50" t="s">
        <v>51</v>
      </c>
      <c r="D37" s="25"/>
      <c r="E37" s="19"/>
      <c r="F37" s="21"/>
      <c r="G37" s="23"/>
      <c r="H37" s="24"/>
    </row>
    <row r="38" spans="2:8" s="6" customFormat="1">
      <c r="B38" s="20"/>
      <c r="C38" s="50" t="s">
        <v>52</v>
      </c>
      <c r="D38" s="25"/>
      <c r="E38" s="19"/>
      <c r="F38" s="21"/>
      <c r="G38" s="23"/>
      <c r="H38" s="24"/>
    </row>
    <row r="39" spans="2:8" s="6" customFormat="1">
      <c r="B39" s="20"/>
      <c r="C39" s="50" t="s">
        <v>53</v>
      </c>
      <c r="D39" s="25"/>
      <c r="E39" s="19"/>
      <c r="F39" s="21"/>
      <c r="G39" s="23"/>
      <c r="H39" s="24"/>
    </row>
    <row r="40" spans="2:8" s="6" customFormat="1">
      <c r="B40" s="20" t="s">
        <v>54</v>
      </c>
      <c r="C40" s="21" t="s">
        <v>55</v>
      </c>
      <c r="D40" s="25"/>
      <c r="E40" s="19"/>
      <c r="F40" s="21">
        <v>8</v>
      </c>
      <c r="G40" s="23" t="s">
        <v>9</v>
      </c>
      <c r="H40" s="24">
        <f t="shared" ref="H40:H75" si="2">E40*F40</f>
        <v>0</v>
      </c>
    </row>
    <row r="41" spans="2:8" s="6" customFormat="1">
      <c r="B41" s="20"/>
      <c r="C41" s="21" t="s">
        <v>56</v>
      </c>
      <c r="D41" s="25"/>
      <c r="E41" s="19"/>
      <c r="F41" s="21">
        <v>8</v>
      </c>
      <c r="G41" s="23" t="s">
        <v>9</v>
      </c>
      <c r="H41" s="24">
        <f t="shared" si="2"/>
        <v>0</v>
      </c>
    </row>
    <row r="42" spans="2:8" s="6" customFormat="1">
      <c r="B42" s="20"/>
      <c r="C42" s="21" t="s">
        <v>57</v>
      </c>
      <c r="D42" s="25"/>
      <c r="E42" s="19"/>
      <c r="F42" s="21">
        <v>8</v>
      </c>
      <c r="G42" s="23" t="s">
        <v>9</v>
      </c>
      <c r="H42" s="24">
        <f t="shared" si="2"/>
        <v>0</v>
      </c>
    </row>
    <row r="43" spans="2:8" s="6" customFormat="1">
      <c r="B43" s="20" t="s">
        <v>58</v>
      </c>
      <c r="C43" s="21" t="s">
        <v>59</v>
      </c>
      <c r="D43" s="25"/>
      <c r="E43" s="19"/>
      <c r="F43" s="21">
        <v>9</v>
      </c>
      <c r="G43" s="23" t="s">
        <v>9</v>
      </c>
      <c r="H43" s="24">
        <f t="shared" si="2"/>
        <v>0</v>
      </c>
    </row>
    <row r="44" spans="2:8" s="6" customFormat="1">
      <c r="B44" s="20"/>
      <c r="C44" s="21" t="s">
        <v>56</v>
      </c>
      <c r="D44" s="25"/>
      <c r="E44" s="19"/>
      <c r="F44" s="21">
        <v>4</v>
      </c>
      <c r="G44" s="23" t="s">
        <v>9</v>
      </c>
      <c r="H44" s="24">
        <f t="shared" si="2"/>
        <v>0</v>
      </c>
    </row>
    <row r="45" spans="2:8" s="6" customFormat="1">
      <c r="B45" s="20"/>
      <c r="C45" s="21" t="s">
        <v>57</v>
      </c>
      <c r="D45" s="25"/>
      <c r="E45" s="19"/>
      <c r="F45" s="21">
        <v>5</v>
      </c>
      <c r="G45" s="23" t="s">
        <v>9</v>
      </c>
      <c r="H45" s="24">
        <f t="shared" si="2"/>
        <v>0</v>
      </c>
    </row>
    <row r="46" spans="2:8" s="6" customFormat="1">
      <c r="B46" s="20" t="s">
        <v>60</v>
      </c>
      <c r="C46" s="21" t="s">
        <v>61</v>
      </c>
      <c r="D46" s="25"/>
      <c r="E46" s="19"/>
      <c r="F46" s="21">
        <v>28</v>
      </c>
      <c r="G46" s="23" t="s">
        <v>9</v>
      </c>
      <c r="H46" s="24">
        <f t="shared" si="2"/>
        <v>0</v>
      </c>
    </row>
    <row r="47" spans="2:8" s="6" customFormat="1">
      <c r="B47" s="20" t="s">
        <v>62</v>
      </c>
      <c r="C47" s="21" t="s">
        <v>63</v>
      </c>
      <c r="D47" s="25"/>
      <c r="E47" s="19"/>
      <c r="F47" s="21">
        <v>28</v>
      </c>
      <c r="G47" s="23" t="s">
        <v>9</v>
      </c>
      <c r="H47" s="24">
        <f t="shared" si="2"/>
        <v>0</v>
      </c>
    </row>
    <row r="48" spans="2:8" s="6" customFormat="1">
      <c r="B48" s="20" t="s">
        <v>64</v>
      </c>
      <c r="C48" s="21" t="s">
        <v>65</v>
      </c>
      <c r="D48" s="25"/>
      <c r="E48" s="19"/>
      <c r="F48" s="21">
        <v>2</v>
      </c>
      <c r="G48" s="23" t="s">
        <v>9</v>
      </c>
      <c r="H48" s="24">
        <f t="shared" si="2"/>
        <v>0</v>
      </c>
    </row>
    <row r="49" spans="2:8" s="6" customFormat="1">
      <c r="B49" s="20" t="s">
        <v>66</v>
      </c>
      <c r="C49" s="21" t="s">
        <v>19</v>
      </c>
      <c r="D49" s="25"/>
      <c r="E49" s="19"/>
      <c r="F49" s="21"/>
      <c r="G49" s="23"/>
      <c r="H49" s="24"/>
    </row>
    <row r="50" spans="2:8" s="6" customFormat="1">
      <c r="B50" s="20"/>
      <c r="C50" s="21" t="s">
        <v>67</v>
      </c>
      <c r="D50" s="25"/>
      <c r="E50" s="19"/>
      <c r="F50" s="21">
        <v>5</v>
      </c>
      <c r="G50" s="23" t="s">
        <v>21</v>
      </c>
      <c r="H50" s="24">
        <f t="shared" si="2"/>
        <v>0</v>
      </c>
    </row>
    <row r="51" spans="2:8" s="6" customFormat="1">
      <c r="B51" s="20"/>
      <c r="C51" s="21" t="s">
        <v>68</v>
      </c>
      <c r="D51" s="25"/>
      <c r="E51" s="19"/>
      <c r="F51" s="21">
        <v>142</v>
      </c>
      <c r="G51" s="23" t="s">
        <v>21</v>
      </c>
      <c r="H51" s="24">
        <f t="shared" si="2"/>
        <v>0</v>
      </c>
    </row>
    <row r="52" spans="2:8" s="6" customFormat="1">
      <c r="B52" s="20"/>
      <c r="C52" s="21" t="s">
        <v>69</v>
      </c>
      <c r="D52" s="25"/>
      <c r="E52" s="19"/>
      <c r="F52" s="21">
        <v>9</v>
      </c>
      <c r="G52" s="23" t="s">
        <v>21</v>
      </c>
      <c r="H52" s="24">
        <f t="shared" si="2"/>
        <v>0</v>
      </c>
    </row>
    <row r="53" spans="2:8" s="6" customFormat="1">
      <c r="B53" s="20"/>
      <c r="C53" s="21" t="s">
        <v>70</v>
      </c>
      <c r="D53" s="25"/>
      <c r="E53" s="19"/>
      <c r="F53" s="21">
        <v>12</v>
      </c>
      <c r="G53" s="23" t="s">
        <v>21</v>
      </c>
      <c r="H53" s="24">
        <f t="shared" si="2"/>
        <v>0</v>
      </c>
    </row>
    <row r="54" spans="2:8" s="6" customFormat="1">
      <c r="B54" s="20"/>
      <c r="C54" s="21" t="s">
        <v>71</v>
      </c>
      <c r="D54" s="25"/>
      <c r="E54" s="19"/>
      <c r="F54" s="21">
        <v>14</v>
      </c>
      <c r="G54" s="23" t="s">
        <v>21</v>
      </c>
      <c r="H54" s="24">
        <f t="shared" si="2"/>
        <v>0</v>
      </c>
    </row>
    <row r="55" spans="2:8" s="6" customFormat="1">
      <c r="B55" s="20"/>
      <c r="C55" s="21" t="s">
        <v>72</v>
      </c>
      <c r="D55" s="25"/>
      <c r="E55" s="19"/>
      <c r="F55" s="21">
        <v>8</v>
      </c>
      <c r="G55" s="23" t="s">
        <v>21</v>
      </c>
      <c r="H55" s="24">
        <f t="shared" si="2"/>
        <v>0</v>
      </c>
    </row>
    <row r="56" spans="2:8" s="6" customFormat="1">
      <c r="B56" s="20"/>
      <c r="C56" s="21" t="s">
        <v>73</v>
      </c>
      <c r="D56" s="25"/>
      <c r="E56" s="19"/>
      <c r="F56" s="21">
        <v>10</v>
      </c>
      <c r="G56" s="23" t="s">
        <v>21</v>
      </c>
      <c r="H56" s="24">
        <f t="shared" si="2"/>
        <v>0</v>
      </c>
    </row>
    <row r="57" spans="2:8" s="6" customFormat="1">
      <c r="B57" s="20"/>
      <c r="C57" s="21" t="s">
        <v>74</v>
      </c>
      <c r="D57" s="25"/>
      <c r="E57" s="19"/>
      <c r="F57" s="21">
        <v>4</v>
      </c>
      <c r="G57" s="23" t="s">
        <v>21</v>
      </c>
      <c r="H57" s="24">
        <f t="shared" si="2"/>
        <v>0</v>
      </c>
    </row>
    <row r="58" spans="2:8" s="6" customFormat="1">
      <c r="B58" s="20" t="s">
        <v>75</v>
      </c>
      <c r="C58" s="21" t="s">
        <v>76</v>
      </c>
      <c r="D58" s="25"/>
      <c r="E58" s="19"/>
      <c r="F58" s="21"/>
      <c r="G58" s="23"/>
      <c r="H58" s="24"/>
    </row>
    <row r="59" spans="2:8" s="6" customFormat="1">
      <c r="B59" s="20"/>
      <c r="C59" s="21" t="s">
        <v>77</v>
      </c>
      <c r="D59" s="25"/>
      <c r="E59" s="19"/>
      <c r="F59" s="21">
        <v>20</v>
      </c>
      <c r="G59" s="23" t="s">
        <v>78</v>
      </c>
      <c r="H59" s="24">
        <f t="shared" si="2"/>
        <v>0</v>
      </c>
    </row>
    <row r="60" spans="2:8" s="6" customFormat="1">
      <c r="B60" s="20"/>
      <c r="C60" s="21" t="s">
        <v>79</v>
      </c>
      <c r="D60" s="25"/>
      <c r="E60" s="19"/>
      <c r="F60" s="21">
        <v>12</v>
      </c>
      <c r="G60" s="23" t="s">
        <v>78</v>
      </c>
      <c r="H60" s="24">
        <f t="shared" si="2"/>
        <v>0</v>
      </c>
    </row>
    <row r="61" spans="2:8" s="6" customFormat="1">
      <c r="B61" s="20" t="s">
        <v>75</v>
      </c>
      <c r="C61" s="21" t="s">
        <v>80</v>
      </c>
      <c r="D61" s="25"/>
      <c r="E61" s="19"/>
      <c r="F61" s="21"/>
      <c r="G61" s="23"/>
      <c r="H61" s="24"/>
    </row>
    <row r="62" spans="2:8" s="6" customFormat="1">
      <c r="B62" s="20"/>
      <c r="C62" s="21" t="s">
        <v>81</v>
      </c>
      <c r="D62" s="25"/>
      <c r="E62" s="19"/>
      <c r="F62" s="21">
        <v>9</v>
      </c>
      <c r="G62" s="23" t="s">
        <v>78</v>
      </c>
      <c r="H62" s="24">
        <f t="shared" si="2"/>
        <v>0</v>
      </c>
    </row>
    <row r="63" spans="2:8" s="6" customFormat="1">
      <c r="B63" s="20"/>
      <c r="C63" s="21" t="s">
        <v>82</v>
      </c>
      <c r="D63" s="25"/>
      <c r="E63" s="19"/>
      <c r="F63" s="21">
        <v>16</v>
      </c>
      <c r="G63" s="23" t="s">
        <v>78</v>
      </c>
      <c r="H63" s="24">
        <f t="shared" si="2"/>
        <v>0</v>
      </c>
    </row>
    <row r="64" spans="2:8" s="6" customFormat="1">
      <c r="B64" s="20"/>
      <c r="C64" s="21" t="s">
        <v>83</v>
      </c>
      <c r="D64" s="25"/>
      <c r="E64" s="19"/>
      <c r="F64" s="21">
        <v>32</v>
      </c>
      <c r="G64" s="23" t="s">
        <v>78</v>
      </c>
      <c r="H64" s="24">
        <f t="shared" si="2"/>
        <v>0</v>
      </c>
    </row>
    <row r="65" spans="2:9" s="6" customFormat="1">
      <c r="B65" s="20" t="s">
        <v>84</v>
      </c>
      <c r="C65" s="21" t="s">
        <v>85</v>
      </c>
      <c r="D65" s="25"/>
      <c r="E65" s="19"/>
      <c r="F65" s="21">
        <v>7</v>
      </c>
      <c r="G65" s="23" t="s">
        <v>9</v>
      </c>
      <c r="H65" s="24">
        <f t="shared" si="2"/>
        <v>0</v>
      </c>
    </row>
    <row r="66" spans="2:9" s="6" customFormat="1">
      <c r="B66" s="20"/>
      <c r="C66" s="21" t="s">
        <v>86</v>
      </c>
      <c r="D66" s="25"/>
      <c r="E66" s="19"/>
      <c r="F66" s="21">
        <v>1</v>
      </c>
      <c r="G66" s="23" t="s">
        <v>9</v>
      </c>
      <c r="H66" s="24">
        <f t="shared" si="2"/>
        <v>0</v>
      </c>
    </row>
    <row r="67" spans="2:9" s="6" customFormat="1">
      <c r="B67" s="20"/>
      <c r="C67" s="21" t="s">
        <v>87</v>
      </c>
      <c r="D67" s="25"/>
      <c r="E67" s="19"/>
      <c r="F67" s="21">
        <v>6</v>
      </c>
      <c r="G67" s="23" t="s">
        <v>9</v>
      </c>
      <c r="H67" s="24">
        <f t="shared" si="2"/>
        <v>0</v>
      </c>
    </row>
    <row r="68" spans="2:9" s="6" customFormat="1">
      <c r="B68" s="20"/>
      <c r="C68" s="21" t="s">
        <v>88</v>
      </c>
      <c r="D68" s="25"/>
      <c r="E68" s="19"/>
      <c r="F68" s="21">
        <v>5</v>
      </c>
      <c r="G68" s="23" t="s">
        <v>9</v>
      </c>
      <c r="H68" s="24">
        <f t="shared" si="2"/>
        <v>0</v>
      </c>
    </row>
    <row r="69" spans="2:9" s="6" customFormat="1">
      <c r="B69" s="20"/>
      <c r="C69" s="21" t="s">
        <v>55</v>
      </c>
      <c r="D69" s="25"/>
      <c r="E69" s="19"/>
      <c r="F69" s="21">
        <v>8</v>
      </c>
      <c r="G69" s="23" t="s">
        <v>9</v>
      </c>
      <c r="H69" s="24">
        <f t="shared" si="2"/>
        <v>0</v>
      </c>
    </row>
    <row r="70" spans="2:9" s="6" customFormat="1">
      <c r="B70" s="20"/>
      <c r="C70" s="21" t="s">
        <v>89</v>
      </c>
      <c r="D70" s="25"/>
      <c r="E70" s="19"/>
      <c r="F70" s="21">
        <v>20</v>
      </c>
      <c r="G70" s="23" t="s">
        <v>21</v>
      </c>
      <c r="H70" s="24">
        <f t="shared" si="2"/>
        <v>0</v>
      </c>
    </row>
    <row r="71" spans="2:9" s="6" customFormat="1">
      <c r="B71" s="20"/>
      <c r="C71" s="21" t="s">
        <v>90</v>
      </c>
      <c r="D71" s="25"/>
      <c r="E71" s="19"/>
      <c r="F71" s="21">
        <v>15</v>
      </c>
      <c r="G71" s="23" t="s">
        <v>21</v>
      </c>
      <c r="H71" s="24">
        <f t="shared" si="2"/>
        <v>0</v>
      </c>
    </row>
    <row r="72" spans="2:9" s="6" customFormat="1">
      <c r="B72" s="20"/>
      <c r="C72" s="21" t="s">
        <v>25</v>
      </c>
      <c r="D72" s="25"/>
      <c r="E72" s="19"/>
      <c r="F72" s="21">
        <v>3</v>
      </c>
      <c r="G72" s="23" t="s">
        <v>21</v>
      </c>
      <c r="H72" s="24">
        <f t="shared" si="2"/>
        <v>0</v>
      </c>
    </row>
    <row r="73" spans="2:9" s="6" customFormat="1">
      <c r="B73" s="20"/>
      <c r="C73" s="21" t="s">
        <v>91</v>
      </c>
      <c r="D73" s="25"/>
      <c r="E73" s="19"/>
      <c r="F73" s="21">
        <v>23</v>
      </c>
      <c r="G73" s="23" t="s">
        <v>21</v>
      </c>
      <c r="H73" s="24">
        <f t="shared" si="2"/>
        <v>0</v>
      </c>
    </row>
    <row r="74" spans="2:9" s="6" customFormat="1">
      <c r="B74" s="20"/>
      <c r="C74" s="21" t="s">
        <v>92</v>
      </c>
      <c r="D74" s="25"/>
      <c r="E74" s="19"/>
      <c r="F74" s="21">
        <v>12</v>
      </c>
      <c r="G74" s="23" t="s">
        <v>21</v>
      </c>
      <c r="H74" s="24">
        <f t="shared" si="2"/>
        <v>0</v>
      </c>
    </row>
    <row r="75" spans="2:9" s="6" customFormat="1">
      <c r="B75" s="20"/>
      <c r="C75" s="21" t="s">
        <v>93</v>
      </c>
      <c r="D75" s="25"/>
      <c r="E75" s="19"/>
      <c r="F75" s="21">
        <v>270</v>
      </c>
      <c r="G75" s="23" t="s">
        <v>94</v>
      </c>
      <c r="H75" s="24">
        <f t="shared" si="2"/>
        <v>0</v>
      </c>
    </row>
    <row r="76" spans="2:9" s="6" customFormat="1">
      <c r="B76" s="26"/>
      <c r="C76" s="21" t="s">
        <v>27</v>
      </c>
      <c r="D76" s="27" t="s">
        <v>28</v>
      </c>
      <c r="E76" s="28"/>
      <c r="F76" s="28">
        <v>1</v>
      </c>
      <c r="G76" s="23" t="s">
        <v>29</v>
      </c>
      <c r="H76" s="29">
        <v>0</v>
      </c>
    </row>
    <row r="77" spans="2:9" s="6" customFormat="1">
      <c r="B77" s="26"/>
      <c r="C77" s="21" t="s">
        <v>30</v>
      </c>
      <c r="D77" s="28"/>
      <c r="E77" s="28"/>
      <c r="F77" s="28"/>
      <c r="G77" s="23"/>
      <c r="H77" s="29">
        <f>SUM(H26:H76)</f>
        <v>0</v>
      </c>
    </row>
    <row r="78" spans="2:9" s="14" customFormat="1">
      <c r="B78" s="26"/>
      <c r="C78" s="6"/>
      <c r="D78" s="6"/>
      <c r="E78" s="6" t="s">
        <v>31</v>
      </c>
      <c r="F78" s="6"/>
      <c r="G78" s="6"/>
      <c r="H78" s="6"/>
      <c r="I78" s="13"/>
    </row>
    <row r="79" spans="2:9" s="6" customFormat="1" ht="13.5" thickBot="1">
      <c r="B79" s="5" t="s">
        <v>95</v>
      </c>
    </row>
    <row r="80" spans="2:9" s="6" customFormat="1" ht="15" thickTop="1" thickBot="1">
      <c r="B80" s="7"/>
      <c r="C80" s="8" t="s">
        <v>96</v>
      </c>
      <c r="D80" s="9"/>
      <c r="E80" s="10"/>
      <c r="F80" s="10"/>
      <c r="G80" s="11"/>
      <c r="H80" s="12">
        <f>H128</f>
        <v>0</v>
      </c>
    </row>
    <row r="81" spans="2:8" s="6" customFormat="1" ht="13.5" thickTop="1">
      <c r="B81" s="15" t="s">
        <v>2</v>
      </c>
      <c r="C81" s="16" t="s">
        <v>3</v>
      </c>
      <c r="D81" s="17"/>
      <c r="E81" s="18" t="s">
        <v>4</v>
      </c>
      <c r="F81" s="55" t="s">
        <v>5</v>
      </c>
      <c r="G81" s="56"/>
      <c r="H81" s="17" t="s">
        <v>6</v>
      </c>
    </row>
    <row r="82" spans="2:8" s="6" customFormat="1">
      <c r="B82" s="20" t="s">
        <v>97</v>
      </c>
      <c r="C82" s="21" t="s">
        <v>98</v>
      </c>
      <c r="D82" s="25" t="s">
        <v>36</v>
      </c>
      <c r="E82" s="19"/>
      <c r="F82" s="21">
        <v>1</v>
      </c>
      <c r="G82" s="23" t="s">
        <v>9</v>
      </c>
      <c r="H82" s="24">
        <f t="shared" ref="H82:H87" si="3">E82*F82</f>
        <v>0</v>
      </c>
    </row>
    <row r="83" spans="2:8" s="6" customFormat="1">
      <c r="B83" s="20"/>
      <c r="C83" s="21" t="s">
        <v>37</v>
      </c>
      <c r="D83" s="25"/>
      <c r="E83" s="19"/>
      <c r="F83" s="21">
        <v>5</v>
      </c>
      <c r="G83" s="23" t="s">
        <v>9</v>
      </c>
      <c r="H83" s="24">
        <f t="shared" si="3"/>
        <v>0</v>
      </c>
    </row>
    <row r="84" spans="2:8" s="6" customFormat="1">
      <c r="B84" s="20" t="s">
        <v>99</v>
      </c>
      <c r="C84" s="21" t="s">
        <v>39</v>
      </c>
      <c r="D84" s="25" t="s">
        <v>40</v>
      </c>
      <c r="E84" s="19"/>
      <c r="F84" s="21">
        <v>1</v>
      </c>
      <c r="G84" s="23" t="s">
        <v>9</v>
      </c>
      <c r="H84" s="24">
        <f t="shared" si="3"/>
        <v>0</v>
      </c>
    </row>
    <row r="85" spans="2:8" s="6" customFormat="1">
      <c r="B85" s="20"/>
      <c r="C85" s="21" t="s">
        <v>41</v>
      </c>
      <c r="D85" s="25"/>
      <c r="E85" s="19"/>
      <c r="F85" s="21">
        <v>1</v>
      </c>
      <c r="G85" s="23" t="s">
        <v>29</v>
      </c>
      <c r="H85" s="24">
        <f t="shared" si="3"/>
        <v>0</v>
      </c>
    </row>
    <row r="86" spans="2:8" s="6" customFormat="1">
      <c r="B86" s="20"/>
      <c r="C86" s="21" t="s">
        <v>42</v>
      </c>
      <c r="D86" s="25"/>
      <c r="E86" s="19"/>
      <c r="F86" s="21">
        <v>18.5</v>
      </c>
      <c r="G86" s="23" t="s">
        <v>21</v>
      </c>
      <c r="H86" s="24">
        <f t="shared" si="3"/>
        <v>0</v>
      </c>
    </row>
    <row r="87" spans="2:8" s="6" customFormat="1">
      <c r="B87" s="20" t="s">
        <v>100</v>
      </c>
      <c r="C87" s="30" t="s">
        <v>44</v>
      </c>
      <c r="D87" s="25" t="s">
        <v>45</v>
      </c>
      <c r="E87" s="19"/>
      <c r="F87" s="21">
        <v>1</v>
      </c>
      <c r="G87" s="23" t="s">
        <v>29</v>
      </c>
      <c r="H87" s="24">
        <f t="shared" si="3"/>
        <v>0</v>
      </c>
    </row>
    <row r="88" spans="2:8" s="6" customFormat="1">
      <c r="B88" s="20"/>
      <c r="C88" s="50" t="s">
        <v>46</v>
      </c>
      <c r="D88" s="25"/>
      <c r="E88" s="19"/>
      <c r="F88" s="21"/>
      <c r="G88" s="23"/>
      <c r="H88" s="24"/>
    </row>
    <row r="89" spans="2:8" s="6" customFormat="1">
      <c r="B89" s="20"/>
      <c r="C89" s="50" t="s">
        <v>47</v>
      </c>
      <c r="D89" s="25"/>
      <c r="E89" s="19"/>
      <c r="F89" s="21"/>
      <c r="G89" s="23"/>
      <c r="H89" s="24"/>
    </row>
    <row r="90" spans="2:8" s="6" customFormat="1">
      <c r="B90" s="20"/>
      <c r="C90" s="50" t="s">
        <v>48</v>
      </c>
      <c r="D90" s="25"/>
      <c r="E90" s="19"/>
      <c r="F90" s="21"/>
      <c r="G90" s="23"/>
      <c r="H90" s="24"/>
    </row>
    <row r="91" spans="2:8" s="6" customFormat="1">
      <c r="B91" s="20"/>
      <c r="C91" s="50" t="s">
        <v>49</v>
      </c>
      <c r="D91" s="25"/>
      <c r="E91" s="19"/>
      <c r="F91" s="21"/>
      <c r="G91" s="23"/>
      <c r="H91" s="24"/>
    </row>
    <row r="92" spans="2:8" s="6" customFormat="1">
      <c r="B92" s="20"/>
      <c r="C92" s="50" t="s">
        <v>50</v>
      </c>
      <c r="D92" s="25"/>
      <c r="E92" s="19"/>
      <c r="F92" s="21"/>
      <c r="G92" s="23"/>
      <c r="H92" s="24"/>
    </row>
    <row r="93" spans="2:8" s="6" customFormat="1">
      <c r="B93" s="20"/>
      <c r="C93" s="50" t="s">
        <v>51</v>
      </c>
      <c r="D93" s="25"/>
      <c r="E93" s="19"/>
      <c r="F93" s="21"/>
      <c r="G93" s="23"/>
      <c r="H93" s="24"/>
    </row>
    <row r="94" spans="2:8" s="6" customFormat="1">
      <c r="B94" s="20"/>
      <c r="C94" s="50" t="s">
        <v>52</v>
      </c>
      <c r="D94" s="25"/>
      <c r="E94" s="19"/>
      <c r="F94" s="21"/>
      <c r="G94" s="23"/>
      <c r="H94" s="24"/>
    </row>
    <row r="95" spans="2:8" s="6" customFormat="1">
      <c r="B95" s="20"/>
      <c r="C95" s="50" t="s">
        <v>53</v>
      </c>
      <c r="D95" s="25"/>
      <c r="E95" s="19"/>
      <c r="F95" s="21"/>
      <c r="G95" s="23"/>
      <c r="H95" s="24"/>
    </row>
    <row r="96" spans="2:8" s="6" customFormat="1">
      <c r="B96" s="20" t="s">
        <v>101</v>
      </c>
      <c r="C96" s="21" t="s">
        <v>102</v>
      </c>
      <c r="D96" s="25"/>
      <c r="E96" s="19"/>
      <c r="F96" s="21">
        <v>14</v>
      </c>
      <c r="G96" s="23" t="s">
        <v>9</v>
      </c>
      <c r="H96" s="24">
        <f t="shared" ref="H96:H126" si="4">E96*F96</f>
        <v>0</v>
      </c>
    </row>
    <row r="97" spans="2:8" s="6" customFormat="1">
      <c r="B97" s="20"/>
      <c r="C97" s="21" t="s">
        <v>103</v>
      </c>
      <c r="D97" s="25"/>
      <c r="E97" s="19"/>
      <c r="F97" s="21">
        <v>6</v>
      </c>
      <c r="G97" s="23" t="s">
        <v>9</v>
      </c>
      <c r="H97" s="24">
        <f t="shared" si="4"/>
        <v>0</v>
      </c>
    </row>
    <row r="98" spans="2:8" s="6" customFormat="1">
      <c r="B98" s="20"/>
      <c r="C98" s="21" t="s">
        <v>104</v>
      </c>
      <c r="D98" s="25"/>
      <c r="E98" s="19"/>
      <c r="F98" s="21">
        <v>8</v>
      </c>
      <c r="G98" s="23" t="s">
        <v>9</v>
      </c>
      <c r="H98" s="24">
        <f t="shared" si="4"/>
        <v>0</v>
      </c>
    </row>
    <row r="99" spans="2:8" s="6" customFormat="1">
      <c r="B99" s="20" t="s">
        <v>105</v>
      </c>
      <c r="C99" s="21" t="s">
        <v>55</v>
      </c>
      <c r="D99" s="25"/>
      <c r="E99" s="19"/>
      <c r="F99" s="21">
        <v>15</v>
      </c>
      <c r="G99" s="23" t="s">
        <v>9</v>
      </c>
      <c r="H99" s="24">
        <f t="shared" si="4"/>
        <v>0</v>
      </c>
    </row>
    <row r="100" spans="2:8" s="6" customFormat="1">
      <c r="B100" s="20"/>
      <c r="C100" s="21" t="s">
        <v>56</v>
      </c>
      <c r="D100" s="25"/>
      <c r="E100" s="19"/>
      <c r="F100" s="21">
        <v>7</v>
      </c>
      <c r="G100" s="23" t="s">
        <v>9</v>
      </c>
      <c r="H100" s="24">
        <f t="shared" si="4"/>
        <v>0</v>
      </c>
    </row>
    <row r="101" spans="2:8" s="6" customFormat="1">
      <c r="B101" s="20"/>
      <c r="C101" s="21" t="s">
        <v>57</v>
      </c>
      <c r="D101" s="25"/>
      <c r="E101" s="19"/>
      <c r="F101" s="21">
        <v>8</v>
      </c>
      <c r="G101" s="23" t="s">
        <v>9</v>
      </c>
      <c r="H101" s="24">
        <f t="shared" si="4"/>
        <v>0</v>
      </c>
    </row>
    <row r="102" spans="2:8" s="6" customFormat="1">
      <c r="B102" s="20" t="s">
        <v>106</v>
      </c>
      <c r="C102" s="21" t="s">
        <v>61</v>
      </c>
      <c r="D102" s="25"/>
      <c r="E102" s="19"/>
      <c r="F102" s="21">
        <v>2</v>
      </c>
      <c r="G102" s="23" t="s">
        <v>9</v>
      </c>
      <c r="H102" s="24">
        <f t="shared" si="4"/>
        <v>0</v>
      </c>
    </row>
    <row r="103" spans="2:8" s="6" customFormat="1">
      <c r="B103" s="20" t="s">
        <v>107</v>
      </c>
      <c r="C103" s="21" t="s">
        <v>63</v>
      </c>
      <c r="D103" s="25"/>
      <c r="E103" s="19"/>
      <c r="F103" s="21">
        <v>2</v>
      </c>
      <c r="G103" s="23" t="s">
        <v>9</v>
      </c>
      <c r="H103" s="24">
        <f t="shared" si="4"/>
        <v>0</v>
      </c>
    </row>
    <row r="104" spans="2:8" s="6" customFormat="1">
      <c r="B104" s="20" t="s">
        <v>108</v>
      </c>
      <c r="C104" s="21" t="s">
        <v>19</v>
      </c>
      <c r="D104" s="25"/>
      <c r="E104" s="19"/>
      <c r="F104" s="21"/>
      <c r="G104" s="23"/>
      <c r="H104" s="24"/>
    </row>
    <row r="105" spans="2:8" s="6" customFormat="1">
      <c r="B105" s="20"/>
      <c r="C105" s="21" t="s">
        <v>24</v>
      </c>
      <c r="D105" s="25"/>
      <c r="E105" s="19"/>
      <c r="F105" s="21">
        <v>22</v>
      </c>
      <c r="G105" s="23" t="s">
        <v>21</v>
      </c>
      <c r="H105" s="24">
        <f t="shared" si="4"/>
        <v>0</v>
      </c>
    </row>
    <row r="106" spans="2:8" s="6" customFormat="1">
      <c r="B106" s="20"/>
      <c r="C106" s="21" t="s">
        <v>109</v>
      </c>
      <c r="D106" s="25"/>
      <c r="E106" s="19"/>
      <c r="F106" s="21">
        <v>37</v>
      </c>
      <c r="G106" s="23" t="s">
        <v>21</v>
      </c>
      <c r="H106" s="24">
        <f t="shared" si="4"/>
        <v>0</v>
      </c>
    </row>
    <row r="107" spans="2:8" s="6" customFormat="1">
      <c r="B107" s="20"/>
      <c r="C107" s="21" t="s">
        <v>110</v>
      </c>
      <c r="D107" s="25"/>
      <c r="E107" s="19"/>
      <c r="F107" s="21">
        <v>17</v>
      </c>
      <c r="G107" s="23" t="s">
        <v>21</v>
      </c>
      <c r="H107" s="24">
        <f t="shared" si="4"/>
        <v>0</v>
      </c>
    </row>
    <row r="108" spans="2:8" s="6" customFormat="1">
      <c r="B108" s="20"/>
      <c r="C108" s="21" t="s">
        <v>72</v>
      </c>
      <c r="D108" s="25"/>
      <c r="E108" s="19"/>
      <c r="F108" s="21">
        <v>15</v>
      </c>
      <c r="G108" s="23" t="s">
        <v>21</v>
      </c>
      <c r="H108" s="24">
        <f t="shared" si="4"/>
        <v>0</v>
      </c>
    </row>
    <row r="109" spans="2:8" s="6" customFormat="1">
      <c r="B109" s="20"/>
      <c r="C109" s="21" t="s">
        <v>111</v>
      </c>
      <c r="D109" s="25"/>
      <c r="E109" s="19"/>
      <c r="F109" s="21">
        <v>43</v>
      </c>
      <c r="G109" s="23" t="s">
        <v>21</v>
      </c>
      <c r="H109" s="24">
        <f t="shared" si="4"/>
        <v>0</v>
      </c>
    </row>
    <row r="110" spans="2:8" s="6" customFormat="1">
      <c r="B110" s="20"/>
      <c r="C110" s="21" t="s">
        <v>74</v>
      </c>
      <c r="D110" s="25"/>
      <c r="E110" s="19"/>
      <c r="F110" s="21">
        <v>3</v>
      </c>
      <c r="G110" s="23" t="s">
        <v>21</v>
      </c>
      <c r="H110" s="24">
        <f t="shared" si="4"/>
        <v>0</v>
      </c>
    </row>
    <row r="111" spans="2:8" s="6" customFormat="1">
      <c r="B111" s="20" t="s">
        <v>112</v>
      </c>
      <c r="C111" s="21" t="s">
        <v>76</v>
      </c>
      <c r="D111" s="25"/>
      <c r="E111" s="19"/>
      <c r="F111" s="21"/>
      <c r="G111" s="23"/>
      <c r="H111" s="24"/>
    </row>
    <row r="112" spans="2:8" s="6" customFormat="1">
      <c r="B112" s="20"/>
      <c r="C112" s="21" t="s">
        <v>113</v>
      </c>
      <c r="D112" s="25"/>
      <c r="E112" s="19"/>
      <c r="F112" s="21">
        <v>7</v>
      </c>
      <c r="G112" s="23" t="s">
        <v>78</v>
      </c>
      <c r="H112" s="24">
        <f t="shared" si="4"/>
        <v>0</v>
      </c>
    </row>
    <row r="113" spans="2:9" s="6" customFormat="1">
      <c r="B113" s="20"/>
      <c r="C113" s="21" t="s">
        <v>114</v>
      </c>
      <c r="D113" s="25"/>
      <c r="E113" s="19"/>
      <c r="F113" s="21">
        <v>9</v>
      </c>
      <c r="G113" s="23" t="s">
        <v>78</v>
      </c>
      <c r="H113" s="24">
        <f t="shared" si="4"/>
        <v>0</v>
      </c>
    </row>
    <row r="114" spans="2:9" s="6" customFormat="1">
      <c r="B114" s="20"/>
      <c r="C114" s="21" t="s">
        <v>115</v>
      </c>
      <c r="D114" s="25"/>
      <c r="E114" s="19"/>
      <c r="F114" s="21">
        <v>16</v>
      </c>
      <c r="G114" s="23" t="s">
        <v>78</v>
      </c>
      <c r="H114" s="24">
        <f t="shared" si="4"/>
        <v>0</v>
      </c>
    </row>
    <row r="115" spans="2:9" s="6" customFormat="1">
      <c r="B115" s="20"/>
      <c r="C115" s="21" t="s">
        <v>116</v>
      </c>
      <c r="D115" s="25"/>
      <c r="E115" s="19"/>
      <c r="F115" s="21">
        <v>20</v>
      </c>
      <c r="G115" s="23" t="s">
        <v>78</v>
      </c>
      <c r="H115" s="24">
        <f t="shared" si="4"/>
        <v>0</v>
      </c>
      <c r="I115" s="36"/>
    </row>
    <row r="116" spans="2:9" s="6" customFormat="1">
      <c r="B116" s="20" t="s">
        <v>112</v>
      </c>
      <c r="C116" s="21" t="s">
        <v>80</v>
      </c>
      <c r="D116" s="25"/>
      <c r="E116" s="19"/>
      <c r="F116" s="21"/>
      <c r="G116" s="23"/>
      <c r="H116" s="24"/>
    </row>
    <row r="117" spans="2:9" s="6" customFormat="1">
      <c r="B117" s="20"/>
      <c r="C117" s="21" t="s">
        <v>81</v>
      </c>
      <c r="D117" s="25"/>
      <c r="E117" s="19"/>
      <c r="F117" s="21">
        <v>9</v>
      </c>
      <c r="G117" s="23" t="s">
        <v>78</v>
      </c>
      <c r="H117" s="24">
        <f t="shared" si="4"/>
        <v>0</v>
      </c>
    </row>
    <row r="118" spans="2:9" s="6" customFormat="1">
      <c r="B118" s="20"/>
      <c r="C118" s="21" t="s">
        <v>117</v>
      </c>
      <c r="D118" s="25"/>
      <c r="E118" s="19"/>
      <c r="F118" s="21">
        <v>32</v>
      </c>
      <c r="G118" s="23" t="s">
        <v>78</v>
      </c>
      <c r="H118" s="24">
        <f t="shared" si="4"/>
        <v>0</v>
      </c>
    </row>
    <row r="119" spans="2:9" s="6" customFormat="1">
      <c r="B119" s="20" t="s">
        <v>118</v>
      </c>
      <c r="C119" s="31" t="s">
        <v>119</v>
      </c>
      <c r="D119" s="32"/>
      <c r="E119" s="33"/>
      <c r="F119" s="34">
        <v>1</v>
      </c>
      <c r="G119" s="35" t="s">
        <v>9</v>
      </c>
      <c r="H119" s="24">
        <f t="shared" si="4"/>
        <v>0</v>
      </c>
    </row>
    <row r="120" spans="2:9" s="6" customFormat="1">
      <c r="B120" s="20" t="s">
        <v>120</v>
      </c>
      <c r="C120" s="21" t="s">
        <v>121</v>
      </c>
      <c r="D120" s="25"/>
      <c r="E120" s="19"/>
      <c r="F120" s="21">
        <v>4</v>
      </c>
      <c r="G120" s="23" t="s">
        <v>9</v>
      </c>
      <c r="H120" s="24">
        <f t="shared" si="4"/>
        <v>0</v>
      </c>
    </row>
    <row r="121" spans="2:9" s="6" customFormat="1">
      <c r="B121" s="20" t="s">
        <v>122</v>
      </c>
      <c r="C121" s="21" t="s">
        <v>123</v>
      </c>
      <c r="D121" s="25"/>
      <c r="E121" s="19"/>
      <c r="F121" s="21">
        <v>4</v>
      </c>
      <c r="G121" s="23" t="s">
        <v>9</v>
      </c>
      <c r="H121" s="24">
        <f t="shared" si="4"/>
        <v>0</v>
      </c>
    </row>
    <row r="122" spans="2:9" s="6" customFormat="1">
      <c r="B122" s="20"/>
      <c r="C122" s="21" t="s">
        <v>89</v>
      </c>
      <c r="D122" s="25"/>
      <c r="E122" s="19"/>
      <c r="F122" s="21">
        <v>2</v>
      </c>
      <c r="G122" s="23" t="s">
        <v>21</v>
      </c>
      <c r="H122" s="24">
        <f t="shared" si="4"/>
        <v>0</v>
      </c>
    </row>
    <row r="123" spans="2:9" s="6" customFormat="1">
      <c r="B123" s="20"/>
      <c r="C123" s="21" t="s">
        <v>90</v>
      </c>
      <c r="D123" s="25"/>
      <c r="E123" s="19"/>
      <c r="F123" s="21">
        <v>22</v>
      </c>
      <c r="G123" s="23" t="s">
        <v>21</v>
      </c>
      <c r="H123" s="24">
        <f t="shared" si="4"/>
        <v>0</v>
      </c>
    </row>
    <row r="124" spans="2:9" s="6" customFormat="1">
      <c r="B124" s="20"/>
      <c r="C124" s="21" t="s">
        <v>91</v>
      </c>
      <c r="D124" s="25"/>
      <c r="E124" s="19"/>
      <c r="F124" s="21">
        <v>18</v>
      </c>
      <c r="G124" s="23" t="s">
        <v>21</v>
      </c>
      <c r="H124" s="24">
        <f t="shared" si="4"/>
        <v>0</v>
      </c>
    </row>
    <row r="125" spans="2:9" s="6" customFormat="1">
      <c r="B125" s="20"/>
      <c r="C125" s="21" t="s">
        <v>92</v>
      </c>
      <c r="D125" s="25"/>
      <c r="E125" s="19"/>
      <c r="F125" s="21">
        <v>8</v>
      </c>
      <c r="G125" s="23" t="s">
        <v>21</v>
      </c>
      <c r="H125" s="24">
        <f t="shared" si="4"/>
        <v>0</v>
      </c>
    </row>
    <row r="126" spans="2:9" s="6" customFormat="1">
      <c r="B126" s="20"/>
      <c r="C126" s="21" t="s">
        <v>93</v>
      </c>
      <c r="D126" s="25"/>
      <c r="E126" s="19"/>
      <c r="F126" s="21">
        <v>245</v>
      </c>
      <c r="G126" s="23" t="s">
        <v>94</v>
      </c>
      <c r="H126" s="24">
        <f t="shared" si="4"/>
        <v>0</v>
      </c>
    </row>
    <row r="127" spans="2:9" s="14" customFormat="1">
      <c r="B127" s="26"/>
      <c r="C127" s="21" t="s">
        <v>27</v>
      </c>
      <c r="D127" s="27" t="s">
        <v>28</v>
      </c>
      <c r="E127" s="28"/>
      <c r="F127" s="28">
        <v>1</v>
      </c>
      <c r="G127" s="23" t="s">
        <v>29</v>
      </c>
      <c r="H127" s="29">
        <v>0</v>
      </c>
      <c r="I127" s="13"/>
    </row>
    <row r="128" spans="2:9" s="6" customFormat="1">
      <c r="B128" s="26"/>
      <c r="C128" s="21" t="s">
        <v>30</v>
      </c>
      <c r="D128" s="28"/>
      <c r="E128" s="28"/>
      <c r="F128" s="28"/>
      <c r="G128" s="23"/>
      <c r="H128" s="29">
        <f>SUM(H82:H127)</f>
        <v>0</v>
      </c>
    </row>
    <row r="129" spans="1:8" s="6" customFormat="1">
      <c r="A129" s="6" t="s">
        <v>126</v>
      </c>
      <c r="B129" s="26"/>
      <c r="E129" s="6" t="s">
        <v>31</v>
      </c>
    </row>
    <row r="130" spans="1:8" s="6" customFormat="1">
      <c r="B130" s="26"/>
    </row>
    <row r="131" spans="1:8" s="6" customFormat="1" ht="13.5" thickBot="1">
      <c r="B131" s="5" t="s">
        <v>124</v>
      </c>
    </row>
    <row r="132" spans="1:8" s="6" customFormat="1" ht="15" thickTop="1" thickBot="1">
      <c r="B132" s="7"/>
      <c r="C132" s="8" t="s">
        <v>125</v>
      </c>
      <c r="D132" s="9"/>
      <c r="E132" s="10"/>
      <c r="F132" s="10"/>
      <c r="G132" s="11"/>
      <c r="H132" s="12">
        <f>H183</f>
        <v>0</v>
      </c>
    </row>
    <row r="133" spans="1:8" s="6" customFormat="1" ht="13.5" thickTop="1">
      <c r="B133" s="15" t="s">
        <v>2</v>
      </c>
      <c r="C133" s="16" t="s">
        <v>3</v>
      </c>
      <c r="D133" s="17"/>
      <c r="E133" s="18" t="s">
        <v>4</v>
      </c>
      <c r="F133" s="55" t="s">
        <v>5</v>
      </c>
      <c r="G133" s="56"/>
      <c r="H133" s="17" t="s">
        <v>6</v>
      </c>
    </row>
    <row r="134" spans="1:8" s="6" customFormat="1">
      <c r="B134" s="20" t="s">
        <v>127</v>
      </c>
      <c r="C134" s="21" t="s">
        <v>128</v>
      </c>
      <c r="D134" s="25"/>
      <c r="E134" s="19"/>
      <c r="F134" s="21">
        <v>1</v>
      </c>
      <c r="G134" s="23" t="s">
        <v>9</v>
      </c>
      <c r="H134" s="24">
        <f t="shared" ref="H134:H139" si="5">E134*F134</f>
        <v>0</v>
      </c>
    </row>
    <row r="135" spans="1:8" s="6" customFormat="1">
      <c r="B135" s="20"/>
      <c r="C135" s="21" t="s">
        <v>37</v>
      </c>
      <c r="D135" s="25"/>
      <c r="E135" s="19"/>
      <c r="F135" s="21">
        <v>4</v>
      </c>
      <c r="G135" s="23" t="s">
        <v>9</v>
      </c>
      <c r="H135" s="24">
        <f t="shared" si="5"/>
        <v>0</v>
      </c>
    </row>
    <row r="136" spans="1:8" s="6" customFormat="1">
      <c r="B136" s="20" t="s">
        <v>129</v>
      </c>
      <c r="C136" s="21" t="s">
        <v>39</v>
      </c>
      <c r="D136" s="25" t="s">
        <v>40</v>
      </c>
      <c r="E136" s="19"/>
      <c r="F136" s="21">
        <v>1</v>
      </c>
      <c r="G136" s="23" t="s">
        <v>9</v>
      </c>
      <c r="H136" s="24">
        <f t="shared" si="5"/>
        <v>0</v>
      </c>
    </row>
    <row r="137" spans="1:8" s="6" customFormat="1">
      <c r="B137" s="20"/>
      <c r="C137" s="21" t="s">
        <v>41</v>
      </c>
      <c r="D137" s="25"/>
      <c r="E137" s="19"/>
      <c r="F137" s="21">
        <v>1</v>
      </c>
      <c r="G137" s="23" t="s">
        <v>29</v>
      </c>
      <c r="H137" s="24">
        <f t="shared" si="5"/>
        <v>0</v>
      </c>
    </row>
    <row r="138" spans="1:8" s="6" customFormat="1">
      <c r="B138" s="20"/>
      <c r="C138" s="21" t="s">
        <v>42</v>
      </c>
      <c r="D138" s="25"/>
      <c r="E138" s="19"/>
      <c r="F138" s="21">
        <v>19</v>
      </c>
      <c r="G138" s="23" t="s">
        <v>21</v>
      </c>
      <c r="H138" s="24">
        <f t="shared" si="5"/>
        <v>0</v>
      </c>
    </row>
    <row r="139" spans="1:8" s="6" customFormat="1">
      <c r="B139" s="20" t="s">
        <v>130</v>
      </c>
      <c r="C139" s="30" t="s">
        <v>44</v>
      </c>
      <c r="D139" s="25" t="s">
        <v>45</v>
      </c>
      <c r="E139" s="19"/>
      <c r="F139" s="21">
        <v>1</v>
      </c>
      <c r="G139" s="23" t="s">
        <v>29</v>
      </c>
      <c r="H139" s="24">
        <f t="shared" si="5"/>
        <v>0</v>
      </c>
    </row>
    <row r="140" spans="1:8" s="6" customFormat="1">
      <c r="B140" s="20"/>
      <c r="C140" s="50" t="s">
        <v>46</v>
      </c>
      <c r="D140" s="25"/>
      <c r="E140" s="19"/>
      <c r="F140" s="21"/>
      <c r="G140" s="23"/>
      <c r="H140" s="24"/>
    </row>
    <row r="141" spans="1:8" s="6" customFormat="1">
      <c r="B141" s="20"/>
      <c r="C141" s="50" t="s">
        <v>47</v>
      </c>
      <c r="D141" s="25"/>
      <c r="E141" s="19"/>
      <c r="F141" s="21"/>
      <c r="G141" s="23"/>
      <c r="H141" s="24"/>
    </row>
    <row r="142" spans="1:8" s="6" customFormat="1">
      <c r="B142" s="20"/>
      <c r="C142" s="50" t="s">
        <v>48</v>
      </c>
      <c r="D142" s="25"/>
      <c r="E142" s="19"/>
      <c r="F142" s="21"/>
      <c r="G142" s="23"/>
      <c r="H142" s="24"/>
    </row>
    <row r="143" spans="1:8" s="6" customFormat="1">
      <c r="B143" s="20"/>
      <c r="C143" s="50" t="s">
        <v>49</v>
      </c>
      <c r="D143" s="25"/>
      <c r="E143" s="19"/>
      <c r="F143" s="21"/>
      <c r="G143" s="23"/>
      <c r="H143" s="24"/>
    </row>
    <row r="144" spans="1:8" s="6" customFormat="1">
      <c r="B144" s="20"/>
      <c r="C144" s="50" t="s">
        <v>50</v>
      </c>
      <c r="D144" s="25"/>
      <c r="E144" s="19"/>
      <c r="F144" s="21"/>
      <c r="G144" s="23"/>
      <c r="H144" s="24"/>
    </row>
    <row r="145" spans="2:8" s="6" customFormat="1">
      <c r="B145" s="20"/>
      <c r="C145" s="50" t="s">
        <v>51</v>
      </c>
      <c r="D145" s="25"/>
      <c r="E145" s="19"/>
      <c r="F145" s="21"/>
      <c r="G145" s="23"/>
      <c r="H145" s="24"/>
    </row>
    <row r="146" spans="2:8" s="6" customFormat="1">
      <c r="B146" s="20"/>
      <c r="C146" s="50" t="s">
        <v>52</v>
      </c>
      <c r="D146" s="25"/>
      <c r="E146" s="19"/>
      <c r="F146" s="21"/>
      <c r="G146" s="23"/>
      <c r="H146" s="24"/>
    </row>
    <row r="147" spans="2:8" s="6" customFormat="1">
      <c r="B147" s="20"/>
      <c r="C147" s="50" t="s">
        <v>53</v>
      </c>
      <c r="D147" s="25"/>
      <c r="E147" s="19"/>
      <c r="F147" s="21"/>
      <c r="G147" s="23"/>
      <c r="H147" s="24"/>
    </row>
    <row r="148" spans="2:8" s="6" customFormat="1">
      <c r="B148" s="20" t="s">
        <v>131</v>
      </c>
      <c r="C148" s="21" t="s">
        <v>55</v>
      </c>
      <c r="D148" s="25"/>
      <c r="E148" s="19"/>
      <c r="F148" s="21">
        <v>11</v>
      </c>
      <c r="G148" s="23" t="s">
        <v>9</v>
      </c>
      <c r="H148" s="24">
        <f t="shared" ref="H148:H181" si="6">E148*F148</f>
        <v>0</v>
      </c>
    </row>
    <row r="149" spans="2:8" s="6" customFormat="1">
      <c r="B149" s="20"/>
      <c r="C149" s="21" t="s">
        <v>56</v>
      </c>
      <c r="D149" s="25"/>
      <c r="E149" s="19"/>
      <c r="F149" s="21">
        <v>4</v>
      </c>
      <c r="G149" s="23" t="s">
        <v>9</v>
      </c>
      <c r="H149" s="24">
        <f t="shared" si="6"/>
        <v>0</v>
      </c>
    </row>
    <row r="150" spans="2:8" s="6" customFormat="1">
      <c r="B150" s="20"/>
      <c r="C150" s="21" t="s">
        <v>57</v>
      </c>
      <c r="D150" s="25"/>
      <c r="E150" s="19"/>
      <c r="F150" s="21">
        <v>7</v>
      </c>
      <c r="G150" s="23" t="s">
        <v>9</v>
      </c>
      <c r="H150" s="24">
        <f t="shared" si="6"/>
        <v>0</v>
      </c>
    </row>
    <row r="151" spans="2:8" s="6" customFormat="1">
      <c r="B151" s="20" t="s">
        <v>132</v>
      </c>
      <c r="C151" s="21" t="s">
        <v>102</v>
      </c>
      <c r="D151" s="25"/>
      <c r="E151" s="19"/>
      <c r="F151" s="21">
        <v>11</v>
      </c>
      <c r="G151" s="23" t="s">
        <v>9</v>
      </c>
      <c r="H151" s="24">
        <f t="shared" si="6"/>
        <v>0</v>
      </c>
    </row>
    <row r="152" spans="2:8" s="6" customFormat="1">
      <c r="B152" s="20"/>
      <c r="C152" s="21" t="s">
        <v>103</v>
      </c>
      <c r="D152" s="25"/>
      <c r="E152" s="19"/>
      <c r="F152" s="21">
        <v>4</v>
      </c>
      <c r="G152" s="23" t="s">
        <v>9</v>
      </c>
      <c r="H152" s="24">
        <f t="shared" si="6"/>
        <v>0</v>
      </c>
    </row>
    <row r="153" spans="2:8" s="6" customFormat="1">
      <c r="B153" s="20"/>
      <c r="C153" s="21" t="s">
        <v>104</v>
      </c>
      <c r="D153" s="25"/>
      <c r="E153" s="19"/>
      <c r="F153" s="21">
        <v>7</v>
      </c>
      <c r="G153" s="23" t="s">
        <v>9</v>
      </c>
      <c r="H153" s="24">
        <f t="shared" si="6"/>
        <v>0</v>
      </c>
    </row>
    <row r="154" spans="2:8" s="6" customFormat="1">
      <c r="B154" s="20" t="s">
        <v>133</v>
      </c>
      <c r="C154" s="21" t="s">
        <v>61</v>
      </c>
      <c r="D154" s="25"/>
      <c r="E154" s="19"/>
      <c r="F154" s="21">
        <v>2</v>
      </c>
      <c r="G154" s="23" t="s">
        <v>9</v>
      </c>
      <c r="H154" s="24">
        <f t="shared" si="6"/>
        <v>0</v>
      </c>
    </row>
    <row r="155" spans="2:8" s="6" customFormat="1">
      <c r="B155" s="20" t="s">
        <v>134</v>
      </c>
      <c r="C155" s="21" t="s">
        <v>63</v>
      </c>
      <c r="D155" s="25"/>
      <c r="E155" s="19"/>
      <c r="F155" s="21">
        <v>2</v>
      </c>
      <c r="G155" s="23" t="s">
        <v>9</v>
      </c>
      <c r="H155" s="24">
        <f t="shared" si="6"/>
        <v>0</v>
      </c>
    </row>
    <row r="156" spans="2:8" s="6" customFormat="1">
      <c r="B156" s="20" t="s">
        <v>135</v>
      </c>
      <c r="C156" s="21" t="s">
        <v>136</v>
      </c>
      <c r="D156" s="25"/>
      <c r="E156" s="19"/>
      <c r="F156" s="21">
        <v>2</v>
      </c>
      <c r="G156" s="23" t="s">
        <v>9</v>
      </c>
      <c r="H156" s="24">
        <f t="shared" si="6"/>
        <v>0</v>
      </c>
    </row>
    <row r="157" spans="2:8" s="6" customFormat="1">
      <c r="B157" s="20" t="s">
        <v>137</v>
      </c>
      <c r="C157" s="21" t="s">
        <v>138</v>
      </c>
      <c r="D157" s="25"/>
      <c r="E157" s="19"/>
      <c r="F157" s="21">
        <v>2</v>
      </c>
      <c r="G157" s="23" t="s">
        <v>9</v>
      </c>
      <c r="H157" s="24">
        <f t="shared" si="6"/>
        <v>0</v>
      </c>
    </row>
    <row r="158" spans="2:8" s="6" customFormat="1">
      <c r="B158" s="20" t="s">
        <v>139</v>
      </c>
      <c r="C158" s="21" t="s">
        <v>140</v>
      </c>
      <c r="D158" s="25"/>
      <c r="E158" s="19"/>
      <c r="F158" s="21">
        <v>4</v>
      </c>
      <c r="G158" s="23" t="s">
        <v>9</v>
      </c>
      <c r="H158" s="24">
        <f t="shared" si="6"/>
        <v>0</v>
      </c>
    </row>
    <row r="159" spans="2:8" s="6" customFormat="1">
      <c r="B159" s="20" t="s">
        <v>141</v>
      </c>
      <c r="C159" s="21" t="s">
        <v>19</v>
      </c>
      <c r="D159" s="25"/>
      <c r="E159" s="19"/>
      <c r="F159" s="21"/>
      <c r="G159" s="23"/>
      <c r="H159" s="24"/>
    </row>
    <row r="160" spans="2:8" s="6" customFormat="1">
      <c r="B160" s="20"/>
      <c r="C160" s="21" t="s">
        <v>24</v>
      </c>
      <c r="D160" s="25"/>
      <c r="E160" s="19"/>
      <c r="F160" s="21">
        <v>26</v>
      </c>
      <c r="G160" s="23" t="s">
        <v>21</v>
      </c>
      <c r="H160" s="24">
        <f t="shared" si="6"/>
        <v>0</v>
      </c>
    </row>
    <row r="161" spans="2:9" s="6" customFormat="1">
      <c r="B161" s="20"/>
      <c r="C161" s="21" t="s">
        <v>142</v>
      </c>
      <c r="D161" s="25"/>
      <c r="E161" s="19"/>
      <c r="F161" s="21">
        <v>39</v>
      </c>
      <c r="G161" s="23" t="s">
        <v>21</v>
      </c>
      <c r="H161" s="24">
        <f t="shared" si="6"/>
        <v>0</v>
      </c>
    </row>
    <row r="162" spans="2:9" s="6" customFormat="1">
      <c r="B162" s="20"/>
      <c r="C162" s="21" t="s">
        <v>72</v>
      </c>
      <c r="D162" s="25"/>
      <c r="E162" s="19"/>
      <c r="F162" s="21">
        <v>18</v>
      </c>
      <c r="G162" s="23" t="s">
        <v>21</v>
      </c>
      <c r="H162" s="24">
        <f t="shared" si="6"/>
        <v>0</v>
      </c>
    </row>
    <row r="163" spans="2:9" s="6" customFormat="1">
      <c r="B163" s="20"/>
      <c r="C163" s="21" t="s">
        <v>143</v>
      </c>
      <c r="D163" s="25"/>
      <c r="E163" s="19"/>
      <c r="F163" s="21">
        <v>8</v>
      </c>
      <c r="G163" s="23" t="s">
        <v>21</v>
      </c>
      <c r="H163" s="24">
        <f t="shared" si="6"/>
        <v>0</v>
      </c>
    </row>
    <row r="164" spans="2:9" s="6" customFormat="1">
      <c r="B164" s="20"/>
      <c r="C164" s="21" t="s">
        <v>74</v>
      </c>
      <c r="D164" s="25"/>
      <c r="E164" s="19"/>
      <c r="F164" s="21">
        <v>13</v>
      </c>
      <c r="G164" s="23" t="s">
        <v>21</v>
      </c>
      <c r="H164" s="24">
        <f t="shared" si="6"/>
        <v>0</v>
      </c>
    </row>
    <row r="165" spans="2:9" s="6" customFormat="1">
      <c r="B165" s="20" t="s">
        <v>144</v>
      </c>
      <c r="C165" s="21" t="s">
        <v>76</v>
      </c>
      <c r="D165" s="25"/>
      <c r="E165" s="19"/>
      <c r="F165" s="21"/>
      <c r="G165" s="23"/>
      <c r="H165" s="24"/>
    </row>
    <row r="166" spans="2:9" s="6" customFormat="1">
      <c r="B166" s="20"/>
      <c r="C166" s="21" t="s">
        <v>145</v>
      </c>
      <c r="D166" s="25"/>
      <c r="E166" s="19"/>
      <c r="F166" s="21">
        <v>3</v>
      </c>
      <c r="G166" s="23" t="s">
        <v>78</v>
      </c>
      <c r="H166" s="24">
        <f t="shared" si="6"/>
        <v>0</v>
      </c>
    </row>
    <row r="167" spans="2:9" s="6" customFormat="1">
      <c r="B167" s="20"/>
      <c r="C167" s="21" t="s">
        <v>146</v>
      </c>
      <c r="D167" s="25"/>
      <c r="E167" s="19"/>
      <c r="F167" s="21">
        <v>26</v>
      </c>
      <c r="G167" s="23" t="s">
        <v>78</v>
      </c>
      <c r="H167" s="24">
        <f t="shared" si="6"/>
        <v>0</v>
      </c>
    </row>
    <row r="168" spans="2:9" s="6" customFormat="1">
      <c r="B168" s="20"/>
      <c r="C168" s="21" t="s">
        <v>147</v>
      </c>
      <c r="D168" s="25"/>
      <c r="E168" s="19"/>
      <c r="F168" s="21">
        <v>9</v>
      </c>
      <c r="G168" s="23" t="s">
        <v>78</v>
      </c>
      <c r="H168" s="24">
        <f t="shared" si="6"/>
        <v>0</v>
      </c>
      <c r="I168" s="36"/>
    </row>
    <row r="169" spans="2:9" s="6" customFormat="1">
      <c r="B169" s="20"/>
      <c r="C169" s="21" t="s">
        <v>148</v>
      </c>
      <c r="D169" s="25"/>
      <c r="E169" s="19"/>
      <c r="F169" s="21">
        <v>3</v>
      </c>
      <c r="G169" s="23" t="s">
        <v>78</v>
      </c>
      <c r="H169" s="24">
        <f t="shared" si="6"/>
        <v>0</v>
      </c>
    </row>
    <row r="170" spans="2:9" s="6" customFormat="1">
      <c r="B170" s="20" t="s">
        <v>144</v>
      </c>
      <c r="C170" s="21" t="s">
        <v>80</v>
      </c>
      <c r="D170" s="25"/>
      <c r="E170" s="19"/>
      <c r="F170" s="21"/>
      <c r="G170" s="23"/>
      <c r="H170" s="24"/>
    </row>
    <row r="171" spans="2:9" s="6" customFormat="1">
      <c r="B171" s="20"/>
      <c r="C171" s="21" t="s">
        <v>81</v>
      </c>
      <c r="D171" s="25"/>
      <c r="E171" s="19"/>
      <c r="F171" s="21">
        <v>6</v>
      </c>
      <c r="G171" s="23" t="s">
        <v>78</v>
      </c>
      <c r="H171" s="24">
        <f t="shared" si="6"/>
        <v>0</v>
      </c>
    </row>
    <row r="172" spans="2:9" s="6" customFormat="1">
      <c r="B172" s="20"/>
      <c r="C172" s="21" t="s">
        <v>117</v>
      </c>
      <c r="D172" s="25"/>
      <c r="E172" s="19"/>
      <c r="F172" s="21">
        <v>18</v>
      </c>
      <c r="G172" s="23" t="s">
        <v>78</v>
      </c>
      <c r="H172" s="24">
        <f t="shared" si="6"/>
        <v>0</v>
      </c>
    </row>
    <row r="173" spans="2:9" s="6" customFormat="1">
      <c r="B173" s="20"/>
      <c r="C173" s="21" t="s">
        <v>149</v>
      </c>
      <c r="D173" s="25"/>
      <c r="E173" s="19"/>
      <c r="F173" s="21">
        <v>28</v>
      </c>
      <c r="G173" s="23" t="s">
        <v>78</v>
      </c>
      <c r="H173" s="24">
        <f t="shared" si="6"/>
        <v>0</v>
      </c>
    </row>
    <row r="174" spans="2:9" s="6" customFormat="1">
      <c r="B174" s="20" t="s">
        <v>150</v>
      </c>
      <c r="C174" s="31" t="s">
        <v>119</v>
      </c>
      <c r="D174" s="32"/>
      <c r="E174" s="33"/>
      <c r="F174" s="34">
        <v>1</v>
      </c>
      <c r="G174" s="35" t="s">
        <v>9</v>
      </c>
      <c r="H174" s="24">
        <f t="shared" si="6"/>
        <v>0</v>
      </c>
    </row>
    <row r="175" spans="2:9" s="6" customFormat="1">
      <c r="B175" s="20" t="s">
        <v>151</v>
      </c>
      <c r="C175" s="21" t="s">
        <v>152</v>
      </c>
      <c r="D175" s="25"/>
      <c r="E175" s="19"/>
      <c r="F175" s="21">
        <v>1</v>
      </c>
      <c r="G175" s="23" t="s">
        <v>9</v>
      </c>
      <c r="H175" s="24">
        <f t="shared" si="6"/>
        <v>0</v>
      </c>
    </row>
    <row r="176" spans="2:9" s="6" customFormat="1">
      <c r="B176" s="20" t="s">
        <v>153</v>
      </c>
      <c r="C176" s="21" t="s">
        <v>154</v>
      </c>
      <c r="D176" s="25"/>
      <c r="E176" s="19"/>
      <c r="F176" s="21">
        <v>1</v>
      </c>
      <c r="G176" s="23" t="s">
        <v>9</v>
      </c>
      <c r="H176" s="24">
        <f t="shared" si="6"/>
        <v>0</v>
      </c>
    </row>
    <row r="177" spans="2:9" s="6" customFormat="1">
      <c r="B177" s="20"/>
      <c r="C177" s="21" t="s">
        <v>89</v>
      </c>
      <c r="D177" s="25"/>
      <c r="E177" s="19"/>
      <c r="F177" s="21">
        <v>17</v>
      </c>
      <c r="G177" s="23" t="s">
        <v>21</v>
      </c>
      <c r="H177" s="24">
        <f t="shared" si="6"/>
        <v>0</v>
      </c>
    </row>
    <row r="178" spans="2:9" s="6" customFormat="1">
      <c r="B178" s="20"/>
      <c r="C178" s="21" t="s">
        <v>90</v>
      </c>
      <c r="D178" s="25"/>
      <c r="E178" s="19"/>
      <c r="F178" s="21">
        <v>3</v>
      </c>
      <c r="G178" s="23" t="s">
        <v>21</v>
      </c>
      <c r="H178" s="24">
        <f t="shared" si="6"/>
        <v>0</v>
      </c>
    </row>
    <row r="179" spans="2:9" s="6" customFormat="1">
      <c r="B179" s="20"/>
      <c r="C179" s="21" t="s">
        <v>91</v>
      </c>
      <c r="D179" s="25"/>
      <c r="E179" s="19"/>
      <c r="F179" s="21">
        <v>3</v>
      </c>
      <c r="G179" s="23" t="s">
        <v>21</v>
      </c>
      <c r="H179" s="24">
        <f t="shared" si="6"/>
        <v>0</v>
      </c>
    </row>
    <row r="180" spans="2:9" s="14" customFormat="1">
      <c r="B180" s="20"/>
      <c r="C180" s="21" t="s">
        <v>92</v>
      </c>
      <c r="D180" s="25"/>
      <c r="E180" s="19"/>
      <c r="F180" s="21">
        <v>8</v>
      </c>
      <c r="G180" s="23" t="s">
        <v>21</v>
      </c>
      <c r="H180" s="24">
        <f t="shared" si="6"/>
        <v>0</v>
      </c>
      <c r="I180" s="13"/>
    </row>
    <row r="181" spans="2:9" s="6" customFormat="1">
      <c r="B181" s="20"/>
      <c r="C181" s="21" t="s">
        <v>93</v>
      </c>
      <c r="D181" s="25"/>
      <c r="E181" s="19"/>
      <c r="F181" s="21">
        <v>195</v>
      </c>
      <c r="G181" s="23" t="s">
        <v>94</v>
      </c>
      <c r="H181" s="24">
        <f t="shared" si="6"/>
        <v>0</v>
      </c>
    </row>
    <row r="182" spans="2:9" s="6" customFormat="1">
      <c r="B182" s="26"/>
      <c r="C182" s="21" t="s">
        <v>27</v>
      </c>
      <c r="D182" s="27" t="s">
        <v>28</v>
      </c>
      <c r="E182" s="28"/>
      <c r="F182" s="28">
        <v>1</v>
      </c>
      <c r="G182" s="23" t="s">
        <v>29</v>
      </c>
      <c r="H182" s="29">
        <v>0</v>
      </c>
    </row>
    <row r="183" spans="2:9" s="6" customFormat="1">
      <c r="B183" s="26"/>
      <c r="C183" s="21" t="s">
        <v>30</v>
      </c>
      <c r="D183" s="28"/>
      <c r="E183" s="28"/>
      <c r="F183" s="28"/>
      <c r="G183" s="23"/>
      <c r="H183" s="29">
        <f>SUM(H134:H182)</f>
        <v>0</v>
      </c>
    </row>
    <row r="184" spans="2:9" s="6" customFormat="1">
      <c r="B184" s="26"/>
      <c r="E184" s="6" t="s">
        <v>31</v>
      </c>
    </row>
    <row r="185" spans="2:9" s="6" customFormat="1" ht="13.5" thickBot="1">
      <c r="B185" s="5" t="s">
        <v>155</v>
      </c>
    </row>
    <row r="186" spans="2:9" s="6" customFormat="1" ht="15" thickTop="1" thickBot="1">
      <c r="B186" s="7"/>
      <c r="C186" s="8" t="s">
        <v>156</v>
      </c>
      <c r="D186" s="9"/>
      <c r="E186" s="10"/>
      <c r="F186" s="10"/>
      <c r="G186" s="11"/>
      <c r="H186" s="12">
        <f>SUM(H242)</f>
        <v>0</v>
      </c>
    </row>
    <row r="187" spans="2:9" s="6" customFormat="1" ht="13.5" thickTop="1">
      <c r="B187" s="15" t="s">
        <v>2</v>
      </c>
      <c r="C187" s="16" t="s">
        <v>3</v>
      </c>
      <c r="D187" s="17"/>
      <c r="E187" s="18" t="s">
        <v>4</v>
      </c>
      <c r="F187" s="55" t="s">
        <v>5</v>
      </c>
      <c r="G187" s="56"/>
      <c r="H187" s="17" t="s">
        <v>6</v>
      </c>
    </row>
    <row r="188" spans="2:9" s="6" customFormat="1">
      <c r="B188" s="20" t="s">
        <v>157</v>
      </c>
      <c r="C188" s="21" t="s">
        <v>158</v>
      </c>
      <c r="D188" s="25"/>
      <c r="E188" s="19"/>
      <c r="F188" s="21">
        <v>1</v>
      </c>
      <c r="G188" s="23" t="s">
        <v>9</v>
      </c>
      <c r="H188" s="24">
        <f t="shared" ref="H188:H193" si="7">E188*F188</f>
        <v>0</v>
      </c>
    </row>
    <row r="189" spans="2:9" s="6" customFormat="1">
      <c r="B189" s="20"/>
      <c r="C189" s="21" t="s">
        <v>37</v>
      </c>
      <c r="D189" s="25"/>
      <c r="E189" s="19"/>
      <c r="F189" s="21">
        <v>6</v>
      </c>
      <c r="G189" s="23" t="s">
        <v>9</v>
      </c>
      <c r="H189" s="24">
        <f t="shared" si="7"/>
        <v>0</v>
      </c>
    </row>
    <row r="190" spans="2:9" s="6" customFormat="1">
      <c r="B190" s="20" t="s">
        <v>159</v>
      </c>
      <c r="C190" s="21" t="s">
        <v>39</v>
      </c>
      <c r="D190" s="25" t="s">
        <v>40</v>
      </c>
      <c r="E190" s="19"/>
      <c r="F190" s="21">
        <v>1</v>
      </c>
      <c r="G190" s="23" t="s">
        <v>9</v>
      </c>
      <c r="H190" s="24">
        <f t="shared" si="7"/>
        <v>0</v>
      </c>
    </row>
    <row r="191" spans="2:9" s="6" customFormat="1">
      <c r="B191" s="20"/>
      <c r="C191" s="21" t="s">
        <v>41</v>
      </c>
      <c r="D191" s="25"/>
      <c r="E191" s="19"/>
      <c r="F191" s="21">
        <v>1</v>
      </c>
      <c r="G191" s="23" t="s">
        <v>29</v>
      </c>
      <c r="H191" s="24">
        <f t="shared" si="7"/>
        <v>0</v>
      </c>
    </row>
    <row r="192" spans="2:9" s="6" customFormat="1">
      <c r="B192" s="20"/>
      <c r="C192" s="21" t="s">
        <v>42</v>
      </c>
      <c r="D192" s="25"/>
      <c r="E192" s="19"/>
      <c r="F192" s="21">
        <v>16</v>
      </c>
      <c r="G192" s="23" t="s">
        <v>21</v>
      </c>
      <c r="H192" s="24">
        <f t="shared" si="7"/>
        <v>0</v>
      </c>
    </row>
    <row r="193" spans="2:8" s="6" customFormat="1">
      <c r="B193" s="20" t="s">
        <v>160</v>
      </c>
      <c r="C193" s="30" t="s">
        <v>44</v>
      </c>
      <c r="D193" s="25" t="s">
        <v>45</v>
      </c>
      <c r="E193" s="19"/>
      <c r="F193" s="21">
        <v>1</v>
      </c>
      <c r="G193" s="23" t="s">
        <v>29</v>
      </c>
      <c r="H193" s="24">
        <f t="shared" si="7"/>
        <v>0</v>
      </c>
    </row>
    <row r="194" spans="2:8" s="6" customFormat="1">
      <c r="B194" s="20"/>
      <c r="C194" s="50" t="s">
        <v>46</v>
      </c>
      <c r="D194" s="25"/>
      <c r="E194" s="19"/>
      <c r="F194" s="21"/>
      <c r="G194" s="23"/>
      <c r="H194" s="24"/>
    </row>
    <row r="195" spans="2:8" s="6" customFormat="1">
      <c r="B195" s="20"/>
      <c r="C195" s="50" t="s">
        <v>47</v>
      </c>
      <c r="D195" s="25"/>
      <c r="E195" s="19"/>
      <c r="F195" s="21"/>
      <c r="G195" s="23"/>
      <c r="H195" s="24"/>
    </row>
    <row r="196" spans="2:8" s="6" customFormat="1">
      <c r="B196" s="20"/>
      <c r="C196" s="50" t="s">
        <v>48</v>
      </c>
      <c r="D196" s="25"/>
      <c r="E196" s="19"/>
      <c r="F196" s="21"/>
      <c r="G196" s="23"/>
      <c r="H196" s="24"/>
    </row>
    <row r="197" spans="2:8" s="6" customFormat="1">
      <c r="B197" s="20"/>
      <c r="C197" s="50" t="s">
        <v>49</v>
      </c>
      <c r="D197" s="25"/>
      <c r="E197" s="19"/>
      <c r="F197" s="21"/>
      <c r="G197" s="23"/>
      <c r="H197" s="24"/>
    </row>
    <row r="198" spans="2:8" s="6" customFormat="1">
      <c r="B198" s="20"/>
      <c r="C198" s="50" t="s">
        <v>50</v>
      </c>
      <c r="D198" s="25"/>
      <c r="E198" s="19"/>
      <c r="F198" s="21"/>
      <c r="G198" s="23"/>
      <c r="H198" s="24"/>
    </row>
    <row r="199" spans="2:8" s="6" customFormat="1">
      <c r="B199" s="20"/>
      <c r="C199" s="50" t="s">
        <v>51</v>
      </c>
      <c r="D199" s="25"/>
      <c r="E199" s="19"/>
      <c r="F199" s="21"/>
      <c r="G199" s="23"/>
      <c r="H199" s="24"/>
    </row>
    <row r="200" spans="2:8" s="6" customFormat="1">
      <c r="B200" s="20"/>
      <c r="C200" s="50" t="s">
        <v>52</v>
      </c>
      <c r="D200" s="25"/>
      <c r="E200" s="19"/>
      <c r="F200" s="21"/>
      <c r="G200" s="23"/>
      <c r="H200" s="24"/>
    </row>
    <row r="201" spans="2:8" s="6" customFormat="1">
      <c r="B201" s="20"/>
      <c r="C201" s="50" t="s">
        <v>53</v>
      </c>
      <c r="D201" s="25"/>
      <c r="E201" s="19"/>
      <c r="F201" s="21"/>
      <c r="G201" s="23"/>
      <c r="H201" s="24"/>
    </row>
    <row r="202" spans="2:8" s="6" customFormat="1">
      <c r="B202" s="20" t="s">
        <v>161</v>
      </c>
      <c r="C202" s="21" t="s">
        <v>55</v>
      </c>
      <c r="D202" s="25"/>
      <c r="E202" s="19"/>
      <c r="F202" s="21">
        <v>9</v>
      </c>
      <c r="G202" s="23" t="s">
        <v>9</v>
      </c>
      <c r="H202" s="24">
        <f t="shared" ref="H202:H240" si="8">E202*F202</f>
        <v>0</v>
      </c>
    </row>
    <row r="203" spans="2:8" s="6" customFormat="1">
      <c r="B203" s="20"/>
      <c r="C203" s="21" t="s">
        <v>56</v>
      </c>
      <c r="D203" s="25"/>
      <c r="E203" s="19"/>
      <c r="F203" s="21">
        <v>3</v>
      </c>
      <c r="G203" s="23" t="s">
        <v>9</v>
      </c>
      <c r="H203" s="24">
        <f t="shared" si="8"/>
        <v>0</v>
      </c>
    </row>
    <row r="204" spans="2:8" s="6" customFormat="1">
      <c r="B204" s="20"/>
      <c r="C204" s="21" t="s">
        <v>57</v>
      </c>
      <c r="D204" s="25"/>
      <c r="E204" s="19"/>
      <c r="F204" s="21">
        <v>6</v>
      </c>
      <c r="G204" s="23" t="s">
        <v>9</v>
      </c>
      <c r="H204" s="24">
        <f t="shared" si="8"/>
        <v>0</v>
      </c>
    </row>
    <row r="205" spans="2:8" s="6" customFormat="1">
      <c r="B205" s="20" t="s">
        <v>162</v>
      </c>
      <c r="C205" s="21" t="s">
        <v>102</v>
      </c>
      <c r="D205" s="25"/>
      <c r="E205" s="19"/>
      <c r="F205" s="21">
        <v>10</v>
      </c>
      <c r="G205" s="23" t="s">
        <v>9</v>
      </c>
      <c r="H205" s="24">
        <f t="shared" si="8"/>
        <v>0</v>
      </c>
    </row>
    <row r="206" spans="2:8" s="6" customFormat="1">
      <c r="B206" s="20"/>
      <c r="C206" s="21" t="s">
        <v>103</v>
      </c>
      <c r="D206" s="25"/>
      <c r="E206" s="19"/>
      <c r="F206" s="21">
        <v>4</v>
      </c>
      <c r="G206" s="23" t="s">
        <v>9</v>
      </c>
      <c r="H206" s="24">
        <f t="shared" si="8"/>
        <v>0</v>
      </c>
    </row>
    <row r="207" spans="2:8" s="6" customFormat="1">
      <c r="B207" s="20"/>
      <c r="C207" s="21" t="s">
        <v>104</v>
      </c>
      <c r="D207" s="25"/>
      <c r="E207" s="19"/>
      <c r="F207" s="21">
        <v>6</v>
      </c>
      <c r="G207" s="23" t="s">
        <v>9</v>
      </c>
      <c r="H207" s="24">
        <f t="shared" si="8"/>
        <v>0</v>
      </c>
    </row>
    <row r="208" spans="2:8" s="6" customFormat="1">
      <c r="B208" s="20" t="s">
        <v>163</v>
      </c>
      <c r="C208" s="21" t="s">
        <v>59</v>
      </c>
      <c r="D208" s="25"/>
      <c r="E208" s="19"/>
      <c r="F208" s="21">
        <v>1</v>
      </c>
      <c r="G208" s="23" t="s">
        <v>9</v>
      </c>
      <c r="H208" s="24">
        <f t="shared" si="8"/>
        <v>0</v>
      </c>
    </row>
    <row r="209" spans="2:9" s="6" customFormat="1">
      <c r="B209" s="20"/>
      <c r="C209" s="21" t="s">
        <v>57</v>
      </c>
      <c r="D209" s="25"/>
      <c r="E209" s="19"/>
      <c r="F209" s="21">
        <v>1</v>
      </c>
      <c r="G209" s="23" t="s">
        <v>9</v>
      </c>
      <c r="H209" s="24">
        <f t="shared" si="8"/>
        <v>0</v>
      </c>
    </row>
    <row r="210" spans="2:9" s="6" customFormat="1">
      <c r="B210" s="20" t="s">
        <v>164</v>
      </c>
      <c r="C210" s="21" t="s">
        <v>102</v>
      </c>
      <c r="D210" s="25"/>
      <c r="E210" s="19"/>
      <c r="F210" s="21">
        <v>1</v>
      </c>
      <c r="G210" s="23" t="s">
        <v>9</v>
      </c>
      <c r="H210" s="24">
        <f t="shared" si="8"/>
        <v>0</v>
      </c>
    </row>
    <row r="211" spans="2:9" s="6" customFormat="1">
      <c r="B211" s="20"/>
      <c r="C211" s="21" t="s">
        <v>103</v>
      </c>
      <c r="D211" s="25"/>
      <c r="E211" s="19"/>
      <c r="F211" s="21">
        <v>1</v>
      </c>
      <c r="G211" s="23" t="s">
        <v>9</v>
      </c>
      <c r="H211" s="24">
        <f t="shared" si="8"/>
        <v>0</v>
      </c>
    </row>
    <row r="212" spans="2:9" s="6" customFormat="1">
      <c r="B212" s="20" t="s">
        <v>165</v>
      </c>
      <c r="C212" s="21" t="s">
        <v>61</v>
      </c>
      <c r="D212" s="25"/>
      <c r="E212" s="19"/>
      <c r="F212" s="21">
        <v>5</v>
      </c>
      <c r="G212" s="23" t="s">
        <v>9</v>
      </c>
      <c r="H212" s="24">
        <f t="shared" si="8"/>
        <v>0</v>
      </c>
    </row>
    <row r="213" spans="2:9" s="6" customFormat="1">
      <c r="B213" s="20" t="s">
        <v>166</v>
      </c>
      <c r="C213" s="21" t="s">
        <v>63</v>
      </c>
      <c r="D213" s="25"/>
      <c r="E213" s="19"/>
      <c r="F213" s="21">
        <v>9</v>
      </c>
      <c r="G213" s="23" t="s">
        <v>9</v>
      </c>
      <c r="H213" s="24">
        <f t="shared" si="8"/>
        <v>0</v>
      </c>
    </row>
    <row r="214" spans="2:9" s="6" customFormat="1">
      <c r="B214" s="20" t="s">
        <v>167</v>
      </c>
      <c r="C214" s="21" t="s">
        <v>19</v>
      </c>
      <c r="D214" s="25"/>
      <c r="E214" s="19"/>
      <c r="F214" s="21"/>
      <c r="G214" s="23"/>
      <c r="H214" s="24"/>
    </row>
    <row r="215" spans="2:9" s="6" customFormat="1">
      <c r="B215" s="20"/>
      <c r="C215" s="21" t="s">
        <v>168</v>
      </c>
      <c r="D215" s="25"/>
      <c r="E215" s="19"/>
      <c r="F215" s="21">
        <v>27</v>
      </c>
      <c r="G215" s="23" t="s">
        <v>21</v>
      </c>
      <c r="H215" s="24">
        <f t="shared" si="8"/>
        <v>0</v>
      </c>
    </row>
    <row r="216" spans="2:9" s="6" customFormat="1">
      <c r="B216" s="20"/>
      <c r="C216" s="21" t="s">
        <v>169</v>
      </c>
      <c r="D216" s="25"/>
      <c r="E216" s="19"/>
      <c r="F216" s="21">
        <v>48</v>
      </c>
      <c r="G216" s="23" t="s">
        <v>21</v>
      </c>
      <c r="H216" s="24">
        <f t="shared" si="8"/>
        <v>0</v>
      </c>
    </row>
    <row r="217" spans="2:9" s="6" customFormat="1">
      <c r="B217" s="20"/>
      <c r="C217" s="21" t="s">
        <v>72</v>
      </c>
      <c r="D217" s="25"/>
      <c r="E217" s="19"/>
      <c r="F217" s="21">
        <v>28</v>
      </c>
      <c r="G217" s="23" t="s">
        <v>21</v>
      </c>
      <c r="H217" s="24">
        <f t="shared" si="8"/>
        <v>0</v>
      </c>
    </row>
    <row r="218" spans="2:9" s="6" customFormat="1">
      <c r="B218" s="20"/>
      <c r="C218" s="21" t="s">
        <v>170</v>
      </c>
      <c r="D218" s="25"/>
      <c r="E218" s="19"/>
      <c r="F218" s="21">
        <v>48</v>
      </c>
      <c r="G218" s="23" t="s">
        <v>21</v>
      </c>
      <c r="H218" s="24">
        <f t="shared" si="8"/>
        <v>0</v>
      </c>
    </row>
    <row r="219" spans="2:9" s="6" customFormat="1">
      <c r="B219" s="20"/>
      <c r="C219" s="21" t="s">
        <v>74</v>
      </c>
      <c r="D219" s="25"/>
      <c r="E219" s="19"/>
      <c r="F219" s="21">
        <v>26</v>
      </c>
      <c r="G219" s="23" t="s">
        <v>21</v>
      </c>
      <c r="H219" s="24">
        <f t="shared" si="8"/>
        <v>0</v>
      </c>
      <c r="I219" s="36"/>
    </row>
    <row r="220" spans="2:9" s="6" customFormat="1">
      <c r="B220" s="20" t="s">
        <v>171</v>
      </c>
      <c r="C220" s="21" t="s">
        <v>76</v>
      </c>
      <c r="D220" s="25"/>
      <c r="E220" s="19"/>
      <c r="F220" s="21"/>
      <c r="G220" s="23"/>
      <c r="H220" s="24"/>
      <c r="I220" s="36"/>
    </row>
    <row r="221" spans="2:9" s="6" customFormat="1">
      <c r="B221" s="20"/>
      <c r="C221" s="21" t="s">
        <v>172</v>
      </c>
      <c r="D221" s="25"/>
      <c r="E221" s="19"/>
      <c r="F221" s="21">
        <v>15</v>
      </c>
      <c r="G221" s="23" t="s">
        <v>78</v>
      </c>
      <c r="H221" s="24">
        <f t="shared" si="8"/>
        <v>0</v>
      </c>
      <c r="I221" s="36"/>
    </row>
    <row r="222" spans="2:9" s="6" customFormat="1">
      <c r="B222" s="20"/>
      <c r="C222" s="21" t="s">
        <v>173</v>
      </c>
      <c r="D222" s="25"/>
      <c r="E222" s="19"/>
      <c r="F222" s="21">
        <v>22</v>
      </c>
      <c r="G222" s="23" t="s">
        <v>78</v>
      </c>
      <c r="H222" s="24">
        <f t="shared" si="8"/>
        <v>0</v>
      </c>
    </row>
    <row r="223" spans="2:9" s="6" customFormat="1">
      <c r="B223" s="20" t="s">
        <v>171</v>
      </c>
      <c r="C223" s="21" t="s">
        <v>80</v>
      </c>
      <c r="D223" s="25"/>
      <c r="E223" s="19"/>
      <c r="F223" s="21"/>
      <c r="G223" s="23"/>
      <c r="H223" s="24"/>
    </row>
    <row r="224" spans="2:9" s="6" customFormat="1">
      <c r="B224" s="20"/>
      <c r="C224" s="21" t="s">
        <v>174</v>
      </c>
      <c r="D224" s="25"/>
      <c r="E224" s="19"/>
      <c r="F224" s="21">
        <v>12</v>
      </c>
      <c r="G224" s="23" t="s">
        <v>78</v>
      </c>
      <c r="H224" s="24">
        <f t="shared" si="8"/>
        <v>0</v>
      </c>
    </row>
    <row r="225" spans="2:9" s="6" customFormat="1">
      <c r="B225" s="20"/>
      <c r="C225" s="21" t="s">
        <v>175</v>
      </c>
      <c r="D225" s="25"/>
      <c r="E225" s="19"/>
      <c r="F225" s="21">
        <v>29</v>
      </c>
      <c r="G225" s="23" t="s">
        <v>78</v>
      </c>
      <c r="H225" s="24">
        <f t="shared" si="8"/>
        <v>0</v>
      </c>
    </row>
    <row r="226" spans="2:9" s="6" customFormat="1">
      <c r="B226" s="20" t="s">
        <v>176</v>
      </c>
      <c r="C226" s="31" t="s">
        <v>177</v>
      </c>
      <c r="D226" s="32"/>
      <c r="E226" s="33"/>
      <c r="F226" s="34">
        <v>2</v>
      </c>
      <c r="G226" s="35" t="s">
        <v>9</v>
      </c>
      <c r="H226" s="24">
        <f t="shared" si="8"/>
        <v>0</v>
      </c>
    </row>
    <row r="227" spans="2:9" s="6" customFormat="1">
      <c r="B227" s="20" t="s">
        <v>178</v>
      </c>
      <c r="C227" s="31" t="s">
        <v>179</v>
      </c>
      <c r="D227" s="32"/>
      <c r="E227" s="33"/>
      <c r="F227" s="34">
        <v>4</v>
      </c>
      <c r="G227" s="35" t="s">
        <v>9</v>
      </c>
      <c r="H227" s="24">
        <f t="shared" si="8"/>
        <v>0</v>
      </c>
    </row>
    <row r="228" spans="2:9" s="6" customFormat="1">
      <c r="B228" s="20" t="s">
        <v>180</v>
      </c>
      <c r="C228" s="31" t="s">
        <v>181</v>
      </c>
      <c r="D228" s="32"/>
      <c r="E228" s="37"/>
      <c r="F228" s="34">
        <v>2</v>
      </c>
      <c r="G228" s="35" t="s">
        <v>9</v>
      </c>
      <c r="H228" s="24">
        <f t="shared" si="8"/>
        <v>0</v>
      </c>
    </row>
    <row r="229" spans="2:9" s="6" customFormat="1">
      <c r="B229" s="20" t="s">
        <v>182</v>
      </c>
      <c r="C229" s="31" t="s">
        <v>119</v>
      </c>
      <c r="D229" s="25"/>
      <c r="E229" s="33"/>
      <c r="F229" s="34">
        <v>2</v>
      </c>
      <c r="G229" s="35" t="s">
        <v>9</v>
      </c>
      <c r="H229" s="24">
        <f t="shared" si="8"/>
        <v>0</v>
      </c>
    </row>
    <row r="230" spans="2:9" s="6" customFormat="1">
      <c r="B230" s="20" t="s">
        <v>183</v>
      </c>
      <c r="C230" s="31" t="s">
        <v>184</v>
      </c>
      <c r="D230" s="25"/>
      <c r="E230" s="33"/>
      <c r="F230" s="34">
        <v>2</v>
      </c>
      <c r="G230" s="35" t="s">
        <v>9</v>
      </c>
      <c r="H230" s="24">
        <f t="shared" si="8"/>
        <v>0</v>
      </c>
    </row>
    <row r="231" spans="2:9" s="6" customFormat="1">
      <c r="B231" s="20" t="s">
        <v>185</v>
      </c>
      <c r="C231" s="21" t="s">
        <v>186</v>
      </c>
      <c r="D231" s="25"/>
      <c r="E231" s="19"/>
      <c r="F231" s="21">
        <v>1</v>
      </c>
      <c r="G231" s="23" t="s">
        <v>9</v>
      </c>
      <c r="H231" s="24">
        <f t="shared" si="8"/>
        <v>0</v>
      </c>
    </row>
    <row r="232" spans="2:9" s="6" customFormat="1">
      <c r="B232" s="20" t="s">
        <v>187</v>
      </c>
      <c r="C232" s="21" t="s">
        <v>188</v>
      </c>
      <c r="D232" s="25"/>
      <c r="E232" s="19"/>
      <c r="F232" s="21">
        <v>1</v>
      </c>
      <c r="G232" s="23" t="s">
        <v>9</v>
      </c>
      <c r="H232" s="24">
        <f t="shared" si="8"/>
        <v>0</v>
      </c>
    </row>
    <row r="233" spans="2:9" s="6" customFormat="1">
      <c r="B233" s="20" t="s">
        <v>189</v>
      </c>
      <c r="C233" s="21" t="s">
        <v>152</v>
      </c>
      <c r="D233" s="25"/>
      <c r="E233" s="19"/>
      <c r="F233" s="21">
        <v>1</v>
      </c>
      <c r="G233" s="23" t="s">
        <v>9</v>
      </c>
      <c r="H233" s="24">
        <f t="shared" si="8"/>
        <v>0</v>
      </c>
    </row>
    <row r="234" spans="2:9" s="6" customFormat="1">
      <c r="B234" s="20" t="s">
        <v>190</v>
      </c>
      <c r="C234" s="21" t="s">
        <v>191</v>
      </c>
      <c r="D234" s="25"/>
      <c r="E234" s="19"/>
      <c r="F234" s="21">
        <v>2</v>
      </c>
      <c r="G234" s="23" t="s">
        <v>9</v>
      </c>
      <c r="H234" s="24">
        <f t="shared" si="8"/>
        <v>0</v>
      </c>
    </row>
    <row r="235" spans="2:9" s="6" customFormat="1">
      <c r="B235" s="20" t="s">
        <v>192</v>
      </c>
      <c r="C235" s="21" t="s">
        <v>193</v>
      </c>
      <c r="D235" s="25"/>
      <c r="E235" s="19"/>
      <c r="F235" s="21">
        <v>1</v>
      </c>
      <c r="G235" s="23" t="s">
        <v>9</v>
      </c>
      <c r="H235" s="24">
        <f t="shared" si="8"/>
        <v>0</v>
      </c>
    </row>
    <row r="236" spans="2:9" s="6" customFormat="1">
      <c r="B236" s="20" t="s">
        <v>194</v>
      </c>
      <c r="C236" s="21" t="s">
        <v>195</v>
      </c>
      <c r="D236" s="25"/>
      <c r="E236" s="19"/>
      <c r="F236" s="21">
        <v>1</v>
      </c>
      <c r="G236" s="23" t="s">
        <v>9</v>
      </c>
      <c r="H236" s="24">
        <f t="shared" si="8"/>
        <v>0</v>
      </c>
    </row>
    <row r="237" spans="2:9" s="6" customFormat="1">
      <c r="B237" s="20" t="s">
        <v>196</v>
      </c>
      <c r="C237" s="21" t="s">
        <v>197</v>
      </c>
      <c r="D237" s="25"/>
      <c r="E237" s="19"/>
      <c r="F237" s="21">
        <v>2</v>
      </c>
      <c r="G237" s="23" t="s">
        <v>9</v>
      </c>
      <c r="H237" s="24">
        <f t="shared" si="8"/>
        <v>0</v>
      </c>
    </row>
    <row r="238" spans="2:9" s="6" customFormat="1">
      <c r="B238" s="20"/>
      <c r="C238" s="21" t="s">
        <v>89</v>
      </c>
      <c r="D238" s="25"/>
      <c r="E238" s="19"/>
      <c r="F238" s="21">
        <v>20</v>
      </c>
      <c r="G238" s="23" t="s">
        <v>21</v>
      </c>
      <c r="H238" s="24">
        <f t="shared" si="8"/>
        <v>0</v>
      </c>
    </row>
    <row r="239" spans="2:9" s="6" customFormat="1">
      <c r="B239" s="20"/>
      <c r="C239" s="21" t="s">
        <v>91</v>
      </c>
      <c r="D239" s="25"/>
      <c r="E239" s="19"/>
      <c r="F239" s="21">
        <v>20</v>
      </c>
      <c r="G239" s="23" t="s">
        <v>21</v>
      </c>
      <c r="H239" s="24">
        <f t="shared" si="8"/>
        <v>0</v>
      </c>
    </row>
    <row r="240" spans="2:9" s="14" customFormat="1">
      <c r="B240" s="20"/>
      <c r="C240" s="21" t="s">
        <v>93</v>
      </c>
      <c r="D240" s="25"/>
      <c r="E240" s="19"/>
      <c r="F240" s="21">
        <v>166</v>
      </c>
      <c r="G240" s="23" t="s">
        <v>94</v>
      </c>
      <c r="H240" s="24">
        <f t="shared" si="8"/>
        <v>0</v>
      </c>
      <c r="I240" s="13"/>
    </row>
    <row r="241" spans="2:8" s="6" customFormat="1">
      <c r="B241" s="26"/>
      <c r="C241" s="21" t="s">
        <v>27</v>
      </c>
      <c r="D241" s="27" t="s">
        <v>28</v>
      </c>
      <c r="E241" s="28"/>
      <c r="F241" s="28">
        <v>1</v>
      </c>
      <c r="G241" s="23" t="s">
        <v>29</v>
      </c>
      <c r="H241" s="29">
        <v>0</v>
      </c>
    </row>
    <row r="242" spans="2:8" s="6" customFormat="1">
      <c r="B242" s="26"/>
      <c r="C242" s="21" t="s">
        <v>30</v>
      </c>
      <c r="D242" s="28"/>
      <c r="E242" s="28"/>
      <c r="F242" s="28"/>
      <c r="G242" s="23"/>
      <c r="H242" s="29">
        <f>SUM(H188:H241)</f>
        <v>0</v>
      </c>
    </row>
    <row r="243" spans="2:8" s="6" customFormat="1">
      <c r="B243" s="26"/>
    </row>
    <row r="244" spans="2:8" s="6" customFormat="1">
      <c r="B244" s="26"/>
    </row>
    <row r="245" spans="2:8" s="6" customFormat="1" ht="13.5" thickBot="1">
      <c r="B245" s="5" t="s">
        <v>198</v>
      </c>
    </row>
    <row r="246" spans="2:8" s="6" customFormat="1" ht="15" thickTop="1" thickBot="1">
      <c r="B246" s="7"/>
      <c r="C246" s="8" t="s">
        <v>199</v>
      </c>
      <c r="D246" s="9"/>
      <c r="E246" s="10"/>
      <c r="F246" s="10"/>
      <c r="G246" s="11"/>
      <c r="H246" s="12">
        <f>SUM(H287)</f>
        <v>0</v>
      </c>
    </row>
    <row r="247" spans="2:8" s="6" customFormat="1" ht="13.5" thickTop="1">
      <c r="B247" s="15" t="s">
        <v>2</v>
      </c>
      <c r="C247" s="16" t="s">
        <v>3</v>
      </c>
      <c r="D247" s="17"/>
      <c r="E247" s="18" t="s">
        <v>4</v>
      </c>
      <c r="F247" s="55" t="s">
        <v>5</v>
      </c>
      <c r="G247" s="56"/>
      <c r="H247" s="17" t="s">
        <v>6</v>
      </c>
    </row>
    <row r="248" spans="2:8" s="6" customFormat="1">
      <c r="B248" s="20" t="s">
        <v>200</v>
      </c>
      <c r="C248" s="21" t="s">
        <v>201</v>
      </c>
      <c r="D248" s="25"/>
      <c r="E248" s="19"/>
      <c r="F248" s="21">
        <v>1</v>
      </c>
      <c r="G248" s="23" t="s">
        <v>9</v>
      </c>
      <c r="H248" s="24">
        <f t="shared" ref="H248:H252" si="9">E248*F248</f>
        <v>0</v>
      </c>
    </row>
    <row r="249" spans="2:8" s="6" customFormat="1">
      <c r="B249" s="20" t="s">
        <v>202</v>
      </c>
      <c r="C249" s="21" t="s">
        <v>39</v>
      </c>
      <c r="D249" s="25" t="s">
        <v>40</v>
      </c>
      <c r="E249" s="19"/>
      <c r="F249" s="21">
        <v>1</v>
      </c>
      <c r="G249" s="23" t="s">
        <v>9</v>
      </c>
      <c r="H249" s="24">
        <f t="shared" si="9"/>
        <v>0</v>
      </c>
    </row>
    <row r="250" spans="2:8" s="6" customFormat="1">
      <c r="B250" s="20"/>
      <c r="C250" s="21" t="s">
        <v>41</v>
      </c>
      <c r="D250" s="25"/>
      <c r="E250" s="19"/>
      <c r="F250" s="21">
        <v>1</v>
      </c>
      <c r="G250" s="23" t="s">
        <v>29</v>
      </c>
      <c r="H250" s="24">
        <f t="shared" si="9"/>
        <v>0</v>
      </c>
    </row>
    <row r="251" spans="2:8" s="6" customFormat="1">
      <c r="B251" s="20"/>
      <c r="C251" s="21" t="s">
        <v>42</v>
      </c>
      <c r="D251" s="25"/>
      <c r="E251" s="19"/>
      <c r="F251" s="21">
        <v>27</v>
      </c>
      <c r="G251" s="23" t="s">
        <v>21</v>
      </c>
      <c r="H251" s="24">
        <f t="shared" si="9"/>
        <v>0</v>
      </c>
    </row>
    <row r="252" spans="2:8" s="6" customFormat="1">
      <c r="B252" s="20" t="s">
        <v>203</v>
      </c>
      <c r="C252" s="30" t="s">
        <v>44</v>
      </c>
      <c r="D252" s="25" t="s">
        <v>45</v>
      </c>
      <c r="E252" s="19"/>
      <c r="F252" s="21">
        <v>1</v>
      </c>
      <c r="G252" s="23" t="s">
        <v>29</v>
      </c>
      <c r="H252" s="24">
        <f t="shared" si="9"/>
        <v>0</v>
      </c>
    </row>
    <row r="253" spans="2:8" s="6" customFormat="1">
      <c r="B253" s="20"/>
      <c r="C253" s="50" t="s">
        <v>204</v>
      </c>
      <c r="D253" s="25"/>
      <c r="E253" s="19"/>
      <c r="F253" s="21"/>
      <c r="G253" s="23"/>
      <c r="H253" s="24"/>
    </row>
    <row r="254" spans="2:8" s="6" customFormat="1">
      <c r="B254" s="20"/>
      <c r="C254" s="50" t="s">
        <v>47</v>
      </c>
      <c r="D254" s="25"/>
      <c r="E254" s="19"/>
      <c r="F254" s="21"/>
      <c r="G254" s="23"/>
      <c r="H254" s="24"/>
    </row>
    <row r="255" spans="2:8" s="6" customFormat="1">
      <c r="B255" s="20"/>
      <c r="C255" s="50" t="s">
        <v>48</v>
      </c>
      <c r="D255" s="25"/>
      <c r="E255" s="19"/>
      <c r="F255" s="21"/>
      <c r="G255" s="23"/>
      <c r="H255" s="24"/>
    </row>
    <row r="256" spans="2:8" s="6" customFormat="1">
      <c r="B256" s="20"/>
      <c r="C256" s="50" t="s">
        <v>49</v>
      </c>
      <c r="D256" s="25"/>
      <c r="E256" s="19"/>
      <c r="F256" s="21"/>
      <c r="G256" s="23"/>
      <c r="H256" s="24"/>
    </row>
    <row r="257" spans="2:8" s="6" customFormat="1">
      <c r="B257" s="20"/>
      <c r="C257" s="50" t="s">
        <v>50</v>
      </c>
      <c r="D257" s="25"/>
      <c r="E257" s="19"/>
      <c r="F257" s="21"/>
      <c r="G257" s="23"/>
      <c r="H257" s="24"/>
    </row>
    <row r="258" spans="2:8" s="6" customFormat="1">
      <c r="B258" s="20"/>
      <c r="C258" s="50" t="s">
        <v>51</v>
      </c>
      <c r="D258" s="25"/>
      <c r="E258" s="19"/>
      <c r="F258" s="21"/>
      <c r="G258" s="23"/>
      <c r="H258" s="24"/>
    </row>
    <row r="259" spans="2:8" s="6" customFormat="1">
      <c r="B259" s="20"/>
      <c r="C259" s="50" t="s">
        <v>52</v>
      </c>
      <c r="D259" s="25"/>
      <c r="E259" s="19"/>
      <c r="F259" s="21"/>
      <c r="G259" s="23"/>
      <c r="H259" s="24"/>
    </row>
    <row r="260" spans="2:8" s="6" customFormat="1">
      <c r="B260" s="20"/>
      <c r="C260" s="50" t="s">
        <v>53</v>
      </c>
      <c r="D260" s="25"/>
      <c r="E260" s="19"/>
      <c r="F260" s="21"/>
      <c r="G260" s="23"/>
      <c r="H260" s="24"/>
    </row>
    <row r="261" spans="2:8" s="6" customFormat="1">
      <c r="B261" s="20" t="s">
        <v>205</v>
      </c>
      <c r="C261" s="21" t="s">
        <v>55</v>
      </c>
      <c r="D261" s="25"/>
      <c r="E261" s="19"/>
      <c r="F261" s="21">
        <v>3</v>
      </c>
      <c r="G261" s="23" t="s">
        <v>9</v>
      </c>
      <c r="H261" s="24">
        <f t="shared" ref="H261:H285" si="10">E261*F261</f>
        <v>0</v>
      </c>
    </row>
    <row r="262" spans="2:8" s="6" customFormat="1">
      <c r="B262" s="20"/>
      <c r="C262" s="21" t="s">
        <v>56</v>
      </c>
      <c r="D262" s="25"/>
      <c r="E262" s="19"/>
      <c r="F262" s="21">
        <v>3</v>
      </c>
      <c r="G262" s="23" t="s">
        <v>9</v>
      </c>
      <c r="H262" s="24">
        <f t="shared" si="10"/>
        <v>0</v>
      </c>
    </row>
    <row r="263" spans="2:8" s="6" customFormat="1">
      <c r="B263" s="20" t="s">
        <v>206</v>
      </c>
      <c r="C263" s="21" t="s">
        <v>59</v>
      </c>
      <c r="D263" s="25"/>
      <c r="E263" s="19"/>
      <c r="F263" s="21">
        <v>3</v>
      </c>
      <c r="G263" s="23" t="s">
        <v>9</v>
      </c>
      <c r="H263" s="24">
        <f t="shared" si="10"/>
        <v>0</v>
      </c>
    </row>
    <row r="264" spans="2:8" s="6" customFormat="1">
      <c r="B264" s="20"/>
      <c r="C264" s="21" t="s">
        <v>56</v>
      </c>
      <c r="D264" s="25"/>
      <c r="E264" s="19"/>
      <c r="F264" s="21">
        <v>3</v>
      </c>
      <c r="G264" s="23" t="s">
        <v>9</v>
      </c>
      <c r="H264" s="24">
        <f t="shared" si="10"/>
        <v>0</v>
      </c>
    </row>
    <row r="265" spans="2:8" s="6" customFormat="1">
      <c r="B265" s="20" t="s">
        <v>207</v>
      </c>
      <c r="C265" s="21" t="s">
        <v>63</v>
      </c>
      <c r="D265" s="25"/>
      <c r="E265" s="19"/>
      <c r="F265" s="21">
        <v>10</v>
      </c>
      <c r="G265" s="23" t="s">
        <v>9</v>
      </c>
      <c r="H265" s="24">
        <f t="shared" si="10"/>
        <v>0</v>
      </c>
    </row>
    <row r="266" spans="2:8" s="6" customFormat="1">
      <c r="B266" s="20" t="s">
        <v>208</v>
      </c>
      <c r="C266" s="21" t="s">
        <v>209</v>
      </c>
      <c r="D266" s="25"/>
      <c r="E266" s="19"/>
      <c r="F266" s="21">
        <v>9</v>
      </c>
      <c r="G266" s="23" t="s">
        <v>9</v>
      </c>
      <c r="H266" s="24">
        <f t="shared" si="10"/>
        <v>0</v>
      </c>
    </row>
    <row r="267" spans="2:8" s="6" customFormat="1">
      <c r="B267" s="20" t="s">
        <v>210</v>
      </c>
      <c r="C267" s="21" t="s">
        <v>211</v>
      </c>
      <c r="D267" s="25"/>
      <c r="E267" s="19"/>
      <c r="F267" s="21">
        <v>6</v>
      </c>
      <c r="G267" s="23" t="s">
        <v>9</v>
      </c>
      <c r="H267" s="24">
        <f t="shared" si="10"/>
        <v>0</v>
      </c>
    </row>
    <row r="268" spans="2:8" s="6" customFormat="1">
      <c r="B268" s="20" t="s">
        <v>212</v>
      </c>
      <c r="C268" s="21" t="s">
        <v>19</v>
      </c>
      <c r="D268" s="25"/>
      <c r="E268" s="19"/>
      <c r="F268" s="21"/>
      <c r="G268" s="23"/>
      <c r="H268" s="24"/>
    </row>
    <row r="269" spans="2:8" s="6" customFormat="1">
      <c r="B269" s="20"/>
      <c r="C269" s="21" t="s">
        <v>213</v>
      </c>
      <c r="D269" s="25"/>
      <c r="E269" s="19"/>
      <c r="F269" s="21">
        <v>47</v>
      </c>
      <c r="G269" s="23" t="s">
        <v>21</v>
      </c>
      <c r="H269" s="24">
        <f t="shared" si="10"/>
        <v>0</v>
      </c>
    </row>
    <row r="270" spans="2:8" s="6" customFormat="1">
      <c r="B270" s="20"/>
      <c r="C270" s="21" t="s">
        <v>214</v>
      </c>
      <c r="D270" s="25"/>
      <c r="E270" s="19"/>
      <c r="F270" s="21">
        <v>47</v>
      </c>
      <c r="G270" s="23" t="s">
        <v>21</v>
      </c>
      <c r="H270" s="24">
        <f t="shared" si="10"/>
        <v>0</v>
      </c>
    </row>
    <row r="271" spans="2:8" s="6" customFormat="1">
      <c r="B271" s="20"/>
      <c r="C271" s="21" t="s">
        <v>169</v>
      </c>
      <c r="D271" s="25"/>
      <c r="E271" s="19"/>
      <c r="F271" s="21">
        <v>63</v>
      </c>
      <c r="G271" s="23" t="s">
        <v>21</v>
      </c>
      <c r="H271" s="24">
        <f t="shared" si="10"/>
        <v>0</v>
      </c>
    </row>
    <row r="272" spans="2:8" s="6" customFormat="1">
      <c r="B272" s="20"/>
      <c r="C272" s="21" t="s">
        <v>72</v>
      </c>
      <c r="D272" s="25"/>
      <c r="E272" s="19"/>
      <c r="F272" s="21">
        <v>18</v>
      </c>
      <c r="G272" s="23" t="s">
        <v>21</v>
      </c>
      <c r="H272" s="24">
        <f t="shared" si="10"/>
        <v>0</v>
      </c>
    </row>
    <row r="273" spans="1:9" s="6" customFormat="1">
      <c r="B273" s="20" t="s">
        <v>215</v>
      </c>
      <c r="C273" s="21" t="s">
        <v>76</v>
      </c>
      <c r="D273" s="25"/>
      <c r="E273" s="19"/>
      <c r="F273" s="21"/>
      <c r="G273" s="23"/>
      <c r="H273" s="24"/>
    </row>
    <row r="274" spans="1:9" s="6" customFormat="1">
      <c r="B274" s="20"/>
      <c r="C274" s="21" t="s">
        <v>147</v>
      </c>
      <c r="D274" s="25"/>
      <c r="E274" s="19"/>
      <c r="F274" s="21">
        <v>14</v>
      </c>
      <c r="G274" s="23" t="s">
        <v>78</v>
      </c>
      <c r="H274" s="24">
        <f t="shared" si="10"/>
        <v>0</v>
      </c>
    </row>
    <row r="275" spans="1:9" s="6" customFormat="1">
      <c r="B275" s="20" t="s">
        <v>215</v>
      </c>
      <c r="C275" s="21" t="s">
        <v>80</v>
      </c>
      <c r="D275" s="25"/>
      <c r="E275" s="19"/>
      <c r="F275" s="21"/>
      <c r="G275" s="23"/>
      <c r="H275" s="24"/>
    </row>
    <row r="276" spans="1:9" s="6" customFormat="1">
      <c r="B276" s="20"/>
      <c r="C276" s="21" t="s">
        <v>77</v>
      </c>
      <c r="D276" s="25"/>
      <c r="E276" s="19"/>
      <c r="F276" s="21">
        <v>36</v>
      </c>
      <c r="G276" s="23" t="s">
        <v>78</v>
      </c>
      <c r="H276" s="24">
        <f t="shared" si="10"/>
        <v>0</v>
      </c>
    </row>
    <row r="277" spans="1:9" s="6" customFormat="1">
      <c r="B277" s="20"/>
      <c r="C277" s="21" t="s">
        <v>216</v>
      </c>
      <c r="D277" s="25"/>
      <c r="E277" s="19"/>
      <c r="F277" s="21">
        <v>8</v>
      </c>
      <c r="G277" s="23" t="s">
        <v>78</v>
      </c>
      <c r="H277" s="24">
        <f t="shared" si="10"/>
        <v>0</v>
      </c>
    </row>
    <row r="278" spans="1:9" s="6" customFormat="1">
      <c r="B278" s="20" t="s">
        <v>217</v>
      </c>
      <c r="C278" s="21" t="s">
        <v>218</v>
      </c>
      <c r="D278" s="25"/>
      <c r="E278" s="19"/>
      <c r="F278" s="21">
        <v>2</v>
      </c>
      <c r="G278" s="23" t="s">
        <v>9</v>
      </c>
      <c r="H278" s="24">
        <f t="shared" si="10"/>
        <v>0</v>
      </c>
    </row>
    <row r="279" spans="1:9" s="6" customFormat="1">
      <c r="B279" s="20" t="s">
        <v>219</v>
      </c>
      <c r="C279" s="21" t="s">
        <v>220</v>
      </c>
      <c r="D279" s="25"/>
      <c r="E279" s="19"/>
      <c r="F279" s="21">
        <v>2</v>
      </c>
      <c r="G279" s="23" t="s">
        <v>9</v>
      </c>
      <c r="H279" s="24">
        <f t="shared" si="10"/>
        <v>0</v>
      </c>
    </row>
    <row r="280" spans="1:9" s="6" customFormat="1">
      <c r="B280" s="20" t="s">
        <v>221</v>
      </c>
      <c r="C280" s="21" t="s">
        <v>222</v>
      </c>
      <c r="D280" s="25"/>
      <c r="E280" s="19"/>
      <c r="F280" s="21">
        <v>2</v>
      </c>
      <c r="G280" s="23" t="s">
        <v>9</v>
      </c>
      <c r="H280" s="24">
        <f t="shared" si="10"/>
        <v>0</v>
      </c>
    </row>
    <row r="281" spans="1:9" s="6" customFormat="1">
      <c r="B281" s="20" t="s">
        <v>223</v>
      </c>
      <c r="C281" s="21" t="s">
        <v>224</v>
      </c>
      <c r="D281" s="25"/>
      <c r="E281" s="19"/>
      <c r="F281" s="21">
        <v>2</v>
      </c>
      <c r="G281" s="23" t="s">
        <v>9</v>
      </c>
      <c r="H281" s="24">
        <f t="shared" si="10"/>
        <v>0</v>
      </c>
    </row>
    <row r="282" spans="1:9" s="6" customFormat="1">
      <c r="B282" s="20" t="s">
        <v>225</v>
      </c>
      <c r="C282" s="21" t="s">
        <v>226</v>
      </c>
      <c r="D282" s="25"/>
      <c r="E282" s="19"/>
      <c r="F282" s="21">
        <v>2</v>
      </c>
      <c r="G282" s="23" t="s">
        <v>9</v>
      </c>
      <c r="H282" s="24">
        <f t="shared" si="10"/>
        <v>0</v>
      </c>
    </row>
    <row r="283" spans="1:9" s="14" customFormat="1">
      <c r="B283" s="20"/>
      <c r="C283" s="21" t="s">
        <v>89</v>
      </c>
      <c r="D283" s="25"/>
      <c r="E283" s="19"/>
      <c r="F283" s="21">
        <v>15</v>
      </c>
      <c r="G283" s="23" t="s">
        <v>21</v>
      </c>
      <c r="H283" s="24">
        <f t="shared" si="10"/>
        <v>0</v>
      </c>
      <c r="I283" s="13"/>
    </row>
    <row r="284" spans="1:9" s="6" customFormat="1">
      <c r="B284" s="20"/>
      <c r="C284" s="21" t="s">
        <v>91</v>
      </c>
      <c r="D284" s="25"/>
      <c r="E284" s="19"/>
      <c r="F284" s="21">
        <v>15</v>
      </c>
      <c r="G284" s="23" t="s">
        <v>21</v>
      </c>
      <c r="H284" s="24">
        <f t="shared" si="10"/>
        <v>0</v>
      </c>
    </row>
    <row r="285" spans="1:9" s="6" customFormat="1">
      <c r="A285" s="6" t="s">
        <v>126</v>
      </c>
      <c r="B285" s="20"/>
      <c r="C285" s="21" t="s">
        <v>93</v>
      </c>
      <c r="D285" s="25"/>
      <c r="E285" s="19"/>
      <c r="F285" s="21">
        <v>145</v>
      </c>
      <c r="G285" s="23" t="s">
        <v>94</v>
      </c>
      <c r="H285" s="24">
        <f t="shared" si="10"/>
        <v>0</v>
      </c>
    </row>
    <row r="286" spans="1:9" s="6" customFormat="1">
      <c r="B286" s="26"/>
      <c r="C286" s="21" t="s">
        <v>27</v>
      </c>
      <c r="D286" s="27" t="s">
        <v>28</v>
      </c>
      <c r="E286" s="28"/>
      <c r="F286" s="28">
        <v>1</v>
      </c>
      <c r="G286" s="23" t="s">
        <v>29</v>
      </c>
      <c r="H286" s="29">
        <v>0</v>
      </c>
    </row>
    <row r="287" spans="1:9" s="6" customFormat="1">
      <c r="B287" s="26"/>
      <c r="C287" s="21" t="s">
        <v>30</v>
      </c>
      <c r="D287" s="28"/>
      <c r="E287" s="28"/>
      <c r="F287" s="28"/>
      <c r="G287" s="23"/>
      <c r="H287" s="29">
        <f>SUM(H248:H286)</f>
        <v>0</v>
      </c>
    </row>
    <row r="288" spans="1:9" s="6" customFormat="1">
      <c r="B288" s="26"/>
    </row>
    <row r="289" spans="2:8" s="6" customFormat="1" ht="13.5" thickBot="1">
      <c r="B289" s="5" t="s">
        <v>227</v>
      </c>
    </row>
    <row r="290" spans="2:8" s="6" customFormat="1" ht="15" thickTop="1" thickBot="1">
      <c r="B290" s="7"/>
      <c r="C290" s="8" t="s">
        <v>228</v>
      </c>
      <c r="D290" s="9"/>
      <c r="E290" s="10"/>
      <c r="F290" s="10"/>
      <c r="G290" s="11"/>
      <c r="H290" s="12">
        <f>H320</f>
        <v>0</v>
      </c>
    </row>
    <row r="291" spans="2:8" s="6" customFormat="1" ht="13.5" thickTop="1">
      <c r="B291" s="15" t="s">
        <v>2</v>
      </c>
      <c r="C291" s="16" t="s">
        <v>3</v>
      </c>
      <c r="D291" s="17"/>
      <c r="E291" s="18" t="s">
        <v>4</v>
      </c>
      <c r="F291" s="55" t="s">
        <v>5</v>
      </c>
      <c r="G291" s="56"/>
      <c r="H291" s="17" t="s">
        <v>6</v>
      </c>
    </row>
    <row r="292" spans="2:8" s="6" customFormat="1">
      <c r="B292" s="20" t="s">
        <v>229</v>
      </c>
      <c r="C292" s="21" t="s">
        <v>230</v>
      </c>
      <c r="D292" s="25" t="s">
        <v>40</v>
      </c>
      <c r="E292" s="19"/>
      <c r="F292" s="21">
        <v>2</v>
      </c>
      <c r="G292" s="23" t="s">
        <v>9</v>
      </c>
      <c r="H292" s="24">
        <f t="shared" ref="H292:H318" si="11">E292*F292</f>
        <v>0</v>
      </c>
    </row>
    <row r="293" spans="2:8" s="6" customFormat="1">
      <c r="B293" s="20" t="s">
        <v>231</v>
      </c>
      <c r="C293" s="21" t="s">
        <v>232</v>
      </c>
      <c r="D293" s="25" t="s">
        <v>40</v>
      </c>
      <c r="E293" s="19"/>
      <c r="F293" s="21">
        <v>1</v>
      </c>
      <c r="G293" s="23" t="s">
        <v>9</v>
      </c>
      <c r="H293" s="24">
        <f t="shared" si="11"/>
        <v>0</v>
      </c>
    </row>
    <row r="294" spans="2:8" s="6" customFormat="1">
      <c r="B294" s="20" t="s">
        <v>233</v>
      </c>
      <c r="C294" s="21" t="s">
        <v>234</v>
      </c>
      <c r="D294" s="25" t="s">
        <v>40</v>
      </c>
      <c r="E294" s="19"/>
      <c r="F294" s="21">
        <v>3</v>
      </c>
      <c r="G294" s="23" t="s">
        <v>9</v>
      </c>
      <c r="H294" s="24">
        <f t="shared" si="11"/>
        <v>0</v>
      </c>
    </row>
    <row r="295" spans="2:8" s="6" customFormat="1">
      <c r="B295" s="20" t="s">
        <v>288</v>
      </c>
      <c r="C295" s="21" t="s">
        <v>235</v>
      </c>
      <c r="D295" s="51" t="s">
        <v>40</v>
      </c>
      <c r="E295" s="19"/>
      <c r="F295" s="21">
        <v>8</v>
      </c>
      <c r="G295" s="23" t="s">
        <v>9</v>
      </c>
      <c r="H295" s="24">
        <f t="shared" si="11"/>
        <v>0</v>
      </c>
    </row>
    <row r="296" spans="2:8" s="6" customFormat="1">
      <c r="B296" s="20" t="s">
        <v>289</v>
      </c>
      <c r="C296" s="21" t="s">
        <v>290</v>
      </c>
      <c r="D296" s="51" t="s">
        <v>40</v>
      </c>
      <c r="E296" s="19"/>
      <c r="F296" s="21">
        <v>2</v>
      </c>
      <c r="G296" s="23" t="s">
        <v>9</v>
      </c>
      <c r="H296" s="24">
        <f t="shared" si="11"/>
        <v>0</v>
      </c>
    </row>
    <row r="297" spans="2:8" s="6" customFormat="1">
      <c r="B297" s="20"/>
      <c r="C297" s="30" t="s">
        <v>236</v>
      </c>
      <c r="D297" s="38"/>
      <c r="E297" s="24"/>
      <c r="F297" s="21">
        <v>8</v>
      </c>
      <c r="G297" s="23" t="s">
        <v>9</v>
      </c>
      <c r="H297" s="24">
        <f t="shared" si="11"/>
        <v>0</v>
      </c>
    </row>
    <row r="298" spans="2:8" s="6" customFormat="1">
      <c r="B298" s="39"/>
      <c r="C298" s="30" t="s">
        <v>237</v>
      </c>
      <c r="D298" s="38"/>
      <c r="E298" s="24"/>
      <c r="F298" s="21">
        <v>1</v>
      </c>
      <c r="G298" s="23" t="s">
        <v>9</v>
      </c>
      <c r="H298" s="24">
        <f t="shared" si="11"/>
        <v>0</v>
      </c>
    </row>
    <row r="299" spans="2:8" s="6" customFormat="1">
      <c r="B299" s="39"/>
      <c r="C299" s="30" t="s">
        <v>238</v>
      </c>
      <c r="D299" s="38"/>
      <c r="E299" s="24"/>
      <c r="F299" s="21">
        <v>2</v>
      </c>
      <c r="G299" s="23" t="s">
        <v>9</v>
      </c>
      <c r="H299" s="24">
        <f t="shared" si="11"/>
        <v>0</v>
      </c>
    </row>
    <row r="300" spans="2:8" s="6" customFormat="1">
      <c r="B300" s="39"/>
      <c r="C300" s="30" t="s">
        <v>239</v>
      </c>
      <c r="D300" s="38"/>
      <c r="E300" s="24"/>
      <c r="F300" s="21">
        <v>66</v>
      </c>
      <c r="G300" s="23" t="s">
        <v>21</v>
      </c>
      <c r="H300" s="24">
        <f t="shared" si="11"/>
        <v>0</v>
      </c>
    </row>
    <row r="301" spans="2:8" s="6" customFormat="1">
      <c r="B301" s="39"/>
      <c r="C301" s="30" t="s">
        <v>240</v>
      </c>
      <c r="D301" s="38"/>
      <c r="E301" s="24"/>
      <c r="F301" s="21">
        <v>162</v>
      </c>
      <c r="G301" s="23" t="s">
        <v>21</v>
      </c>
      <c r="H301" s="24">
        <f t="shared" si="11"/>
        <v>0</v>
      </c>
    </row>
    <row r="302" spans="2:8" s="6" customFormat="1">
      <c r="B302" s="39"/>
      <c r="C302" s="30" t="s">
        <v>241</v>
      </c>
      <c r="D302" s="38"/>
      <c r="E302" s="24"/>
      <c r="F302" s="21">
        <v>54</v>
      </c>
      <c r="G302" s="23" t="s">
        <v>21</v>
      </c>
      <c r="H302" s="24">
        <f t="shared" si="11"/>
        <v>0</v>
      </c>
    </row>
    <row r="303" spans="2:8" s="6" customFormat="1">
      <c r="B303" s="39"/>
      <c r="C303" s="30" t="s">
        <v>242</v>
      </c>
      <c r="D303" s="38"/>
      <c r="E303" s="24"/>
      <c r="F303" s="21">
        <v>92</v>
      </c>
      <c r="G303" s="23" t="s">
        <v>21</v>
      </c>
      <c r="H303" s="24">
        <f t="shared" si="11"/>
        <v>0</v>
      </c>
    </row>
    <row r="304" spans="2:8" s="6" customFormat="1">
      <c r="B304" s="39"/>
      <c r="C304" s="30" t="s">
        <v>243</v>
      </c>
      <c r="D304" s="38"/>
      <c r="E304" s="24"/>
      <c r="F304" s="21">
        <v>34</v>
      </c>
      <c r="G304" s="23" t="s">
        <v>21</v>
      </c>
      <c r="H304" s="24">
        <f t="shared" si="11"/>
        <v>0</v>
      </c>
    </row>
    <row r="305" spans="2:9" s="6" customFormat="1">
      <c r="B305" s="39"/>
      <c r="C305" s="30" t="s">
        <v>244</v>
      </c>
      <c r="D305" s="38"/>
      <c r="E305" s="24"/>
      <c r="F305" s="21">
        <v>20</v>
      </c>
      <c r="G305" s="23" t="s">
        <v>21</v>
      </c>
      <c r="H305" s="24">
        <f t="shared" si="11"/>
        <v>0</v>
      </c>
    </row>
    <row r="306" spans="2:9" s="6" customFormat="1">
      <c r="B306" s="39"/>
      <c r="C306" s="30" t="s">
        <v>245</v>
      </c>
      <c r="D306" s="38"/>
      <c r="E306" s="24"/>
      <c r="F306" s="21">
        <v>38</v>
      </c>
      <c r="G306" s="23" t="s">
        <v>21</v>
      </c>
      <c r="H306" s="24">
        <f t="shared" si="11"/>
        <v>0</v>
      </c>
    </row>
    <row r="307" spans="2:9" s="6" customFormat="1">
      <c r="B307" s="39"/>
      <c r="C307" s="30" t="s">
        <v>246</v>
      </c>
      <c r="D307" s="38"/>
      <c r="E307" s="24"/>
      <c r="F307" s="21">
        <v>188</v>
      </c>
      <c r="G307" s="23" t="s">
        <v>21</v>
      </c>
      <c r="H307" s="24">
        <f t="shared" si="11"/>
        <v>0</v>
      </c>
    </row>
    <row r="308" spans="2:9" s="6" customFormat="1">
      <c r="B308" s="39"/>
      <c r="C308" s="30" t="s">
        <v>247</v>
      </c>
      <c r="D308" s="38"/>
      <c r="E308" s="24"/>
      <c r="F308" s="21">
        <v>70</v>
      </c>
      <c r="G308" s="23" t="s">
        <v>21</v>
      </c>
      <c r="H308" s="24">
        <f t="shared" si="11"/>
        <v>0</v>
      </c>
    </row>
    <row r="309" spans="2:9" s="6" customFormat="1" ht="13.5" customHeight="1">
      <c r="B309" s="39"/>
      <c r="C309" s="30" t="s">
        <v>248</v>
      </c>
      <c r="D309" s="38"/>
      <c r="E309" s="24"/>
      <c r="F309" s="21">
        <v>50</v>
      </c>
      <c r="G309" s="23" t="s">
        <v>21</v>
      </c>
      <c r="H309" s="24">
        <f t="shared" si="11"/>
        <v>0</v>
      </c>
    </row>
    <row r="310" spans="2:9" s="6" customFormat="1">
      <c r="B310" s="39"/>
      <c r="C310" s="30" t="s">
        <v>249</v>
      </c>
      <c r="D310" s="38"/>
      <c r="E310" s="24"/>
      <c r="F310" s="21">
        <v>1</v>
      </c>
      <c r="G310" s="23" t="s">
        <v>29</v>
      </c>
      <c r="H310" s="24">
        <f t="shared" si="11"/>
        <v>0</v>
      </c>
    </row>
    <row r="311" spans="2:9" s="6" customFormat="1">
      <c r="B311" s="39"/>
      <c r="C311" s="30" t="s">
        <v>250</v>
      </c>
      <c r="D311" s="38"/>
      <c r="E311" s="24"/>
      <c r="F311" s="21">
        <v>100</v>
      </c>
      <c r="G311" s="23" t="s">
        <v>21</v>
      </c>
      <c r="H311" s="24">
        <f t="shared" si="11"/>
        <v>0</v>
      </c>
    </row>
    <row r="312" spans="2:9" s="6" customFormat="1">
      <c r="B312" s="39"/>
      <c r="C312" s="30" t="s">
        <v>251</v>
      </c>
      <c r="D312" s="38"/>
      <c r="E312" s="24"/>
      <c r="F312" s="21">
        <v>1</v>
      </c>
      <c r="G312" s="23" t="s">
        <v>29</v>
      </c>
      <c r="H312" s="24">
        <f t="shared" si="11"/>
        <v>0</v>
      </c>
    </row>
    <row r="313" spans="2:9" s="6" customFormat="1">
      <c r="B313" s="39"/>
      <c r="C313" s="30" t="s">
        <v>252</v>
      </c>
      <c r="D313" s="38"/>
      <c r="E313" s="24"/>
      <c r="F313" s="21"/>
      <c r="G313" s="23"/>
      <c r="H313" s="24">
        <f t="shared" si="11"/>
        <v>0</v>
      </c>
    </row>
    <row r="314" spans="2:9" s="6" customFormat="1">
      <c r="B314" s="39"/>
      <c r="C314" s="30" t="s">
        <v>253</v>
      </c>
      <c r="D314" s="38"/>
      <c r="E314" s="24"/>
      <c r="F314" s="21">
        <v>1</v>
      </c>
      <c r="G314" s="23" t="s">
        <v>9</v>
      </c>
      <c r="H314" s="24">
        <f t="shared" si="11"/>
        <v>0</v>
      </c>
    </row>
    <row r="315" spans="2:9" s="6" customFormat="1">
      <c r="B315" s="39"/>
      <c r="C315" s="30" t="s">
        <v>254</v>
      </c>
      <c r="D315" s="38"/>
      <c r="E315" s="24"/>
      <c r="F315" s="21">
        <v>1</v>
      </c>
      <c r="G315" s="23" t="s">
        <v>9</v>
      </c>
      <c r="H315" s="24">
        <f t="shared" si="11"/>
        <v>0</v>
      </c>
      <c r="I315" s="13"/>
    </row>
    <row r="316" spans="2:9" s="6" customFormat="1">
      <c r="B316" s="39"/>
      <c r="C316" s="30" t="s">
        <v>255</v>
      </c>
      <c r="D316" s="38"/>
      <c r="E316" s="24"/>
      <c r="F316" s="21">
        <v>1</v>
      </c>
      <c r="G316" s="23" t="s">
        <v>9</v>
      </c>
      <c r="H316" s="24">
        <f t="shared" si="11"/>
        <v>0</v>
      </c>
    </row>
    <row r="317" spans="2:9" s="6" customFormat="1">
      <c r="B317" s="40"/>
      <c r="C317" s="41" t="s">
        <v>256</v>
      </c>
      <c r="D317" s="42"/>
      <c r="E317" s="24"/>
      <c r="F317" s="21">
        <v>1</v>
      </c>
      <c r="G317" s="23" t="s">
        <v>29</v>
      </c>
      <c r="H317" s="24">
        <f t="shared" si="11"/>
        <v>0</v>
      </c>
    </row>
    <row r="318" spans="2:9" s="6" customFormat="1">
      <c r="B318" s="20"/>
      <c r="C318" s="21" t="s">
        <v>257</v>
      </c>
      <c r="D318" s="25"/>
      <c r="E318" s="19"/>
      <c r="F318" s="21">
        <v>127</v>
      </c>
      <c r="G318" s="23" t="s">
        <v>94</v>
      </c>
      <c r="H318" s="24">
        <f t="shared" si="11"/>
        <v>0</v>
      </c>
    </row>
    <row r="319" spans="2:9" s="6" customFormat="1">
      <c r="B319" s="26"/>
      <c r="C319" s="21" t="s">
        <v>27</v>
      </c>
      <c r="D319" s="27" t="s">
        <v>28</v>
      </c>
      <c r="E319" s="28"/>
      <c r="F319" s="28"/>
      <c r="G319" s="23"/>
      <c r="H319" s="29">
        <v>0</v>
      </c>
    </row>
    <row r="320" spans="2:9" s="6" customFormat="1">
      <c r="B320" s="26"/>
      <c r="C320" s="21" t="s">
        <v>30</v>
      </c>
      <c r="D320" s="28"/>
      <c r="E320" s="28"/>
      <c r="F320" s="28"/>
      <c r="G320" s="23"/>
      <c r="H320" s="29">
        <f>SUM(H292:H319)</f>
        <v>0</v>
      </c>
    </row>
    <row r="321" spans="1:9" s="6" customFormat="1">
      <c r="B321" s="26"/>
      <c r="C321" s="43"/>
      <c r="D321" s="43"/>
      <c r="E321" s="43"/>
      <c r="F321" s="43"/>
      <c r="G321" s="43"/>
      <c r="H321" s="44"/>
    </row>
    <row r="322" spans="1:9" s="6" customFormat="1" ht="13.5" thickBot="1">
      <c r="B322" s="5" t="s">
        <v>258</v>
      </c>
    </row>
    <row r="323" spans="1:9" s="6" customFormat="1" ht="15" thickTop="1" thickBot="1">
      <c r="B323" s="7"/>
      <c r="C323" s="8" t="s">
        <v>259</v>
      </c>
      <c r="D323" s="9"/>
      <c r="E323" s="10"/>
      <c r="F323" s="10"/>
      <c r="G323" s="11"/>
      <c r="H323" s="12">
        <f>H336</f>
        <v>0</v>
      </c>
    </row>
    <row r="324" spans="1:9" s="6" customFormat="1" ht="13.5" thickTop="1">
      <c r="B324" s="15" t="s">
        <v>2</v>
      </c>
      <c r="C324" s="16" t="s">
        <v>3</v>
      </c>
      <c r="D324" s="17"/>
      <c r="E324" s="18" t="s">
        <v>4</v>
      </c>
      <c r="F324" s="55" t="s">
        <v>5</v>
      </c>
      <c r="G324" s="56"/>
      <c r="H324" s="17" t="s">
        <v>6</v>
      </c>
    </row>
    <row r="325" spans="1:9" s="6" customFormat="1">
      <c r="B325" s="20" t="s">
        <v>260</v>
      </c>
      <c r="C325" s="21" t="s">
        <v>261</v>
      </c>
      <c r="D325" s="25"/>
      <c r="E325" s="19"/>
      <c r="F325" s="21">
        <v>1</v>
      </c>
      <c r="G325" s="23" t="s">
        <v>9</v>
      </c>
      <c r="H325" s="24">
        <f t="shared" ref="H325:H334" si="12">E325*F325</f>
        <v>0</v>
      </c>
    </row>
    <row r="326" spans="1:9" s="6" customFormat="1">
      <c r="B326" s="20" t="s">
        <v>262</v>
      </c>
      <c r="C326" s="21" t="s">
        <v>263</v>
      </c>
      <c r="D326" s="25"/>
      <c r="E326" s="19"/>
      <c r="F326" s="21">
        <v>2</v>
      </c>
      <c r="G326" s="23" t="s">
        <v>9</v>
      </c>
      <c r="H326" s="24">
        <f t="shared" si="12"/>
        <v>0</v>
      </c>
    </row>
    <row r="327" spans="1:9" s="6" customFormat="1">
      <c r="B327" s="20" t="s">
        <v>264</v>
      </c>
      <c r="C327" s="21" t="s">
        <v>265</v>
      </c>
      <c r="D327" s="25"/>
      <c r="E327" s="19"/>
      <c r="F327" s="21">
        <v>1</v>
      </c>
      <c r="G327" s="23" t="s">
        <v>9</v>
      </c>
      <c r="H327" s="24">
        <f t="shared" si="12"/>
        <v>0</v>
      </c>
    </row>
    <row r="328" spans="1:9" s="6" customFormat="1">
      <c r="B328" s="20" t="s">
        <v>266</v>
      </c>
      <c r="C328" s="21" t="s">
        <v>267</v>
      </c>
      <c r="D328" s="25"/>
      <c r="E328" s="19"/>
      <c r="F328" s="21">
        <v>1</v>
      </c>
      <c r="G328" s="23" t="s">
        <v>9</v>
      </c>
      <c r="H328" s="24">
        <f t="shared" si="12"/>
        <v>0</v>
      </c>
    </row>
    <row r="329" spans="1:9" s="6" customFormat="1">
      <c r="B329" s="20" t="s">
        <v>268</v>
      </c>
      <c r="C329" s="21" t="s">
        <v>269</v>
      </c>
      <c r="D329" s="25"/>
      <c r="E329" s="19"/>
      <c r="F329" s="21">
        <v>1</v>
      </c>
      <c r="G329" s="23" t="s">
        <v>9</v>
      </c>
      <c r="H329" s="24">
        <f t="shared" si="12"/>
        <v>0</v>
      </c>
    </row>
    <row r="330" spans="1:9" s="6" customFormat="1">
      <c r="B330" s="20" t="s">
        <v>270</v>
      </c>
      <c r="C330" s="21" t="s">
        <v>19</v>
      </c>
      <c r="D330" s="25"/>
      <c r="E330" s="19"/>
      <c r="F330" s="21"/>
      <c r="G330" s="23"/>
      <c r="H330" s="24"/>
    </row>
    <row r="331" spans="1:9" s="6" customFormat="1">
      <c r="B331" s="20"/>
      <c r="C331" s="21" t="s">
        <v>271</v>
      </c>
      <c r="D331" s="25"/>
      <c r="E331" s="19"/>
      <c r="F331" s="21">
        <v>22</v>
      </c>
      <c r="G331" s="23" t="s">
        <v>21</v>
      </c>
      <c r="H331" s="24">
        <f t="shared" si="12"/>
        <v>0</v>
      </c>
    </row>
    <row r="332" spans="1:9" s="14" customFormat="1">
      <c r="B332" s="20" t="s">
        <v>272</v>
      </c>
      <c r="C332" s="21" t="s">
        <v>76</v>
      </c>
      <c r="D332" s="25"/>
      <c r="E332" s="19"/>
      <c r="F332" s="21"/>
      <c r="G332" s="23"/>
      <c r="H332" s="24"/>
      <c r="I332" s="13"/>
    </row>
    <row r="333" spans="1:9" s="6" customFormat="1">
      <c r="B333" s="20"/>
      <c r="C333" s="21" t="s">
        <v>273</v>
      </c>
      <c r="D333" s="25"/>
      <c r="E333" s="19"/>
      <c r="F333" s="21">
        <v>2</v>
      </c>
      <c r="G333" s="23" t="s">
        <v>78</v>
      </c>
      <c r="H333" s="24">
        <f t="shared" si="12"/>
        <v>0</v>
      </c>
    </row>
    <row r="334" spans="1:9" s="6" customFormat="1">
      <c r="A334" s="6" t="s">
        <v>126</v>
      </c>
      <c r="B334" s="20"/>
      <c r="C334" s="21" t="s">
        <v>257</v>
      </c>
      <c r="D334" s="25"/>
      <c r="E334" s="19"/>
      <c r="F334" s="21">
        <v>18</v>
      </c>
      <c r="G334" s="23" t="s">
        <v>94</v>
      </c>
      <c r="H334" s="24">
        <f t="shared" si="12"/>
        <v>0</v>
      </c>
    </row>
    <row r="335" spans="1:9" s="6" customFormat="1">
      <c r="B335" s="26"/>
      <c r="C335" s="21" t="s">
        <v>27</v>
      </c>
      <c r="D335" s="27" t="s">
        <v>28</v>
      </c>
      <c r="E335" s="28"/>
      <c r="F335" s="28">
        <v>1</v>
      </c>
      <c r="G335" s="23" t="s">
        <v>29</v>
      </c>
      <c r="H335" s="29">
        <v>0</v>
      </c>
    </row>
    <row r="336" spans="1:9" s="6" customFormat="1">
      <c r="B336" s="26"/>
      <c r="C336" s="21" t="s">
        <v>30</v>
      </c>
      <c r="D336" s="28"/>
      <c r="E336" s="28"/>
      <c r="F336" s="28"/>
      <c r="G336" s="23"/>
      <c r="H336" s="29">
        <f>SUM(H325:H335)</f>
        <v>0</v>
      </c>
    </row>
    <row r="337" spans="2:15" s="6" customFormat="1">
      <c r="B337" s="26"/>
    </row>
    <row r="338" spans="2:15" s="6" customFormat="1">
      <c r="B338" s="26"/>
    </row>
    <row r="339" spans="2:15" s="6" customFormat="1" ht="13.5" thickBot="1">
      <c r="B339" s="5" t="s">
        <v>274</v>
      </c>
    </row>
    <row r="340" spans="2:15" s="6" customFormat="1" ht="15" thickTop="1" thickBot="1">
      <c r="B340" s="7"/>
      <c r="C340" s="8" t="s">
        <v>275</v>
      </c>
      <c r="D340" s="9"/>
      <c r="E340" s="10"/>
      <c r="F340" s="10"/>
      <c r="G340" s="11"/>
      <c r="H340" s="12">
        <f>H349</f>
        <v>0</v>
      </c>
    </row>
    <row r="341" spans="2:15" s="6" customFormat="1" ht="13.5" thickTop="1">
      <c r="B341" s="15" t="s">
        <v>2</v>
      </c>
      <c r="C341" s="16" t="s">
        <v>3</v>
      </c>
      <c r="D341" s="17"/>
      <c r="E341" s="18" t="s">
        <v>4</v>
      </c>
      <c r="F341" s="55" t="s">
        <v>5</v>
      </c>
      <c r="G341" s="56"/>
      <c r="H341" s="17" t="s">
        <v>6</v>
      </c>
    </row>
    <row r="342" spans="2:15" s="6" customFormat="1">
      <c r="B342" s="20"/>
      <c r="C342" s="21" t="s">
        <v>276</v>
      </c>
      <c r="D342" s="25"/>
      <c r="E342" s="19"/>
      <c r="F342" s="21">
        <v>1</v>
      </c>
      <c r="G342" s="23" t="s">
        <v>29</v>
      </c>
      <c r="H342" s="24">
        <f t="shared" ref="H342:H347" si="13">E342*F342</f>
        <v>0</v>
      </c>
    </row>
    <row r="343" spans="2:15" s="6" customFormat="1">
      <c r="B343" s="20"/>
      <c r="C343" s="21" t="s">
        <v>277</v>
      </c>
      <c r="D343" s="25"/>
      <c r="E343" s="19"/>
      <c r="F343" s="21"/>
      <c r="G343" s="23"/>
      <c r="H343" s="24"/>
    </row>
    <row r="344" spans="2:15" s="6" customFormat="1">
      <c r="B344" s="20"/>
      <c r="C344" s="21" t="s">
        <v>278</v>
      </c>
      <c r="D344" s="25"/>
      <c r="E344" s="19"/>
      <c r="F344" s="21">
        <v>1</v>
      </c>
      <c r="G344" s="23" t="s">
        <v>29</v>
      </c>
      <c r="H344" s="24">
        <f t="shared" si="13"/>
        <v>0</v>
      </c>
    </row>
    <row r="345" spans="2:15" s="6" customFormat="1">
      <c r="B345" s="20"/>
      <c r="C345" s="21" t="s">
        <v>279</v>
      </c>
      <c r="D345" s="25"/>
      <c r="E345" s="19"/>
      <c r="F345" s="21">
        <v>1</v>
      </c>
      <c r="G345" s="23" t="s">
        <v>29</v>
      </c>
      <c r="H345" s="24">
        <f t="shared" si="13"/>
        <v>0</v>
      </c>
    </row>
    <row r="346" spans="2:15" s="6" customFormat="1">
      <c r="B346" s="20"/>
      <c r="C346" s="21" t="s">
        <v>280</v>
      </c>
      <c r="D346" s="25"/>
      <c r="E346" s="19"/>
      <c r="F346" s="21">
        <v>1</v>
      </c>
      <c r="G346" s="23" t="s">
        <v>29</v>
      </c>
      <c r="H346" s="24">
        <f t="shared" si="13"/>
        <v>0</v>
      </c>
    </row>
    <row r="347" spans="2:15" s="6" customFormat="1">
      <c r="B347" s="20"/>
      <c r="C347" s="21" t="s">
        <v>281</v>
      </c>
      <c r="D347" s="25"/>
      <c r="E347" s="19"/>
      <c r="F347" s="21">
        <v>1</v>
      </c>
      <c r="G347" s="23" t="s">
        <v>29</v>
      </c>
      <c r="H347" s="24">
        <f t="shared" si="13"/>
        <v>0</v>
      </c>
    </row>
    <row r="348" spans="2:15" s="6" customFormat="1">
      <c r="B348" s="26"/>
      <c r="C348" s="21" t="s">
        <v>27</v>
      </c>
      <c r="D348" s="27" t="s">
        <v>28</v>
      </c>
      <c r="E348" s="28"/>
      <c r="F348" s="28"/>
      <c r="G348" s="23"/>
      <c r="H348" s="29">
        <v>0</v>
      </c>
    </row>
    <row r="349" spans="2:15" s="6" customFormat="1">
      <c r="B349" s="26"/>
      <c r="C349" s="21" t="s">
        <v>30</v>
      </c>
      <c r="D349" s="28"/>
      <c r="E349" s="28"/>
      <c r="F349" s="28"/>
      <c r="G349" s="23"/>
      <c r="H349" s="29">
        <f>SUM(H342:H348)</f>
        <v>0</v>
      </c>
      <c r="L349" s="43"/>
      <c r="M349" s="43"/>
      <c r="N349" s="43"/>
      <c r="O349" s="43"/>
    </row>
    <row r="350" spans="2:15" s="6" customFormat="1">
      <c r="B350" s="26"/>
      <c r="L350" s="43"/>
      <c r="M350" s="43"/>
      <c r="N350" s="43"/>
      <c r="O350" s="43"/>
    </row>
    <row r="351" spans="2:15" s="6" customFormat="1">
      <c r="B351" s="26"/>
      <c r="L351" s="43"/>
      <c r="M351" s="43"/>
      <c r="N351" s="43"/>
      <c r="O351" s="43"/>
    </row>
    <row r="352" spans="2:15" ht="12.75" customHeight="1">
      <c r="B352" s="26"/>
      <c r="C352" s="45" t="s">
        <v>282</v>
      </c>
      <c r="D352" s="28"/>
      <c r="E352" s="28"/>
      <c r="F352" s="28"/>
      <c r="G352" s="23"/>
      <c r="H352" s="46">
        <f>H340+H323+H290+H246+H186+H132+H80+H24+H5</f>
        <v>0</v>
      </c>
      <c r="L352" s="52"/>
      <c r="M352" s="53"/>
      <c r="N352" s="52"/>
      <c r="O352" s="52"/>
    </row>
    <row r="353" spans="2:15" ht="12.75" customHeight="1">
      <c r="B353" s="26"/>
      <c r="C353" s="45" t="s">
        <v>283</v>
      </c>
      <c r="D353" s="28"/>
      <c r="E353" s="28"/>
      <c r="F353" s="28"/>
      <c r="G353" s="23"/>
      <c r="H353" s="46">
        <v>0</v>
      </c>
      <c r="L353" s="52"/>
      <c r="M353" s="53"/>
      <c r="N353" s="52"/>
      <c r="O353" s="52"/>
    </row>
    <row r="354" spans="2:15" ht="12.75" customHeight="1">
      <c r="B354" s="26"/>
      <c r="C354" s="45" t="s">
        <v>284</v>
      </c>
      <c r="D354" s="28"/>
      <c r="E354" s="28"/>
      <c r="F354" s="28"/>
      <c r="G354" s="23"/>
      <c r="H354" s="46">
        <v>0</v>
      </c>
      <c r="L354" s="52"/>
      <c r="M354" s="53"/>
      <c r="N354" s="52"/>
      <c r="O354" s="52"/>
    </row>
    <row r="355" spans="2:15" ht="12.75" customHeight="1">
      <c r="B355" s="26"/>
      <c r="C355" s="45" t="s">
        <v>285</v>
      </c>
      <c r="D355" s="28"/>
      <c r="E355" s="28"/>
      <c r="F355" s="28"/>
      <c r="G355" s="23"/>
      <c r="H355" s="46">
        <v>0</v>
      </c>
      <c r="L355" s="52"/>
      <c r="M355" s="53"/>
      <c r="N355" s="52"/>
      <c r="O355" s="52"/>
    </row>
    <row r="356" spans="2:15" ht="12.75" customHeight="1">
      <c r="B356" s="26"/>
      <c r="C356" s="45" t="s">
        <v>286</v>
      </c>
      <c r="D356" s="28"/>
      <c r="E356" s="28"/>
      <c r="F356" s="28"/>
      <c r="G356" s="23"/>
      <c r="H356" s="46">
        <v>0</v>
      </c>
      <c r="L356" s="52"/>
      <c r="M356" s="53"/>
      <c r="N356" s="52"/>
      <c r="O356" s="52"/>
    </row>
    <row r="357" spans="2:15" ht="12.75" customHeight="1" thickBot="1">
      <c r="B357" s="26"/>
      <c r="C357" s="6"/>
      <c r="D357" s="6"/>
      <c r="E357" s="6"/>
      <c r="F357" s="6"/>
      <c r="G357" s="6"/>
      <c r="H357" s="6"/>
      <c r="L357" s="52"/>
      <c r="M357" s="43"/>
      <c r="N357" s="52"/>
      <c r="O357" s="52"/>
    </row>
    <row r="358" spans="2:15" ht="15.75" thickBot="1">
      <c r="B358" s="26"/>
      <c r="C358" s="47" t="s">
        <v>287</v>
      </c>
      <c r="D358" s="57"/>
      <c r="E358" s="57"/>
      <c r="F358" s="57"/>
      <c r="G358" s="58"/>
      <c r="H358" s="48">
        <f>SUM(H352:H357)</f>
        <v>0</v>
      </c>
      <c r="L358" s="52"/>
      <c r="M358" s="54"/>
      <c r="N358" s="52"/>
      <c r="O358" s="52"/>
    </row>
    <row r="359" spans="2:15">
      <c r="L359" s="52"/>
      <c r="M359" s="52"/>
      <c r="N359" s="52"/>
      <c r="O359" s="52"/>
    </row>
    <row r="360" spans="2:15">
      <c r="L360" s="52"/>
      <c r="M360" s="52"/>
      <c r="N360" s="52"/>
      <c r="O360" s="52"/>
    </row>
    <row r="361" spans="2:15">
      <c r="L361" s="52"/>
      <c r="M361" s="52"/>
      <c r="N361" s="52"/>
      <c r="O361" s="52"/>
    </row>
    <row r="362" spans="2:15">
      <c r="L362" s="52"/>
      <c r="M362" s="52"/>
      <c r="N362" s="52"/>
      <c r="O362" s="52"/>
    </row>
    <row r="363" spans="2:15">
      <c r="L363" s="52"/>
      <c r="M363" s="52"/>
      <c r="N363" s="52"/>
      <c r="O363" s="52"/>
    </row>
  </sheetData>
  <mergeCells count="10">
    <mergeCell ref="F324:G324"/>
    <mergeCell ref="F341:G341"/>
    <mergeCell ref="D358:G358"/>
    <mergeCell ref="F6:G6"/>
    <mergeCell ref="F25:G25"/>
    <mergeCell ref="F81:G81"/>
    <mergeCell ref="F133:G133"/>
    <mergeCell ref="F187:G187"/>
    <mergeCell ref="F247:G247"/>
    <mergeCell ref="F291:G291"/>
  </mergeCells>
  <pageMargins left="0.45" right="0.42" top="0.53" bottom="0.4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Vykaz_Vymer</vt:lpstr>
      <vt:lpstr>Vykaz_Vymer!Oblasť_tlače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Obrk</dc:creator>
  <cp:lastModifiedBy>novotny</cp:lastModifiedBy>
  <cp:lastPrinted>2018-08-14T20:27:53Z</cp:lastPrinted>
  <dcterms:created xsi:type="dcterms:W3CDTF">2018-08-14T20:22:20Z</dcterms:created>
  <dcterms:modified xsi:type="dcterms:W3CDTF">2019-03-04T15:18:18Z</dcterms:modified>
</cp:coreProperties>
</file>