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CC3EA501-0E62-42A6-8954-3BD8FD33DE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70" i="3" s="1"/>
  <c r="E147" i="3"/>
  <c r="G166" i="3" l="1"/>
  <c r="F147" i="3"/>
</calcChain>
</file>

<file path=xl/sharedStrings.xml><?xml version="1.0" encoding="utf-8"?>
<sst xmlns="http://schemas.openxmlformats.org/spreadsheetml/2006/main" count="476" uniqueCount="260">
  <si>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</si>
  <si>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</si>
  <si>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</si>
  <si>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</si>
  <si>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</si>
  <si>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</si>
  <si>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</si>
  <si>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</si>
  <si>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</si>
  <si>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</si>
  <si>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</si>
  <si>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</si>
  <si>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</si>
  <si>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</si>
  <si>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</si>
  <si>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</si>
  <si>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</si>
  <si>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</si>
  <si>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</si>
  <si>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</si>
  <si>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</si>
  <si>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</si>
  <si>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</si>
  <si>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</si>
  <si>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</si>
  <si>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</si>
  <si>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</si>
  <si>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</si>
  <si>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</si>
  <si>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</si>
  <si>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</si>
  <si>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</si>
  <si>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</si>
  <si>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</si>
  <si>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</si>
  <si>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</si>
  <si>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</si>
  <si>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</si>
  <si>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</si>
  <si>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</si>
  <si>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</si>
  <si>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</si>
  <si>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</si>
  <si>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</si>
  <si>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</si>
  <si>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</si>
  <si>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</si>
  <si>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</si>
  <si>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</si>
  <si>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</si>
  <si>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</si>
  <si>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</si>
  <si>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</si>
  <si>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</si>
  <si>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</si>
  <si>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</si>
  <si>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</si>
  <si>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</si>
  <si>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</si>
  <si>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</si>
  <si>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</si>
  <si>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</si>
  <si>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</si>
  <si>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</si>
  <si>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</si>
  <si>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</si>
  <si>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</si>
  <si>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</si>
  <si>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</si>
  <si>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</si>
  <si>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</si>
  <si>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</si>
  <si>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</si>
  <si>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</si>
  <si>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</si>
  <si>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</si>
  <si>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</si>
  <si>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</si>
  <si>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</si>
  <si>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</si>
  <si>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</si>
  <si>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</si>
  <si>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</si>
  <si>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</si>
  <si>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</si>
  <si>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</si>
  <si>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</si>
  <si>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</si>
  <si>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</si>
  <si>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</si>
  <si>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</si>
  <si>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</si>
  <si>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</si>
  <si>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</si>
  <si>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</si>
  <si>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</si>
  <si>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</si>
  <si>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</si>
  <si>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</si>
  <si>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</si>
  <si>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</si>
  <si>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</si>
  <si>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</si>
  <si>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</si>
  <si>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</si>
  <si>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</si>
  <si>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</si>
  <si>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</si>
  <si>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</si>
  <si>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</si>
  <si>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</si>
  <si>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</si>
  <si>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</si>
  <si>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</si>
  <si>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</si>
  <si>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</si>
  <si>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</si>
  <si>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</si>
  <si>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</si>
  <si>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</si>
  <si>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</si>
  <si>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</si>
  <si>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</si>
  <si>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</si>
  <si>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</si>
  <si>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</si>
  <si>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</si>
  <si>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</si>
  <si>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</si>
  <si>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</si>
  <si>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</si>
  <si>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</si>
  <si>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</si>
  <si>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</si>
  <si>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</si>
  <si>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</si>
  <si>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</si>
  <si>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</si>
  <si>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</si>
  <si>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</si>
  <si>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</si>
  <si>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</si>
  <si>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</si>
  <si>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</si>
  <si>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</si>
  <si>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</si>
  <si>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</si>
  <si>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</si>
  <si>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</si>
  <si>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</si>
  <si>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</si>
  <si>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</si>
  <si>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</si>
  <si>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</si>
  <si>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</si>
  <si>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</si>
  <si>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</si>
  <si>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</si>
  <si>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</si>
  <si>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</si>
  <si>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</si>
  <si>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</si>
  <si>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</si>
  <si>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</si>
  <si>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</si>
  <si>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</si>
  <si>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</si>
  <si>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</si>
  <si>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</si>
  <si>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</si>
  <si>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</si>
  <si>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</si>
  <si>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</si>
  <si>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</si>
  <si>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</si>
  <si>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</si>
  <si>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</si>
  <si>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</si>
  <si>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</si>
  <si>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</si>
  <si>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</si>
  <si>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</si>
  <si>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</si>
  <si>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</si>
  <si>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</si>
  <si>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</si>
  <si>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</si>
  <si>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</si>
  <si>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</si>
  <si>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</si>
  <si>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</si>
  <si>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</si>
  <si>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</si>
  <si>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</si>
  <si>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</si>
  <si>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</si>
  <si>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</si>
  <si>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</si>
  <si>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</si>
  <si>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</si>
  <si>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</si>
  <si>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</si>
  <si>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</si>
  <si>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</si>
  <si>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</si>
  <si>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</si>
  <si>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</si>
  <si>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</si>
  <si>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</si>
  <si>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</si>
  <si>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</si>
  <si>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</si>
  <si>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</si>
  <si>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</si>
  <si>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</si>
  <si>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</si>
  <si>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</si>
  <si>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</si>
  <si>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</si>
  <si>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</si>
  <si>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</si>
  <si>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</si>
  <si>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</si>
  <si>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</si>
  <si>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</si>
  <si>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</si>
  <si>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</si>
  <si>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</si>
  <si>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</si>
  <si>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</si>
  <si>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</si>
  <si>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</si>
  <si>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</si>
  <si>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</si>
  <si>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</si>
  <si>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</si>
  <si>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</si>
  <si>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</si>
  <si>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</si>
  <si>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</si>
  <si>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</si>
  <si>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</si>
  <si>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</si>
  <si>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</si>
  <si>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</si>
  <si>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</si>
  <si>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</si>
  <si>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</si>
  <si>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</si>
  <si>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</si>
  <si>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</si>
  <si>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</si>
  <si>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</si>
  <si>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</si>
  <si>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</si>
  <si>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</si>
  <si>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Názov predmetu zákazky: Lesnícke služby v pestovnej činnosti na organizačnej zložke OZ Tatry na obdobie 2023 - 2026, Časť č. 2 - Výrobný celok Malužiná II.</t>
  </si>
  <si>
    <t>Požadovaný počet pracovníkov:  35 osôb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</si>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</sst>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4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08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left"/>
    </xf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right" indent="1"/>
    </xf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4" fontId="2" fillId="0" borderId="0" xfId="1" applyNumberFormat="1" applyProtection="1"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8" fillId="0" borderId="0" xfId="0" applyFont="1"/>
    <xf numFmtId="0" fontId="4" fillId="11" borderId="5" xfId="1" applyFont="1" applyFill="1" applyBorder="1" applyAlignment="1">
      <alignment horizontal="center" vertical="center" wrapText="1"/>
    </xf>
    <xf numFmtId="4" fontId="11" fillId="3" borderId="7" xfId="0" applyNumberFormat="1" applyFont="1" applyFill="1" applyBorder="1" applyAlignment="1">
      <alignment horizontal="right" vertical="center" wrapText="1"/>
    </xf>
    <xf numFmtId="3" fontId="2" fillId="0" borderId="0" xfId="1" applyNumberFormat="1" applyAlignment="1">
      <alignment horizontal="center"/>
    </xf>
    <xf numFmtId="0" fontId="12" fillId="0" borderId="14" xfId="0" applyFont="1" applyBorder="1" applyAlignment="1">
      <alignment horizontal="left"/>
    </xf>
    <xf numFmtId="0" fontId="17" fillId="0" borderId="15" xfId="0" applyFont="1" applyBorder="1" applyAlignment="1">
      <alignment horizontal="right"/>
    </xf>
    <xf numFmtId="0" fontId="17" fillId="0" borderId="16" xfId="0" applyFont="1" applyBorder="1" applyAlignment="1">
      <alignment horizontal="right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8" fillId="11" borderId="0" xfId="1" applyFont="1" applyFill="1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4"/>
  <sheetViews>
    <sheetView tabSelected="1" view="pageBreakPreview" zoomScale="80" zoomScaleNormal="80" zoomScaleSheetLayoutView="80" workbookViewId="0">
      <selection activeCell="C174" sqref="C174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6.7109375" style="5" customWidth="1"/>
    <col min="5" max="5" width="13.42578125" style="4" customWidth="1"/>
    <col min="6" max="6" width="15.7109375" style="4" customWidth="1"/>
    <col min="7" max="7" width="18.7109375" style="4" customWidth="1"/>
    <col min="8" max="8" width="18.42578125" style="66" customWidth="1"/>
    <col min="9" max="19" width="17.140625" style="76" customWidth="1"/>
    <col min="2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19" s="1" customFormat="1" ht="15.75" x14ac:dyDescent="0.25">
      <c r="A1" s="1" t="s">
        <v>192</v>
      </c>
      <c r="D1" s="2"/>
      <c r="F1" s="82" t="s">
        <v>255</v>
      </c>
      <c r="G1" s="82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s="1" customFormat="1" ht="12" customHeight="1" x14ac:dyDescent="0.25">
      <c r="D2" s="2"/>
      <c r="H2" s="62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s="3" customFormat="1" ht="32.25" customHeight="1" x14ac:dyDescent="0.2">
      <c r="A3" s="107" t="s">
        <v>256</v>
      </c>
      <c r="B3" s="107"/>
      <c r="C3" s="107"/>
      <c r="D3" s="107"/>
      <c r="E3" s="107"/>
      <c r="F3" s="107"/>
      <c r="G3" s="107"/>
      <c r="H3" s="107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19" s="1" customFormat="1" ht="18.75" customHeight="1" x14ac:dyDescent="0.25">
      <c r="A4" s="6" t="s">
        <v>257</v>
      </c>
      <c r="B4" s="6"/>
      <c r="C4" s="6"/>
      <c r="D4" s="7"/>
      <c r="E4" s="6"/>
      <c r="F4" s="6"/>
      <c r="G4" s="6"/>
      <c r="H4" s="6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</row>
    <row r="5" spans="1:19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63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</row>
    <row r="6" spans="1:19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252</v>
      </c>
      <c r="F6" s="15" t="s">
        <v>254</v>
      </c>
      <c r="G6" s="64" t="s">
        <v>253</v>
      </c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</row>
    <row r="7" spans="1:19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8">
        <v>3220</v>
      </c>
      <c r="F7" s="68">
        <v>53.069999999999993</v>
      </c>
      <c r="G7" s="69">
        <f t="shared" ref="G7:G38" si="0">F7*E7</f>
        <v>170885.39999999997</v>
      </c>
      <c r="H7" s="76"/>
      <c r="S7" s="4"/>
    </row>
    <row r="8" spans="1:19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8">
        <v>1426</v>
      </c>
      <c r="F8" s="68">
        <v>54.548999999999992</v>
      </c>
      <c r="G8" s="69">
        <f t="shared" si="0"/>
        <v>77786.873999999996</v>
      </c>
      <c r="H8" s="76"/>
      <c r="S8" s="4"/>
    </row>
    <row r="9" spans="1:19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8">
        <v>0</v>
      </c>
      <c r="F9" s="68">
        <v>0</v>
      </c>
      <c r="G9" s="69">
        <f t="shared" si="0"/>
        <v>0</v>
      </c>
      <c r="H9" s="76"/>
      <c r="S9" s="4"/>
    </row>
    <row r="10" spans="1:19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8">
        <v>0</v>
      </c>
      <c r="F10" s="68">
        <v>0</v>
      </c>
      <c r="G10" s="69">
        <f t="shared" si="0"/>
        <v>0</v>
      </c>
      <c r="H10" s="76"/>
      <c r="S10" s="4"/>
    </row>
    <row r="11" spans="1:19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8">
        <v>0</v>
      </c>
      <c r="F11" s="68">
        <v>0</v>
      </c>
      <c r="G11" s="69">
        <f t="shared" si="0"/>
        <v>0</v>
      </c>
      <c r="H11" s="76"/>
      <c r="S11" s="4"/>
    </row>
    <row r="12" spans="1:19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8">
        <v>0</v>
      </c>
      <c r="F12" s="68">
        <v>0</v>
      </c>
      <c r="G12" s="69">
        <f t="shared" si="0"/>
        <v>0</v>
      </c>
      <c r="H12" s="76"/>
      <c r="S12" s="4"/>
    </row>
    <row r="13" spans="1:19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8">
        <v>0</v>
      </c>
      <c r="F13" s="68">
        <v>0</v>
      </c>
      <c r="G13" s="69">
        <f t="shared" si="0"/>
        <v>0</v>
      </c>
      <c r="H13" s="76"/>
      <c r="S13" s="4"/>
    </row>
    <row r="14" spans="1:19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8">
        <v>0</v>
      </c>
      <c r="F14" s="68">
        <v>0</v>
      </c>
      <c r="G14" s="69">
        <f t="shared" si="0"/>
        <v>0</v>
      </c>
      <c r="H14" s="76"/>
      <c r="S14" s="4"/>
    </row>
    <row r="15" spans="1:19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8">
        <v>0</v>
      </c>
      <c r="F15" s="68">
        <v>0</v>
      </c>
      <c r="G15" s="69">
        <f t="shared" si="0"/>
        <v>0</v>
      </c>
      <c r="H15" s="76"/>
      <c r="S15" s="4"/>
    </row>
    <row r="16" spans="1:19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8">
        <v>0</v>
      </c>
      <c r="F16" s="68">
        <v>0</v>
      </c>
      <c r="G16" s="69">
        <f t="shared" si="0"/>
        <v>0</v>
      </c>
      <c r="H16" s="76"/>
      <c r="S16" s="4"/>
    </row>
    <row r="17" spans="1:19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8">
        <v>0</v>
      </c>
      <c r="F17" s="68">
        <v>0</v>
      </c>
      <c r="G17" s="69">
        <f t="shared" si="0"/>
        <v>0</v>
      </c>
      <c r="H17" s="76"/>
      <c r="S17" s="4"/>
    </row>
    <row r="18" spans="1:19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8">
        <v>0</v>
      </c>
      <c r="F18" s="68">
        <v>0</v>
      </c>
      <c r="G18" s="69">
        <f t="shared" si="0"/>
        <v>0</v>
      </c>
      <c r="H18" s="76"/>
      <c r="S18" s="4"/>
    </row>
    <row r="19" spans="1:19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8">
        <v>0</v>
      </c>
      <c r="F19" s="68">
        <v>0</v>
      </c>
      <c r="G19" s="69">
        <f t="shared" si="0"/>
        <v>0</v>
      </c>
      <c r="H19" s="76"/>
      <c r="S19" s="4"/>
    </row>
    <row r="20" spans="1:19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8">
        <v>0</v>
      </c>
      <c r="F20" s="68">
        <v>0</v>
      </c>
      <c r="G20" s="69">
        <f t="shared" si="0"/>
        <v>0</v>
      </c>
      <c r="H20" s="76"/>
      <c r="S20" s="4"/>
    </row>
    <row r="21" spans="1:19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8">
        <v>0</v>
      </c>
      <c r="F21" s="68">
        <v>0</v>
      </c>
      <c r="G21" s="69">
        <f t="shared" si="0"/>
        <v>0</v>
      </c>
      <c r="H21" s="76"/>
      <c r="S21" s="4"/>
    </row>
    <row r="22" spans="1:19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8">
        <v>1610</v>
      </c>
      <c r="F22" s="68">
        <v>8.6999999999999993</v>
      </c>
      <c r="G22" s="69">
        <f t="shared" si="0"/>
        <v>14006.999999999998</v>
      </c>
      <c r="H22" s="76"/>
      <c r="S22" s="4"/>
    </row>
    <row r="23" spans="1:19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8">
        <v>437</v>
      </c>
      <c r="F23" s="68">
        <v>8.6999999999999993</v>
      </c>
      <c r="G23" s="69">
        <f t="shared" si="0"/>
        <v>3801.8999999999996</v>
      </c>
      <c r="H23" s="76"/>
      <c r="S23" s="4"/>
    </row>
    <row r="24" spans="1:19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8">
        <v>0</v>
      </c>
      <c r="F24" s="68">
        <v>0</v>
      </c>
      <c r="G24" s="69">
        <f t="shared" si="0"/>
        <v>0</v>
      </c>
      <c r="H24" s="76"/>
      <c r="S24" s="4"/>
    </row>
    <row r="25" spans="1:19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8">
        <v>96.600000000000009</v>
      </c>
      <c r="F25" s="68">
        <v>63.520500000000006</v>
      </c>
      <c r="G25" s="69">
        <f t="shared" si="0"/>
        <v>6136.0803000000014</v>
      </c>
      <c r="H25" s="76"/>
      <c r="S25" s="4"/>
    </row>
    <row r="26" spans="1:19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8">
        <v>0</v>
      </c>
      <c r="F26" s="68">
        <v>0</v>
      </c>
      <c r="G26" s="69">
        <f t="shared" si="0"/>
        <v>0</v>
      </c>
      <c r="H26" s="76"/>
      <c r="S26" s="4"/>
    </row>
    <row r="27" spans="1:19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8">
        <v>0</v>
      </c>
      <c r="F27" s="68">
        <v>0</v>
      </c>
      <c r="G27" s="69">
        <f t="shared" si="0"/>
        <v>0</v>
      </c>
      <c r="H27" s="76"/>
      <c r="S27" s="4"/>
    </row>
    <row r="28" spans="1:19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8">
        <v>101200</v>
      </c>
      <c r="F28" s="68">
        <v>5.2439999999999989</v>
      </c>
      <c r="G28" s="69">
        <f t="shared" si="0"/>
        <v>530692.79999999993</v>
      </c>
      <c r="H28" s="76"/>
      <c r="S28" s="4"/>
    </row>
    <row r="29" spans="1:19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8">
        <v>0</v>
      </c>
      <c r="F29" s="68">
        <v>0</v>
      </c>
      <c r="G29" s="69">
        <f t="shared" si="0"/>
        <v>0</v>
      </c>
      <c r="H29" s="76"/>
      <c r="S29" s="4"/>
    </row>
    <row r="30" spans="1:19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8">
        <v>23000</v>
      </c>
      <c r="F30" s="68">
        <v>5.2439999999999989</v>
      </c>
      <c r="G30" s="69">
        <f t="shared" si="0"/>
        <v>120611.99999999997</v>
      </c>
      <c r="H30" s="76"/>
      <c r="S30" s="4"/>
    </row>
    <row r="31" spans="1:19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8">
        <v>0</v>
      </c>
      <c r="F31" s="68">
        <v>0</v>
      </c>
      <c r="G31" s="69">
        <f t="shared" si="0"/>
        <v>0</v>
      </c>
      <c r="H31" s="76"/>
      <c r="S31" s="4"/>
    </row>
    <row r="32" spans="1:19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8">
        <v>0</v>
      </c>
      <c r="F32" s="68">
        <v>0</v>
      </c>
      <c r="G32" s="69">
        <f t="shared" si="0"/>
        <v>0</v>
      </c>
      <c r="H32" s="76"/>
      <c r="S32" s="4"/>
    </row>
    <row r="33" spans="1:19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8">
        <v>0</v>
      </c>
      <c r="F33" s="68">
        <v>0</v>
      </c>
      <c r="G33" s="69">
        <f t="shared" si="0"/>
        <v>0</v>
      </c>
      <c r="H33" s="76"/>
      <c r="S33" s="4"/>
    </row>
    <row r="34" spans="1:19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8">
        <v>0</v>
      </c>
      <c r="F34" s="68">
        <v>0</v>
      </c>
      <c r="G34" s="69">
        <f t="shared" si="0"/>
        <v>0</v>
      </c>
      <c r="H34" s="76"/>
      <c r="S34" s="4"/>
    </row>
    <row r="35" spans="1:19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8">
        <v>6210</v>
      </c>
      <c r="F35" s="68">
        <v>9.0629999999999988</v>
      </c>
      <c r="G35" s="69">
        <f t="shared" si="0"/>
        <v>56281.229999999996</v>
      </c>
      <c r="H35" s="76"/>
      <c r="S35" s="4"/>
    </row>
    <row r="36" spans="1:19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8">
        <v>0</v>
      </c>
      <c r="F36" s="68">
        <v>0</v>
      </c>
      <c r="G36" s="69">
        <f t="shared" si="0"/>
        <v>0</v>
      </c>
      <c r="H36" s="76"/>
      <c r="S36" s="4"/>
    </row>
    <row r="37" spans="1:19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8">
        <v>2300</v>
      </c>
      <c r="F37" s="68">
        <v>3.7364999999999999</v>
      </c>
      <c r="G37" s="69">
        <f t="shared" si="0"/>
        <v>8593.9500000000007</v>
      </c>
      <c r="H37" s="76"/>
      <c r="S37" s="4"/>
    </row>
    <row r="38" spans="1:19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8">
        <v>0</v>
      </c>
      <c r="F38" s="68">
        <v>0</v>
      </c>
      <c r="G38" s="69">
        <f t="shared" si="0"/>
        <v>0</v>
      </c>
      <c r="H38" s="76"/>
      <c r="S38" s="4"/>
    </row>
    <row r="39" spans="1:19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8">
        <v>0</v>
      </c>
      <c r="F39" s="68">
        <v>0</v>
      </c>
      <c r="G39" s="69">
        <f t="shared" ref="G39:G70" si="1">F39*E39</f>
        <v>0</v>
      </c>
      <c r="H39" s="76"/>
      <c r="S39" s="4"/>
    </row>
    <row r="40" spans="1:19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8">
        <v>0</v>
      </c>
      <c r="F40" s="68">
        <v>0</v>
      </c>
      <c r="G40" s="69">
        <f t="shared" si="1"/>
        <v>0</v>
      </c>
      <c r="H40" s="76"/>
      <c r="S40" s="4"/>
    </row>
    <row r="41" spans="1:19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8">
        <v>0</v>
      </c>
      <c r="F41" s="68">
        <v>0</v>
      </c>
      <c r="G41" s="69">
        <f t="shared" si="1"/>
        <v>0</v>
      </c>
      <c r="H41" s="76"/>
      <c r="S41" s="4"/>
    </row>
    <row r="42" spans="1:19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8">
        <v>621</v>
      </c>
      <c r="F42" s="68">
        <v>8.6655000000000015</v>
      </c>
      <c r="G42" s="69">
        <f t="shared" si="1"/>
        <v>5381.2755000000006</v>
      </c>
      <c r="H42" s="76"/>
      <c r="S42" s="4"/>
    </row>
    <row r="43" spans="1:19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8">
        <v>621</v>
      </c>
      <c r="F43" s="68">
        <v>8.6655000000000015</v>
      </c>
      <c r="G43" s="69">
        <f t="shared" si="1"/>
        <v>5381.2755000000006</v>
      </c>
      <c r="H43" s="76"/>
      <c r="S43" s="4"/>
    </row>
    <row r="44" spans="1:19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8">
        <v>16767</v>
      </c>
      <c r="F44" s="68">
        <v>4.4520000000000008</v>
      </c>
      <c r="G44" s="69">
        <f t="shared" si="1"/>
        <v>74646.684000000008</v>
      </c>
      <c r="H44" s="76"/>
      <c r="S44" s="4"/>
    </row>
    <row r="45" spans="1:19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8">
        <v>0</v>
      </c>
      <c r="F45" s="68">
        <v>0</v>
      </c>
      <c r="G45" s="69">
        <f t="shared" si="1"/>
        <v>0</v>
      </c>
      <c r="H45" s="76"/>
      <c r="S45" s="4"/>
    </row>
    <row r="46" spans="1:19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8">
        <v>23</v>
      </c>
      <c r="F46" s="68">
        <v>562.10699999999997</v>
      </c>
      <c r="G46" s="69">
        <f t="shared" si="1"/>
        <v>12928.460999999999</v>
      </c>
      <c r="H46" s="76"/>
      <c r="S46" s="4"/>
    </row>
    <row r="47" spans="1:19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8">
        <v>0</v>
      </c>
      <c r="F47" s="68">
        <v>0</v>
      </c>
      <c r="G47" s="69">
        <f t="shared" si="1"/>
        <v>0</v>
      </c>
      <c r="H47" s="76"/>
      <c r="S47" s="4"/>
    </row>
    <row r="48" spans="1:19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8">
        <v>0</v>
      </c>
      <c r="F48" s="68">
        <v>0</v>
      </c>
      <c r="G48" s="69">
        <f t="shared" si="1"/>
        <v>0</v>
      </c>
      <c r="H48" s="76"/>
      <c r="S48" s="4"/>
    </row>
    <row r="49" spans="1:19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8">
        <v>690</v>
      </c>
      <c r="F49" s="68">
        <v>8.6999999999999993</v>
      </c>
      <c r="G49" s="69">
        <f t="shared" si="1"/>
        <v>6002.9999999999991</v>
      </c>
      <c r="H49" s="76"/>
      <c r="S49" s="4"/>
    </row>
    <row r="50" spans="1:19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8">
        <v>1380</v>
      </c>
      <c r="F50" s="68">
        <v>8.6999999999999993</v>
      </c>
      <c r="G50" s="69">
        <f t="shared" si="1"/>
        <v>12005.999999999998</v>
      </c>
      <c r="H50" s="76"/>
      <c r="S50" s="4"/>
    </row>
    <row r="51" spans="1:19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8">
        <v>0</v>
      </c>
      <c r="F51" s="68">
        <v>0</v>
      </c>
      <c r="G51" s="69">
        <f t="shared" si="1"/>
        <v>0</v>
      </c>
      <c r="H51" s="76"/>
      <c r="S51" s="4"/>
    </row>
    <row r="52" spans="1:19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8">
        <v>0</v>
      </c>
      <c r="F52" s="68">
        <v>0</v>
      </c>
      <c r="G52" s="69">
        <f t="shared" si="1"/>
        <v>0</v>
      </c>
      <c r="H52" s="76"/>
      <c r="S52" s="4"/>
    </row>
    <row r="53" spans="1:19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8">
        <v>0</v>
      </c>
      <c r="F53" s="68">
        <v>0</v>
      </c>
      <c r="G53" s="69">
        <f t="shared" si="1"/>
        <v>0</v>
      </c>
      <c r="H53" s="76"/>
      <c r="S53" s="4"/>
    </row>
    <row r="54" spans="1:19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8">
        <v>0</v>
      </c>
      <c r="F54" s="68">
        <v>0</v>
      </c>
      <c r="G54" s="69">
        <f t="shared" si="1"/>
        <v>0</v>
      </c>
      <c r="H54" s="76"/>
      <c r="S54" s="4"/>
    </row>
    <row r="55" spans="1:19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8">
        <v>0</v>
      </c>
      <c r="F55" s="68">
        <v>0</v>
      </c>
      <c r="G55" s="69">
        <f t="shared" si="1"/>
        <v>0</v>
      </c>
      <c r="H55" s="76"/>
      <c r="S55" s="4"/>
    </row>
    <row r="56" spans="1:19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8">
        <v>0</v>
      </c>
      <c r="F56" s="68">
        <v>0</v>
      </c>
      <c r="G56" s="69">
        <f t="shared" si="1"/>
        <v>0</v>
      </c>
      <c r="H56" s="76"/>
      <c r="S56" s="4"/>
    </row>
    <row r="57" spans="1:19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8">
        <v>0</v>
      </c>
      <c r="F57" s="68">
        <v>0</v>
      </c>
      <c r="G57" s="69">
        <f t="shared" si="1"/>
        <v>0</v>
      </c>
      <c r="H57" s="76"/>
      <c r="S57" s="4"/>
    </row>
    <row r="58" spans="1:19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8">
        <v>0</v>
      </c>
      <c r="F58" s="68">
        <v>0</v>
      </c>
      <c r="G58" s="69">
        <f t="shared" si="1"/>
        <v>0</v>
      </c>
      <c r="H58" s="76"/>
      <c r="S58" s="4"/>
    </row>
    <row r="59" spans="1:19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8">
        <v>0</v>
      </c>
      <c r="F59" s="68">
        <v>0</v>
      </c>
      <c r="G59" s="69">
        <f t="shared" si="1"/>
        <v>0</v>
      </c>
      <c r="H59" s="76"/>
      <c r="S59" s="4"/>
    </row>
    <row r="60" spans="1:19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8">
        <v>0</v>
      </c>
      <c r="F60" s="68">
        <v>0</v>
      </c>
      <c r="G60" s="69">
        <f t="shared" si="1"/>
        <v>0</v>
      </c>
      <c r="H60" s="76"/>
      <c r="S60" s="4"/>
    </row>
    <row r="61" spans="1:19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8">
        <v>1849.1999999999998</v>
      </c>
      <c r="F61" s="68">
        <v>5.6639999999999997</v>
      </c>
      <c r="G61" s="69">
        <f t="shared" si="1"/>
        <v>10473.868799999998</v>
      </c>
      <c r="H61" s="76"/>
      <c r="S61" s="4"/>
    </row>
    <row r="62" spans="1:19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8">
        <v>0</v>
      </c>
      <c r="F62" s="68">
        <v>0</v>
      </c>
      <c r="G62" s="69">
        <f t="shared" si="1"/>
        <v>0</v>
      </c>
      <c r="H62" s="76"/>
      <c r="S62" s="4"/>
    </row>
    <row r="63" spans="1:19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8">
        <v>0</v>
      </c>
      <c r="F63" s="68">
        <v>0</v>
      </c>
      <c r="G63" s="69">
        <f t="shared" si="1"/>
        <v>0</v>
      </c>
      <c r="H63" s="76"/>
      <c r="S63" s="4"/>
    </row>
    <row r="64" spans="1:19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8">
        <v>0</v>
      </c>
      <c r="F64" s="68">
        <v>0</v>
      </c>
      <c r="G64" s="69">
        <f t="shared" si="1"/>
        <v>0</v>
      </c>
      <c r="H64" s="76"/>
      <c r="S64" s="4"/>
    </row>
    <row r="65" spans="1:19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8">
        <v>0</v>
      </c>
      <c r="F65" s="68">
        <v>0</v>
      </c>
      <c r="G65" s="69">
        <f t="shared" si="1"/>
        <v>0</v>
      </c>
      <c r="H65" s="76"/>
      <c r="S65" s="4"/>
    </row>
    <row r="66" spans="1:19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8">
        <v>0</v>
      </c>
      <c r="F66" s="68">
        <v>0</v>
      </c>
      <c r="G66" s="69">
        <f t="shared" si="1"/>
        <v>0</v>
      </c>
      <c r="H66" s="76"/>
      <c r="S66" s="4"/>
    </row>
    <row r="67" spans="1:19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8">
        <v>0</v>
      </c>
      <c r="F67" s="68">
        <v>0</v>
      </c>
      <c r="G67" s="69">
        <f t="shared" si="1"/>
        <v>0</v>
      </c>
      <c r="H67" s="76"/>
      <c r="S67" s="4"/>
    </row>
    <row r="68" spans="1:19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8">
        <v>2415</v>
      </c>
      <c r="F68" s="68">
        <v>5.0880000000000001</v>
      </c>
      <c r="G68" s="69">
        <f t="shared" si="1"/>
        <v>12287.52</v>
      </c>
      <c r="H68" s="76"/>
      <c r="S68" s="4"/>
    </row>
    <row r="69" spans="1:19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8">
        <v>3440.7999999999997</v>
      </c>
      <c r="F69" s="68">
        <v>11.044499999999999</v>
      </c>
      <c r="G69" s="69">
        <f t="shared" si="1"/>
        <v>38001.915599999993</v>
      </c>
      <c r="H69" s="76"/>
      <c r="S69" s="4"/>
    </row>
    <row r="70" spans="1:19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8">
        <v>3450</v>
      </c>
      <c r="F70" s="68">
        <v>11.044499999999999</v>
      </c>
      <c r="G70" s="69">
        <f t="shared" si="1"/>
        <v>38103.524999999994</v>
      </c>
      <c r="H70" s="76"/>
      <c r="S70" s="4"/>
    </row>
    <row r="71" spans="1:19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8">
        <v>1720.3999999999999</v>
      </c>
      <c r="F71" s="68">
        <v>11.044499999999999</v>
      </c>
      <c r="G71" s="69">
        <f t="shared" ref="G71:G102" si="2">F71*E71</f>
        <v>19000.957799999996</v>
      </c>
      <c r="H71" s="76"/>
      <c r="S71" s="4"/>
    </row>
    <row r="72" spans="1:19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8">
        <v>736</v>
      </c>
      <c r="F72" s="68">
        <v>9.4524999999999988</v>
      </c>
      <c r="G72" s="69">
        <f t="shared" si="2"/>
        <v>6957.0399999999991</v>
      </c>
      <c r="H72" s="76"/>
      <c r="S72" s="4"/>
    </row>
    <row r="73" spans="1:19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8">
        <v>644</v>
      </c>
      <c r="F73" s="68">
        <v>9.4524999999999988</v>
      </c>
      <c r="G73" s="69">
        <f t="shared" si="2"/>
        <v>6087.4099999999989</v>
      </c>
      <c r="H73" s="76"/>
      <c r="S73" s="4"/>
    </row>
    <row r="74" spans="1:19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8">
        <v>552</v>
      </c>
      <c r="F74" s="68">
        <v>9.4524999999999988</v>
      </c>
      <c r="G74" s="69">
        <f t="shared" si="2"/>
        <v>5217.78</v>
      </c>
      <c r="H74" s="76"/>
      <c r="S74" s="4"/>
    </row>
    <row r="75" spans="1:19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8">
        <v>0</v>
      </c>
      <c r="F75" s="68">
        <v>0</v>
      </c>
      <c r="G75" s="69">
        <f t="shared" si="2"/>
        <v>0</v>
      </c>
      <c r="H75" s="76"/>
      <c r="S75" s="4"/>
    </row>
    <row r="76" spans="1:19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8">
        <v>920</v>
      </c>
      <c r="F76" s="68">
        <v>3.2835000000000001</v>
      </c>
      <c r="G76" s="69">
        <f t="shared" si="2"/>
        <v>3020.82</v>
      </c>
      <c r="H76" s="76"/>
      <c r="S76" s="4"/>
    </row>
    <row r="77" spans="1:19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8">
        <v>0</v>
      </c>
      <c r="F77" s="68">
        <v>0</v>
      </c>
      <c r="G77" s="69">
        <f t="shared" si="2"/>
        <v>0</v>
      </c>
      <c r="H77" s="76"/>
      <c r="S77" s="4"/>
    </row>
    <row r="78" spans="1:19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8">
        <v>0</v>
      </c>
      <c r="F78" s="68">
        <v>0</v>
      </c>
      <c r="G78" s="69">
        <f t="shared" si="2"/>
        <v>0</v>
      </c>
      <c r="H78" s="76"/>
      <c r="S78" s="4"/>
    </row>
    <row r="79" spans="1:19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8">
        <v>0</v>
      </c>
      <c r="F79" s="68">
        <v>0</v>
      </c>
      <c r="G79" s="69">
        <f t="shared" si="2"/>
        <v>0</v>
      </c>
      <c r="H79" s="76"/>
      <c r="S79" s="4"/>
    </row>
    <row r="80" spans="1:19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8">
        <v>0</v>
      </c>
      <c r="F80" s="68">
        <v>0</v>
      </c>
      <c r="G80" s="69">
        <f t="shared" si="2"/>
        <v>0</v>
      </c>
      <c r="H80" s="76"/>
      <c r="S80" s="4"/>
    </row>
    <row r="81" spans="1:19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8">
        <v>0</v>
      </c>
      <c r="F81" s="68">
        <v>0</v>
      </c>
      <c r="G81" s="69">
        <f t="shared" si="2"/>
        <v>0</v>
      </c>
      <c r="H81" s="76"/>
      <c r="S81" s="4"/>
    </row>
    <row r="82" spans="1:19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8">
        <v>0</v>
      </c>
      <c r="F82" s="68">
        <v>0</v>
      </c>
      <c r="G82" s="69">
        <f t="shared" si="2"/>
        <v>0</v>
      </c>
      <c r="H82" s="76"/>
      <c r="S82" s="4"/>
    </row>
    <row r="83" spans="1:19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8">
        <v>0</v>
      </c>
      <c r="F83" s="68">
        <v>0</v>
      </c>
      <c r="G83" s="69">
        <f t="shared" si="2"/>
        <v>0</v>
      </c>
      <c r="H83" s="76"/>
      <c r="S83" s="4"/>
    </row>
    <row r="84" spans="1:19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8">
        <v>0</v>
      </c>
      <c r="F84" s="68">
        <v>0</v>
      </c>
      <c r="G84" s="69">
        <f t="shared" si="2"/>
        <v>0</v>
      </c>
      <c r="H84" s="76"/>
      <c r="S84" s="4"/>
    </row>
    <row r="85" spans="1:19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8">
        <v>0</v>
      </c>
      <c r="F85" s="68">
        <v>0</v>
      </c>
      <c r="G85" s="69">
        <f t="shared" si="2"/>
        <v>0</v>
      </c>
      <c r="H85" s="76"/>
      <c r="S85" s="4"/>
    </row>
    <row r="86" spans="1:19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8">
        <v>0</v>
      </c>
      <c r="F86" s="68">
        <v>0</v>
      </c>
      <c r="G86" s="69">
        <f t="shared" si="2"/>
        <v>0</v>
      </c>
      <c r="H86" s="76"/>
      <c r="S86" s="4"/>
    </row>
    <row r="87" spans="1:19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8">
        <v>0</v>
      </c>
      <c r="F87" s="68">
        <v>0</v>
      </c>
      <c r="G87" s="69">
        <f t="shared" si="2"/>
        <v>0</v>
      </c>
      <c r="H87" s="76"/>
      <c r="S87" s="4"/>
    </row>
    <row r="88" spans="1:19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8">
        <v>0</v>
      </c>
      <c r="F88" s="68">
        <v>0</v>
      </c>
      <c r="G88" s="69">
        <f t="shared" si="2"/>
        <v>0</v>
      </c>
      <c r="H88" s="76"/>
      <c r="S88" s="4"/>
    </row>
    <row r="89" spans="1:19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8">
        <v>0</v>
      </c>
      <c r="F89" s="68">
        <v>0</v>
      </c>
      <c r="G89" s="69">
        <f t="shared" si="2"/>
        <v>0</v>
      </c>
      <c r="H89" s="76"/>
      <c r="S89" s="4"/>
    </row>
    <row r="90" spans="1:19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8">
        <v>0</v>
      </c>
      <c r="F90" s="68">
        <v>0</v>
      </c>
      <c r="G90" s="69">
        <f t="shared" si="2"/>
        <v>0</v>
      </c>
      <c r="H90" s="76"/>
      <c r="S90" s="4"/>
    </row>
    <row r="91" spans="1:19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8">
        <v>0</v>
      </c>
      <c r="F91" s="68">
        <v>0</v>
      </c>
      <c r="G91" s="69">
        <f t="shared" si="2"/>
        <v>0</v>
      </c>
      <c r="H91" s="76"/>
      <c r="S91" s="4"/>
    </row>
    <row r="92" spans="1:19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8">
        <v>1150</v>
      </c>
      <c r="F92" s="68">
        <v>7.95</v>
      </c>
      <c r="G92" s="69">
        <f t="shared" si="2"/>
        <v>9142.5</v>
      </c>
      <c r="H92" s="76"/>
      <c r="S92" s="4"/>
    </row>
    <row r="93" spans="1:19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8">
        <v>1150</v>
      </c>
      <c r="F93" s="68">
        <v>7.95</v>
      </c>
      <c r="G93" s="69">
        <f t="shared" si="2"/>
        <v>9142.5</v>
      </c>
      <c r="H93" s="76"/>
      <c r="S93" s="4"/>
    </row>
    <row r="94" spans="1:19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8">
        <v>230</v>
      </c>
      <c r="F94" s="68">
        <v>7.95</v>
      </c>
      <c r="G94" s="69">
        <f t="shared" si="2"/>
        <v>1828.5</v>
      </c>
      <c r="H94" s="76"/>
      <c r="S94" s="4"/>
    </row>
    <row r="95" spans="1:19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8">
        <v>0</v>
      </c>
      <c r="F95" s="68">
        <v>0</v>
      </c>
      <c r="G95" s="69">
        <f t="shared" si="2"/>
        <v>0</v>
      </c>
      <c r="H95" s="76"/>
      <c r="S95" s="4"/>
    </row>
    <row r="96" spans="1:19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8">
        <v>230</v>
      </c>
      <c r="F96" s="68">
        <v>7.95</v>
      </c>
      <c r="G96" s="69">
        <f t="shared" si="2"/>
        <v>1828.5</v>
      </c>
      <c r="H96" s="76"/>
      <c r="S96" s="4"/>
    </row>
    <row r="97" spans="1:19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8">
        <v>0</v>
      </c>
      <c r="F97" s="68">
        <v>0</v>
      </c>
      <c r="G97" s="69">
        <f t="shared" si="2"/>
        <v>0</v>
      </c>
      <c r="H97" s="76"/>
      <c r="S97" s="4"/>
    </row>
    <row r="98" spans="1:19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8">
        <v>0</v>
      </c>
      <c r="F98" s="68">
        <v>0</v>
      </c>
      <c r="G98" s="69">
        <f t="shared" si="2"/>
        <v>0</v>
      </c>
      <c r="H98" s="76"/>
      <c r="S98" s="4"/>
    </row>
    <row r="99" spans="1:19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8">
        <v>0</v>
      </c>
      <c r="F99" s="68">
        <v>0</v>
      </c>
      <c r="G99" s="69">
        <f t="shared" si="2"/>
        <v>0</v>
      </c>
      <c r="H99" s="76"/>
      <c r="S99" s="4"/>
    </row>
    <row r="100" spans="1:19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8">
        <v>0</v>
      </c>
      <c r="F100" s="68">
        <v>0</v>
      </c>
      <c r="G100" s="69">
        <f t="shared" si="2"/>
        <v>0</v>
      </c>
      <c r="H100" s="76"/>
      <c r="S100" s="4"/>
    </row>
    <row r="101" spans="1:19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8">
        <v>0</v>
      </c>
      <c r="F101" s="68">
        <v>0</v>
      </c>
      <c r="G101" s="69">
        <f t="shared" si="2"/>
        <v>0</v>
      </c>
      <c r="H101" s="76"/>
      <c r="S101" s="4"/>
    </row>
    <row r="102" spans="1:19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8">
        <v>1150</v>
      </c>
      <c r="F102" s="68">
        <v>7.95</v>
      </c>
      <c r="G102" s="69">
        <f t="shared" si="2"/>
        <v>9142.5</v>
      </c>
      <c r="H102" s="76"/>
      <c r="S102" s="4"/>
    </row>
    <row r="103" spans="1:19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8">
        <v>1150</v>
      </c>
      <c r="F103" s="68">
        <v>9.8000000000000007</v>
      </c>
      <c r="G103" s="69">
        <f t="shared" ref="G103:G134" si="3">F103*E103</f>
        <v>11270</v>
      </c>
      <c r="H103" s="76"/>
      <c r="S103" s="4"/>
    </row>
    <row r="104" spans="1:19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8">
        <v>0</v>
      </c>
      <c r="F104" s="68">
        <v>0</v>
      </c>
      <c r="G104" s="69">
        <f t="shared" si="3"/>
        <v>0</v>
      </c>
      <c r="H104" s="76"/>
      <c r="S104" s="4"/>
    </row>
    <row r="105" spans="1:19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8">
        <v>0</v>
      </c>
      <c r="F105" s="68">
        <v>0</v>
      </c>
      <c r="G105" s="69">
        <f t="shared" si="3"/>
        <v>0</v>
      </c>
      <c r="H105" s="76"/>
      <c r="S105" s="4"/>
    </row>
    <row r="106" spans="1:19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8">
        <v>0</v>
      </c>
      <c r="F106" s="68">
        <v>0</v>
      </c>
      <c r="G106" s="69">
        <f t="shared" si="3"/>
        <v>0</v>
      </c>
      <c r="H106" s="76"/>
      <c r="S106" s="4"/>
    </row>
    <row r="107" spans="1:19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8">
        <v>552</v>
      </c>
      <c r="F107" s="68">
        <v>8.6999999999999993</v>
      </c>
      <c r="G107" s="69">
        <f t="shared" si="3"/>
        <v>4802.3999999999996</v>
      </c>
      <c r="H107" s="76"/>
      <c r="S107" s="4"/>
    </row>
    <row r="108" spans="1:19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8">
        <v>1610</v>
      </c>
      <c r="F108" s="68">
        <v>8.6999999999999993</v>
      </c>
      <c r="G108" s="69">
        <f t="shared" si="3"/>
        <v>14006.999999999998</v>
      </c>
      <c r="H108" s="76"/>
      <c r="S108" s="4"/>
    </row>
    <row r="109" spans="1:19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8">
        <v>460</v>
      </c>
      <c r="F109" s="68">
        <v>5.0159999999999991</v>
      </c>
      <c r="G109" s="69">
        <f t="shared" si="3"/>
        <v>2307.3599999999997</v>
      </c>
      <c r="H109" s="76"/>
      <c r="S109" s="4"/>
    </row>
    <row r="110" spans="1:19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8">
        <v>276</v>
      </c>
      <c r="F110" s="68">
        <v>7.95</v>
      </c>
      <c r="G110" s="69">
        <f t="shared" si="3"/>
        <v>2194.2000000000003</v>
      </c>
      <c r="H110" s="76"/>
      <c r="S110" s="4"/>
    </row>
    <row r="111" spans="1:19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8">
        <v>230</v>
      </c>
      <c r="F111" s="68">
        <v>8.6999999999999993</v>
      </c>
      <c r="G111" s="69">
        <f t="shared" si="3"/>
        <v>2000.9999999999998</v>
      </c>
      <c r="H111" s="76"/>
      <c r="S111" s="4"/>
    </row>
    <row r="112" spans="1:19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8">
        <v>230</v>
      </c>
      <c r="F112" s="68">
        <v>7.3079999999999989</v>
      </c>
      <c r="G112" s="69">
        <f t="shared" si="3"/>
        <v>1680.8399999999997</v>
      </c>
      <c r="H112" s="76"/>
      <c r="S112" s="4"/>
    </row>
    <row r="113" spans="1:19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8">
        <v>920</v>
      </c>
      <c r="F113" s="68">
        <v>7.3079999999999989</v>
      </c>
      <c r="G113" s="69">
        <f t="shared" si="3"/>
        <v>6723.3599999999988</v>
      </c>
      <c r="H113" s="76"/>
      <c r="S113" s="4"/>
    </row>
    <row r="114" spans="1:19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8">
        <v>920</v>
      </c>
      <c r="F114" s="68">
        <v>4.2320000000000002</v>
      </c>
      <c r="G114" s="69">
        <f t="shared" si="3"/>
        <v>3893.44</v>
      </c>
      <c r="H114" s="76"/>
      <c r="S114" s="4"/>
    </row>
    <row r="115" spans="1:19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8">
        <v>0</v>
      </c>
      <c r="F115" s="68">
        <v>0</v>
      </c>
      <c r="G115" s="69">
        <f t="shared" si="3"/>
        <v>0</v>
      </c>
      <c r="H115" s="76"/>
      <c r="S115" s="4"/>
    </row>
    <row r="116" spans="1:19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8">
        <v>0</v>
      </c>
      <c r="F116" s="68">
        <v>0</v>
      </c>
      <c r="G116" s="69">
        <f t="shared" si="3"/>
        <v>0</v>
      </c>
      <c r="H116" s="76"/>
      <c r="S116" s="4"/>
    </row>
    <row r="117" spans="1:19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8">
        <v>920</v>
      </c>
      <c r="F117" s="68">
        <v>7.3079999999999989</v>
      </c>
      <c r="G117" s="69">
        <f t="shared" si="3"/>
        <v>6723.3599999999988</v>
      </c>
      <c r="H117" s="76"/>
      <c r="S117" s="4"/>
    </row>
    <row r="118" spans="1:19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8">
        <v>0</v>
      </c>
      <c r="F118" s="68">
        <v>0</v>
      </c>
      <c r="G118" s="69">
        <f t="shared" si="3"/>
        <v>0</v>
      </c>
      <c r="H118" s="76"/>
      <c r="S118" s="4"/>
    </row>
    <row r="119" spans="1:19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8">
        <v>0</v>
      </c>
      <c r="F119" s="68">
        <v>0</v>
      </c>
      <c r="G119" s="69">
        <f t="shared" si="3"/>
        <v>0</v>
      </c>
      <c r="H119" s="76"/>
      <c r="S119" s="4"/>
    </row>
    <row r="120" spans="1:19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8">
        <v>0</v>
      </c>
      <c r="F120" s="68">
        <v>0</v>
      </c>
      <c r="G120" s="69">
        <f t="shared" si="3"/>
        <v>0</v>
      </c>
      <c r="H120" s="76"/>
      <c r="S120" s="4"/>
    </row>
    <row r="121" spans="1:19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8">
        <v>55.199999999999996</v>
      </c>
      <c r="F121" s="68">
        <v>21.067499999999999</v>
      </c>
      <c r="G121" s="69">
        <f t="shared" si="3"/>
        <v>1162.9259999999999</v>
      </c>
      <c r="H121" s="76"/>
      <c r="S121" s="4"/>
    </row>
    <row r="122" spans="1:19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8">
        <v>1104</v>
      </c>
      <c r="F122" s="68">
        <v>7.95</v>
      </c>
      <c r="G122" s="69">
        <f t="shared" si="3"/>
        <v>8776.8000000000011</v>
      </c>
      <c r="H122" s="76"/>
      <c r="S122" s="4"/>
    </row>
    <row r="123" spans="1:19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8">
        <v>0</v>
      </c>
      <c r="F123" s="68">
        <v>0</v>
      </c>
      <c r="G123" s="69">
        <f t="shared" si="3"/>
        <v>0</v>
      </c>
      <c r="H123" s="76"/>
      <c r="S123" s="4"/>
    </row>
    <row r="124" spans="1:19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8">
        <v>0</v>
      </c>
      <c r="F124" s="68">
        <v>0</v>
      </c>
      <c r="G124" s="69">
        <f t="shared" si="3"/>
        <v>0</v>
      </c>
      <c r="H124" s="76"/>
      <c r="S124" s="4"/>
    </row>
    <row r="125" spans="1:19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0</v>
      </c>
      <c r="F125" s="68">
        <v>0</v>
      </c>
      <c r="G125" s="69">
        <f t="shared" si="3"/>
        <v>0</v>
      </c>
      <c r="H125" s="76"/>
      <c r="S125" s="4"/>
    </row>
    <row r="126" spans="1:19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55.199999999999996</v>
      </c>
      <c r="F126" s="68">
        <v>7.95</v>
      </c>
      <c r="G126" s="69">
        <f t="shared" si="3"/>
        <v>438.84</v>
      </c>
      <c r="H126" s="76"/>
      <c r="S126" s="4"/>
    </row>
    <row r="127" spans="1:19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1610</v>
      </c>
      <c r="F127" s="68">
        <v>1.3515000000000001</v>
      </c>
      <c r="G127" s="69">
        <f t="shared" si="3"/>
        <v>2175.9150000000004</v>
      </c>
      <c r="H127" s="76"/>
      <c r="S127" s="4"/>
    </row>
    <row r="128" spans="1:19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1610</v>
      </c>
      <c r="F128" s="68">
        <v>0.63600000000000001</v>
      </c>
      <c r="G128" s="69">
        <f t="shared" si="3"/>
        <v>1023.96</v>
      </c>
      <c r="H128" s="76"/>
      <c r="S128" s="4"/>
    </row>
    <row r="129" spans="1:19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0</v>
      </c>
      <c r="F129" s="68">
        <v>0</v>
      </c>
      <c r="G129" s="69">
        <f t="shared" si="3"/>
        <v>0</v>
      </c>
      <c r="H129" s="76"/>
      <c r="S129" s="4"/>
    </row>
    <row r="130" spans="1:19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690</v>
      </c>
      <c r="F130" s="68">
        <v>7.95</v>
      </c>
      <c r="G130" s="69">
        <f t="shared" si="3"/>
        <v>5485.5</v>
      </c>
      <c r="H130" s="76"/>
      <c r="S130" s="4"/>
    </row>
    <row r="131" spans="1:19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8">
        <v>0</v>
      </c>
      <c r="G131" s="69">
        <f t="shared" si="3"/>
        <v>0</v>
      </c>
      <c r="H131" s="76"/>
      <c r="S131" s="4"/>
    </row>
    <row r="132" spans="1:19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8">
        <v>0</v>
      </c>
      <c r="G132" s="69">
        <f t="shared" si="3"/>
        <v>0</v>
      </c>
      <c r="H132" s="76"/>
      <c r="S132" s="4"/>
    </row>
    <row r="133" spans="1:19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8">
        <v>0</v>
      </c>
      <c r="G133" s="69">
        <f t="shared" si="3"/>
        <v>0</v>
      </c>
      <c r="H133" s="76"/>
      <c r="S133" s="4"/>
    </row>
    <row r="134" spans="1:19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8">
        <v>0</v>
      </c>
      <c r="G134" s="69">
        <f t="shared" si="3"/>
        <v>0</v>
      </c>
      <c r="H134" s="76"/>
      <c r="S134" s="4"/>
    </row>
    <row r="135" spans="1:19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23</v>
      </c>
      <c r="F135" s="68">
        <v>1838.04</v>
      </c>
      <c r="G135" s="69">
        <f t="shared" ref="G135" si="4">F135*E135</f>
        <v>42274.92</v>
      </c>
      <c r="H135" s="76"/>
      <c r="S135" s="4"/>
    </row>
    <row r="136" spans="1:19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230</v>
      </c>
      <c r="F136" s="68">
        <v>120.20399999999999</v>
      </c>
      <c r="G136" s="69">
        <f t="shared" ref="G136:G139" si="5">F136*E136</f>
        <v>27646.92</v>
      </c>
      <c r="H136" s="76"/>
      <c r="S136" s="4"/>
    </row>
    <row r="137" spans="1:19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230</v>
      </c>
      <c r="F137" s="68">
        <v>129.6</v>
      </c>
      <c r="G137" s="69">
        <f t="shared" si="5"/>
        <v>29808</v>
      </c>
      <c r="H137" s="76"/>
      <c r="S137" s="4"/>
    </row>
    <row r="138" spans="1:19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8">
        <v>0</v>
      </c>
      <c r="G138" s="69">
        <f t="shared" si="5"/>
        <v>0</v>
      </c>
      <c r="H138" s="76"/>
      <c r="S138" s="4"/>
    </row>
    <row r="139" spans="1:19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2070</v>
      </c>
      <c r="F139" s="68">
        <v>7.95</v>
      </c>
      <c r="G139" s="69">
        <f t="shared" si="5"/>
        <v>16456.5</v>
      </c>
      <c r="H139" s="76"/>
      <c r="S139" s="4"/>
    </row>
    <row r="140" spans="1:19" s="3" customFormat="1" ht="17.25" customHeight="1" x14ac:dyDescent="0.25">
      <c r="A140" s="100" t="s">
        <v>232</v>
      </c>
      <c r="B140" s="100"/>
      <c r="C140" s="38"/>
      <c r="D140" s="39"/>
      <c r="E140" s="40"/>
      <c r="F140" s="41"/>
      <c r="G140" s="70">
        <f>SUM(G7:G139)</f>
        <v>1466232.5085</v>
      </c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</row>
    <row r="141" spans="1:19" ht="26.25" customHeight="1" x14ac:dyDescent="0.2">
      <c r="A141" s="83" t="s">
        <v>194</v>
      </c>
      <c r="B141" s="83"/>
      <c r="C141" s="83"/>
      <c r="D141" s="83"/>
      <c r="E141" s="83"/>
      <c r="F141" s="83"/>
      <c r="G141" s="83"/>
      <c r="H141" s="79"/>
      <c r="I141" s="77"/>
    </row>
    <row r="142" spans="1:19" ht="13.5" thickBot="1" x14ac:dyDescent="0.25">
      <c r="A142" s="27"/>
      <c r="B142" s="28"/>
      <c r="C142" s="28"/>
      <c r="D142" s="28"/>
      <c r="E142" s="28"/>
      <c r="F142" s="28"/>
      <c r="G142" s="28"/>
      <c r="H142" s="65"/>
    </row>
    <row r="143" spans="1:19" ht="15.75" customHeight="1" thickTop="1" x14ac:dyDescent="0.2">
      <c r="B143" s="44" t="s">
        <v>2</v>
      </c>
      <c r="C143" s="101"/>
      <c r="D143" s="101"/>
      <c r="E143" s="101"/>
      <c r="F143" s="102"/>
    </row>
    <row r="144" spans="1:19" ht="15.75" customHeight="1" x14ac:dyDescent="0.2">
      <c r="B144" s="45" t="s">
        <v>25</v>
      </c>
      <c r="C144" s="103" t="s">
        <v>233</v>
      </c>
      <c r="D144" s="103"/>
      <c r="E144" s="103"/>
      <c r="F144" s="104"/>
    </row>
    <row r="145" spans="2:6" ht="32.25" customHeight="1" x14ac:dyDescent="0.2">
      <c r="B145" s="106"/>
      <c r="C145" s="105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106"/>
      <c r="C146" s="105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84" t="s">
        <v>258</v>
      </c>
      <c r="C147" s="85"/>
      <c r="D147" s="81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90"/>
      <c r="D149" s="91"/>
      <c r="E149" s="33"/>
      <c r="F149" s="33"/>
    </row>
    <row r="150" spans="2:6" ht="15.75" x14ac:dyDescent="0.25">
      <c r="B150" s="13" t="s">
        <v>3</v>
      </c>
      <c r="C150" s="90"/>
      <c r="D150" s="91"/>
      <c r="E150" s="33"/>
      <c r="F150" s="33"/>
    </row>
    <row r="151" spans="2:6" ht="15.75" customHeight="1" x14ac:dyDescent="0.25">
      <c r="B151" s="32" t="s">
        <v>23</v>
      </c>
      <c r="C151" s="90"/>
      <c r="D151" s="91"/>
      <c r="E151" s="33"/>
      <c r="F151" s="33"/>
    </row>
    <row r="152" spans="2:6" ht="15.75" customHeight="1" x14ac:dyDescent="0.25">
      <c r="B152" s="17" t="s">
        <v>210</v>
      </c>
      <c r="C152" s="90"/>
      <c r="D152" s="91"/>
      <c r="E152" s="33"/>
      <c r="F152" s="33"/>
    </row>
    <row r="153" spans="2:6" ht="15.75" customHeight="1" x14ac:dyDescent="0.25">
      <c r="B153" s="17" t="s">
        <v>211</v>
      </c>
      <c r="C153" s="90"/>
      <c r="D153" s="91"/>
      <c r="E153" s="33"/>
      <c r="F153" s="33"/>
    </row>
    <row r="154" spans="2:6" ht="15.75" customHeight="1" x14ac:dyDescent="0.25">
      <c r="B154" s="17" t="s">
        <v>212</v>
      </c>
      <c r="C154" s="90"/>
      <c r="D154" s="91"/>
      <c r="E154" s="33"/>
      <c r="F154" s="33"/>
    </row>
    <row r="155" spans="2:6" ht="15.75" customHeight="1" x14ac:dyDescent="0.25">
      <c r="B155" s="17" t="s">
        <v>213</v>
      </c>
      <c r="C155" s="90"/>
      <c r="D155" s="91"/>
      <c r="E155" s="33"/>
      <c r="F155" s="33"/>
    </row>
    <row r="156" spans="2:6" ht="15.75" customHeight="1" x14ac:dyDescent="0.25">
      <c r="B156" s="17" t="s">
        <v>208</v>
      </c>
      <c r="C156" s="90"/>
      <c r="D156" s="91"/>
      <c r="E156" s="33"/>
      <c r="F156" s="33"/>
    </row>
    <row r="157" spans="2:6" ht="15.75" customHeight="1" x14ac:dyDescent="0.25">
      <c r="B157" s="17" t="s">
        <v>209</v>
      </c>
      <c r="C157" s="90"/>
      <c r="D157" s="91"/>
      <c r="E157" s="33"/>
      <c r="F157" s="33"/>
    </row>
    <row r="158" spans="2:6" ht="15.75" customHeight="1" x14ac:dyDescent="0.25">
      <c r="B158" s="17" t="s">
        <v>214</v>
      </c>
      <c r="C158" s="90"/>
      <c r="D158" s="91"/>
      <c r="E158" s="33"/>
      <c r="F158" s="33"/>
    </row>
    <row r="159" spans="2:6" ht="15.75" customHeight="1" x14ac:dyDescent="0.25">
      <c r="B159" s="32" t="s">
        <v>22</v>
      </c>
      <c r="C159" s="90"/>
      <c r="D159" s="91"/>
      <c r="E159" s="33"/>
      <c r="F159" s="33"/>
    </row>
    <row r="160" spans="2:6" ht="15.75" x14ac:dyDescent="0.25">
      <c r="B160" s="32" t="s">
        <v>24</v>
      </c>
      <c r="C160" s="90"/>
      <c r="D160" s="91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40.5" customHeight="1" x14ac:dyDescent="0.25">
      <c r="B165"/>
      <c r="C165" s="88" t="s">
        <v>231</v>
      </c>
      <c r="D165" s="89"/>
      <c r="E165" s="42" t="s">
        <v>234</v>
      </c>
      <c r="F165" s="80" t="s">
        <v>259</v>
      </c>
      <c r="G165" s="42" t="s">
        <v>235</v>
      </c>
    </row>
    <row r="166" spans="2:7" ht="28.5" customHeight="1" x14ac:dyDescent="0.25">
      <c r="B166"/>
      <c r="C166" s="86" t="s">
        <v>230</v>
      </c>
      <c r="D166" s="87"/>
      <c r="E166" s="71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1230513.4112999998</v>
      </c>
      <c r="F166" s="78">
        <v>0</v>
      </c>
      <c r="G166" s="67">
        <f>ROUND(F166/E166,3)</f>
        <v>0</v>
      </c>
    </row>
    <row r="167" spans="2:7" ht="28.5" customHeight="1" x14ac:dyDescent="0.25">
      <c r="B167"/>
      <c r="C167" s="98" t="s">
        <v>236</v>
      </c>
      <c r="D167" s="99"/>
      <c r="E167" s="71">
        <f>SUBTOTAL(9,G40,G53,G54,G57,G59,G61,G64,G66,G68,G69,G70,G71,G72,G73,G74,G76,G79,G84,G85,G90,G93,G96,G98,G100,G103,G109,G112,G113,G114,G124,G125,G126,G131,G132,G136,G137)</f>
        <v>233890.59719999996</v>
      </c>
      <c r="F167" s="78">
        <v>0</v>
      </c>
      <c r="G167" s="67">
        <f t="shared" ref="G167:G169" si="6">ROUND(F167/E167,3)</f>
        <v>0</v>
      </c>
    </row>
    <row r="168" spans="2:7" ht="28.5" customHeight="1" x14ac:dyDescent="0.25">
      <c r="B168"/>
      <c r="C168" s="96" t="s">
        <v>237</v>
      </c>
      <c r="D168" s="97"/>
      <c r="E168" s="71">
        <f>SUBTOTAL(9,G15,G16,G24,G26,G27,G33,G34,G77,G80,G87,G94,G101)</f>
        <v>1828.5</v>
      </c>
      <c r="F168" s="78">
        <v>0</v>
      </c>
      <c r="G168" s="67">
        <f t="shared" si="6"/>
        <v>0</v>
      </c>
    </row>
    <row r="169" spans="2:7" ht="28.5" customHeight="1" x14ac:dyDescent="0.25">
      <c r="B169"/>
      <c r="C169" s="94" t="s">
        <v>238</v>
      </c>
      <c r="D169" s="95"/>
      <c r="E169" s="71">
        <f>SUBTOTAL(9,G118)</f>
        <v>0</v>
      </c>
      <c r="F169" s="78">
        <v>0</v>
      </c>
      <c r="G169" s="67" t="e">
        <f t="shared" si="6"/>
        <v>#DIV/0!</v>
      </c>
    </row>
    <row r="170" spans="2:7" ht="28.5" customHeight="1" x14ac:dyDescent="0.25">
      <c r="B170"/>
      <c r="C170" s="92" t="s">
        <v>232</v>
      </c>
      <c r="D170" s="93"/>
      <c r="E170" s="72">
        <f>SUM(E166:E169)</f>
        <v>1466232.5084999998</v>
      </c>
      <c r="F170" s="72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IUqQt7Jsi6/hGxJlS2Y8upsc1QNNxF3JWt/5UkoF1bwD1a2AOBe/u0hWNPGZRdJAFwhOkcraCXZK2pJ4+ayZjg==" saltValue="r0G9tx1B9zuGq0JqogMNlw==" spinCount="100000" sheet="1" objects="1" scenarios="1"/>
  <autoFilter ref="A6:J141" xr:uid="{00000000-0009-0000-0000-000000000000}"/>
  <mergeCells count="27">
    <mergeCell ref="C170:D170"/>
    <mergeCell ref="C169:D169"/>
    <mergeCell ref="C168:D168"/>
    <mergeCell ref="C167:D16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  <mergeCell ref="F1:G1"/>
    <mergeCell ref="A3:H3"/>
    <mergeCell ref="A141:G141"/>
    <mergeCell ref="B147:C147"/>
    <mergeCell ref="C166:D166"/>
    <mergeCell ref="C165:D165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2022-11-17T06:45:30Z</dcterms:modified>
</cp:coreProperties>
</file>