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DBD8F0E6-6690-431C-A837-8D987F1B91D1}" xr6:coauthVersionLast="47" xr6:coauthVersionMax="47" xr10:uidLastSave="{00000000-0000-0000-0000-000000000000}"/>
  <bookViews>
    <workbookView xWindow="75" yWindow="0" windowWidth="12630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<sst xmlns="http://schemas.openxmlformats.org/spreadsheetml/2006/main" count="611" uniqueCount="266">
  <si>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</si>
  <si>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</si>
  <si>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</si>
  <si>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</si>
  <si>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</si>
  <si>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</si>
  <si>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</si>
  <si>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</si>
  <si>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</si>
  <si>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</si>
  <si>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</si>
  <si>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</si>
  <si>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</si>
  <si>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</si>
  <si>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</si>
  <si>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</si>
  <si>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</si>
  <si>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</si>
  <si>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</si>
  <si>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</si>
  <si>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</si>
  <si>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</si>
  <si>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</si>
  <si>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</si>
  <si>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</si>
  <si>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</si>
  <si>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</si>
  <si>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</si>
  <si>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</si>
  <si>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</si>
  <si>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</si>
  <si>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</si>
  <si>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</si>
  <si>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</si>
  <si>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</si>
  <si>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</si>
  <si>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</si>
  <si>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</si>
  <si>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</si>
  <si>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</si>
  <si>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</si>
  <si>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</si>
  <si>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</si>
  <si>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</si>
  <si>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</si>
  <si>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</si>
  <si>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</si>
  <si>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</si>
  <si>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</si>
  <si>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</si>
  <si>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</si>
  <si>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</si>
  <si>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</si>
  <si>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</si>
  <si>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</si>
  <si>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</si>
  <si>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</si>
  <si>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</si>
  <si>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</si>
  <si>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</si>
  <si>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</si>
  <si>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</si>
  <si>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</si>
  <si>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</si>
  <si>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</si>
  <si>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</si>
  <si>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</si>
  <si>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</si>
  <si>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</si>
  <si>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</si>
  <si>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</si>
  <si>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</si>
  <si>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</si>
  <si>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</si>
  <si>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</si>
  <si>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</si>
  <si>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</si>
  <si>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</si>
  <si>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</si>
  <si>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</si>
  <si>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</si>
  <si>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</si>
  <si>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</si>
  <si>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</si>
  <si>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</si>
  <si>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</si>
  <si>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</si>
  <si>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</si>
  <si>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</si>
  <si>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</si>
  <si>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</si>
  <si>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</si>
  <si>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</si>
  <si>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</si>
  <si>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</si>
  <si>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</si>
  <si>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</si>
  <si>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</si>
  <si>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</si>
  <si>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</si>
  <si>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</si>
  <si>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</si>
  <si>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</si>
  <si>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</si>
  <si>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</si>
  <si>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</si>
  <si>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</si>
  <si>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</si>
  <si>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</si>
  <si>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</si>
  <si>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</si>
  <si>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</si>
  <si>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</si>
  <si>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</si>
  <si>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</si>
  <si>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</si>
  <si>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</si>
  <si>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</si>
  <si>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</si>
  <si>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</si>
  <si>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</si>
  <si>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</si>
  <si>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</si>
  <si>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</si>
  <si>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</si>
  <si>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</si>
  <si>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</si>
  <si>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</si>
  <si>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</si>
  <si>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</si>
  <si>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</si>
  <si>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</si>
  <si>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</si>
  <si>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</si>
  <si>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</si>
  <si>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</si>
  <si>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</si>
  <si>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</si>
  <si>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</si>
  <si>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</si>
  <si>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</si>
  <si>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</si>
  <si>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</si>
  <si>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</si>
  <si>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</si>
  <si>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</si>
  <si>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</si>
  <si>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</si>
  <si>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</si>
  <si>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</si>
  <si>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</si>
  <si>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</si>
  <si>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</si>
  <si>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</si>
  <si>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</si>
  <si>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</si>
  <si>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</si>
  <si>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</si>
  <si>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</si>
  <si>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</si>
  <si>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</si>
  <si>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</si>
  <si>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</si>
  <si>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</si>
  <si>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</si>
  <si>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</si>
  <si>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</si>
  <si>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</si>
  <si>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</si>
  <si>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</si>
  <si>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</si>
  <si>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</si>
  <si>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</si>
  <si>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</si>
  <si>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</si>
  <si>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</si>
  <si>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</si>
  <si>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</si>
  <si>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</si>
  <si>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</si>
  <si>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</si>
  <si>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</si>
  <si>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</si>
  <si>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</si>
  <si>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</si>
  <si>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</si>
  <si>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</si>
  <si>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</si>
  <si>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</si>
  <si>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</si>
  <si>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</si>
  <si>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</si>
  <si>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</si>
  <si>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</si>
  <si>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</si>
  <si>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</si>
  <si>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</si>
  <si>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</si>
  <si>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</si>
  <si>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</si>
  <si>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</si>
  <si>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</si>
  <si>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</si>
  <si>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</si>
  <si>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</si>
  <si>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</si>
  <si>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</si>
  <si>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</si>
  <si>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</si>
  <si>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</si>
  <si>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</si>
  <si>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</si>
  <si>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</si>
  <si>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</si>
  <si>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</si>
  <si>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</si>
  <si>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</si>
  <si>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</si>
  <si>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</si>
  <si>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</si>
  <si>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</si>
  <si>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</si>
  <si>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</si>
  <si>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</si>
  <si>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</si>
  <si>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</si>
  <si>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</si>
  <si>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</si>
  <si>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</si>
  <si>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</si>
  <si>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</si>
  <si>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</si>
  <si>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</si>
  <si>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</si>
  <si>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</si>
  <si>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</si>
  <si>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</si>
  <si>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</si>
  <si>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</si>
  <si>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</si>
  <si>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</si>
  <si>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</si>
  <si>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</si>
  <si>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</si>
  <si>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</si>
  <si>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</si>
  <si>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</si>
  <si>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</si>
  <si>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</si>
  <si>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</si>
  <si>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</si>
  <si>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</si>
  <si>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</si>
  <si>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</si>
  <si>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</si>
  <si>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</si>
  <si>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</si>
  <si>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</si>
  <si>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</si>
  <si>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</si>
  <si>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</si>
  <si>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</si>
  <si>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</si>
  <si>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21 - VC Turčianské Teplice III.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</si>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</sst>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4"/>
  <sheetViews>
    <sheetView tabSelected="1" view="pageBreakPreview" zoomScale="70" zoomScaleNormal="80" zoomScaleSheetLayoutView="70" workbookViewId="0">
      <selection activeCell="F177" sqref="F176:F177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140625" style="5" customWidth="1"/>
    <col min="5" max="5" width="14.5703125" style="4" customWidth="1"/>
    <col min="6" max="6" width="16.85546875" style="4" customWidth="1"/>
    <col min="7" max="7" width="18.7109375" style="4" customWidth="1"/>
    <col min="8" max="8" width="19" style="105" customWidth="1"/>
    <col min="9" max="19" width="19" style="101" customWidth="1"/>
    <col min="2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9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3" customFormat="1" ht="28.5" customHeight="1" x14ac:dyDescent="0.25">
      <c r="A3" s="95" t="s">
        <v>263</v>
      </c>
      <c r="B3" s="95"/>
      <c r="C3" s="95"/>
      <c r="D3" s="95"/>
      <c r="E3" s="95"/>
      <c r="F3" s="95"/>
      <c r="G3" s="95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1" customFormat="1" ht="18.75" customHeight="1" x14ac:dyDescent="0.25">
      <c r="A4" s="6" t="s">
        <v>261</v>
      </c>
      <c r="B4" s="6"/>
      <c r="C4" s="6">
        <v>18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1380</v>
      </c>
      <c r="F7" s="67">
        <v>53.591999999999999</v>
      </c>
      <c r="G7" s="71">
        <f t="shared" ref="G7:G38" si="0">F7*E7</f>
        <v>73956.959999999992</v>
      </c>
      <c r="H7" s="101" t="s">
        <v>253</v>
      </c>
    </row>
    <row r="8" spans="1:19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920</v>
      </c>
      <c r="F8" s="67">
        <v>60.378</v>
      </c>
      <c r="G8" s="71">
        <f t="shared" si="0"/>
        <v>55547.76</v>
      </c>
      <c r="H8" s="101" t="s">
        <v>253</v>
      </c>
    </row>
    <row r="9" spans="1:19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1" t="s">
        <v>253</v>
      </c>
    </row>
    <row r="10" spans="1:19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920</v>
      </c>
      <c r="F10" s="67">
        <v>46.544999999999995</v>
      </c>
      <c r="G10" s="71">
        <f t="shared" si="0"/>
        <v>42821.399999999994</v>
      </c>
      <c r="H10" s="101" t="s">
        <v>253</v>
      </c>
    </row>
    <row r="11" spans="1:19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19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2300</v>
      </c>
      <c r="F12" s="67">
        <v>19.14</v>
      </c>
      <c r="G12" s="71">
        <f t="shared" si="0"/>
        <v>44022</v>
      </c>
      <c r="H12" s="101" t="s">
        <v>253</v>
      </c>
    </row>
    <row r="13" spans="1:19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1" t="s">
        <v>253</v>
      </c>
    </row>
    <row r="14" spans="1:19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19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19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230</v>
      </c>
      <c r="F19" s="67">
        <v>47.849999999999994</v>
      </c>
      <c r="G19" s="71">
        <f t="shared" si="0"/>
        <v>11005.499999999998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230</v>
      </c>
      <c r="F20" s="67">
        <v>52.199999999999996</v>
      </c>
      <c r="G20" s="71">
        <f t="shared" si="0"/>
        <v>12005.999999999998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8.6999999999999993</v>
      </c>
      <c r="G22" s="71">
        <f t="shared" si="0"/>
        <v>1600.8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138</v>
      </c>
      <c r="F23" s="67">
        <v>8.6999999999999993</v>
      </c>
      <c r="G23" s="71">
        <f t="shared" si="0"/>
        <v>1200.5999999999999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230</v>
      </c>
      <c r="F25" s="67">
        <v>44.917500000000004</v>
      </c>
      <c r="G25" s="71">
        <f t="shared" si="0"/>
        <v>10331.025000000001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9.2000000000000011</v>
      </c>
      <c r="F26" s="67">
        <v>121.54899999999999</v>
      </c>
      <c r="G26" s="71">
        <f t="shared" si="0"/>
        <v>1118.2508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4.3239999999999998</v>
      </c>
      <c r="G28" s="71">
        <f t="shared" si="0"/>
        <v>59671.199999999997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0</v>
      </c>
      <c r="F29" s="67">
        <v>0</v>
      </c>
      <c r="G29" s="71">
        <f t="shared" si="0"/>
        <v>0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3680</v>
      </c>
      <c r="F35" s="67">
        <v>7.95</v>
      </c>
      <c r="G35" s="71">
        <f t="shared" si="0"/>
        <v>29256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2300</v>
      </c>
      <c r="F36" s="67">
        <v>4.0545</v>
      </c>
      <c r="G36" s="71">
        <f t="shared" si="0"/>
        <v>9325.35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460</v>
      </c>
      <c r="F37" s="67">
        <v>4.1280000000000001</v>
      </c>
      <c r="G37" s="71">
        <f t="shared" si="0"/>
        <v>1898.88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1380</v>
      </c>
      <c r="F38" s="67">
        <v>6.4395000000000007</v>
      </c>
      <c r="G38" s="71">
        <f t="shared" si="0"/>
        <v>8886.51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460</v>
      </c>
      <c r="F39" s="67">
        <v>0.79649999999999999</v>
      </c>
      <c r="G39" s="71">
        <f t="shared" ref="G39:G70" si="1">F39*E39</f>
        <v>366.39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16100</v>
      </c>
      <c r="F44" s="67">
        <v>4.2135000000000007</v>
      </c>
      <c r="G44" s="71">
        <f t="shared" si="1"/>
        <v>67837.350000000006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138</v>
      </c>
      <c r="F50" s="67">
        <v>8.6999999999999993</v>
      </c>
      <c r="G50" s="71">
        <f t="shared" si="1"/>
        <v>1200.5999999999999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2300</v>
      </c>
      <c r="F53" s="67">
        <v>6.370000000000001</v>
      </c>
      <c r="G53" s="71">
        <f t="shared" si="1"/>
        <v>14651.000000000002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1840</v>
      </c>
      <c r="F54" s="67">
        <v>7.3500000000000005</v>
      </c>
      <c r="G54" s="71">
        <f t="shared" si="1"/>
        <v>13524.000000000002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3680</v>
      </c>
      <c r="F63" s="67">
        <v>13.728</v>
      </c>
      <c r="G63" s="71">
        <f t="shared" si="1"/>
        <v>50519.040000000001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1840</v>
      </c>
      <c r="F66" s="67">
        <v>6.72</v>
      </c>
      <c r="G66" s="71">
        <f t="shared" si="1"/>
        <v>12364.8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1840</v>
      </c>
      <c r="F68" s="67">
        <v>8.9280000000000008</v>
      </c>
      <c r="G68" s="71">
        <f t="shared" si="1"/>
        <v>16427.52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1380</v>
      </c>
      <c r="F69" s="67">
        <v>6.5670000000000002</v>
      </c>
      <c r="G69" s="71">
        <f t="shared" si="1"/>
        <v>9062.4600000000009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920</v>
      </c>
      <c r="F70" s="67">
        <v>10.746</v>
      </c>
      <c r="G70" s="71">
        <f t="shared" si="1"/>
        <v>9886.32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460</v>
      </c>
      <c r="F71" s="67">
        <v>16.119</v>
      </c>
      <c r="G71" s="71">
        <f t="shared" ref="G71:G102" si="2">F71*E71</f>
        <v>7414.74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1840</v>
      </c>
      <c r="F72" s="67">
        <v>7.96</v>
      </c>
      <c r="G72" s="71">
        <f t="shared" si="2"/>
        <v>14646.4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</v>
      </c>
      <c r="F76" s="67">
        <v>5.1840000000000002</v>
      </c>
      <c r="G76" s="71">
        <f t="shared" si="2"/>
        <v>1192.32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230</v>
      </c>
      <c r="F78" s="67">
        <v>1.8584999999999998</v>
      </c>
      <c r="G78" s="71">
        <f t="shared" si="2"/>
        <v>427.45499999999998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13800</v>
      </c>
      <c r="F90" s="67">
        <v>0.71550000000000002</v>
      </c>
      <c r="G90" s="71">
        <f t="shared" si="2"/>
        <v>9873.9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19.7</v>
      </c>
      <c r="G93" s="71">
        <f t="shared" si="2"/>
        <v>18124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7.95</v>
      </c>
      <c r="G103" s="71">
        <f t="shared" ref="G103:G134" si="3">F103*E103</f>
        <v>5485.5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0</v>
      </c>
      <c r="F107" s="67">
        <v>0</v>
      </c>
      <c r="G107" s="71">
        <f t="shared" si="3"/>
        <v>0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0</v>
      </c>
      <c r="F109" s="67">
        <v>0</v>
      </c>
      <c r="G109" s="71">
        <f t="shared" si="3"/>
        <v>0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0</v>
      </c>
      <c r="F110" s="67">
        <v>0</v>
      </c>
      <c r="G110" s="71">
        <f t="shared" si="3"/>
        <v>0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0</v>
      </c>
      <c r="F114" s="67">
        <v>0</v>
      </c>
      <c r="G114" s="71">
        <f t="shared" si="3"/>
        <v>0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2300</v>
      </c>
      <c r="F119" s="67">
        <v>1.1505000000000001</v>
      </c>
      <c r="G119" s="71">
        <f t="shared" si="3"/>
        <v>2646.15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460</v>
      </c>
      <c r="F120" s="67">
        <v>7.9169999999999998</v>
      </c>
      <c r="G120" s="71">
        <f t="shared" si="3"/>
        <v>3641.8199999999997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92</v>
      </c>
      <c r="F121" s="67">
        <v>38.001000000000005</v>
      </c>
      <c r="G121" s="71">
        <f t="shared" si="3"/>
        <v>3496.0920000000006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230</v>
      </c>
      <c r="F122" s="67">
        <v>7.95</v>
      </c>
      <c r="G122" s="71">
        <f t="shared" si="3"/>
        <v>1828.5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230</v>
      </c>
      <c r="F125" s="69">
        <v>8.85</v>
      </c>
      <c r="G125" s="71">
        <f t="shared" si="3"/>
        <v>2035.5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92</v>
      </c>
      <c r="F126" s="69">
        <v>5.9295</v>
      </c>
      <c r="G126" s="71">
        <f t="shared" si="3"/>
        <v>545.51400000000001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13800</v>
      </c>
      <c r="F128" s="69">
        <v>0.63600000000000001</v>
      </c>
      <c r="G128" s="71">
        <f t="shared" si="3"/>
        <v>8776.7999999999993</v>
      </c>
      <c r="H128" s="101" t="s">
        <v>253</v>
      </c>
    </row>
    <row r="129" spans="1:19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4600</v>
      </c>
      <c r="F129" s="69">
        <v>0.97349999999999992</v>
      </c>
      <c r="G129" s="71">
        <f t="shared" si="3"/>
        <v>4478.0999999999995</v>
      </c>
      <c r="H129" s="101" t="s">
        <v>253</v>
      </c>
    </row>
    <row r="130" spans="1:19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1" t="s">
        <v>253</v>
      </c>
    </row>
    <row r="131" spans="1:19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23</v>
      </c>
      <c r="F131" s="69">
        <v>16.0185</v>
      </c>
      <c r="G131" s="71">
        <f t="shared" si="3"/>
        <v>368.4255</v>
      </c>
      <c r="H131" s="101" t="s">
        <v>255</v>
      </c>
    </row>
    <row r="132" spans="1:19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2300</v>
      </c>
      <c r="F132" s="69">
        <v>5.7525000000000004</v>
      </c>
      <c r="G132" s="71">
        <f t="shared" si="3"/>
        <v>13230.75</v>
      </c>
      <c r="H132" s="101" t="s">
        <v>255</v>
      </c>
    </row>
    <row r="133" spans="1:19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1" t="s">
        <v>253</v>
      </c>
    </row>
    <row r="134" spans="1:19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1" t="s">
        <v>253</v>
      </c>
    </row>
    <row r="135" spans="1:19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9.2000000000000011</v>
      </c>
      <c r="F135" s="69">
        <v>519.85050000000001</v>
      </c>
      <c r="G135" s="71">
        <f t="shared" ref="G135" si="4">F135*E135</f>
        <v>4782.624600000001</v>
      </c>
      <c r="H135" s="101" t="s">
        <v>253</v>
      </c>
    </row>
    <row r="136" spans="1:19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69</v>
      </c>
      <c r="F136" s="69">
        <v>114.48</v>
      </c>
      <c r="G136" s="71">
        <f t="shared" ref="G136:G139" si="5">F136*E136</f>
        <v>7899.12</v>
      </c>
      <c r="H136" s="101" t="s">
        <v>255</v>
      </c>
    </row>
    <row r="137" spans="1:19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1" t="s">
        <v>255</v>
      </c>
    </row>
    <row r="138" spans="1:19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1" t="s">
        <v>253</v>
      </c>
    </row>
    <row r="139" spans="1:19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0</v>
      </c>
      <c r="F139" s="69">
        <v>0</v>
      </c>
      <c r="G139" s="71">
        <f t="shared" si="5"/>
        <v>0</v>
      </c>
      <c r="H139" s="101" t="s">
        <v>253</v>
      </c>
    </row>
    <row r="140" spans="1:19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725904.01889999979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1:19" ht="26.25" customHeight="1" x14ac:dyDescent="0.2">
      <c r="A141" s="94" t="s">
        <v>194</v>
      </c>
      <c r="B141" s="94"/>
      <c r="C141" s="94"/>
      <c r="D141" s="94"/>
      <c r="E141" s="94"/>
      <c r="F141" s="94"/>
      <c r="G141" s="94"/>
      <c r="H141" s="102"/>
      <c r="I141" s="103"/>
    </row>
    <row r="142" spans="1:19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19" ht="15.75" customHeight="1" thickTop="1" x14ac:dyDescent="0.2">
      <c r="B143" s="44" t="s">
        <v>2</v>
      </c>
      <c r="C143" s="88"/>
      <c r="D143" s="88"/>
      <c r="E143" s="88"/>
      <c r="F143" s="89"/>
    </row>
    <row r="144" spans="1:19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8" t="s">
        <v>264</v>
      </c>
      <c r="C147" s="109"/>
      <c r="D147" s="110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6"/>
      <c r="D149" s="107"/>
      <c r="E149" s="33"/>
      <c r="F149" s="33"/>
    </row>
    <row r="150" spans="2:6" ht="15.75" x14ac:dyDescent="0.25">
      <c r="B150" s="13" t="s">
        <v>3</v>
      </c>
      <c r="C150" s="106"/>
      <c r="D150" s="107"/>
      <c r="E150" s="33"/>
      <c r="F150" s="33"/>
    </row>
    <row r="151" spans="2:6" ht="15.75" customHeight="1" x14ac:dyDescent="0.25">
      <c r="B151" s="32" t="s">
        <v>23</v>
      </c>
      <c r="C151" s="106"/>
      <c r="D151" s="107"/>
      <c r="E151" s="33"/>
      <c r="F151" s="33"/>
    </row>
    <row r="152" spans="2:6" ht="15.75" customHeight="1" x14ac:dyDescent="0.25">
      <c r="B152" s="17" t="s">
        <v>210</v>
      </c>
      <c r="C152" s="106"/>
      <c r="D152" s="107"/>
      <c r="E152" s="33"/>
      <c r="F152" s="33"/>
    </row>
    <row r="153" spans="2:6" ht="15.75" customHeight="1" x14ac:dyDescent="0.25">
      <c r="B153" s="17" t="s">
        <v>211</v>
      </c>
      <c r="C153" s="106"/>
      <c r="D153" s="107"/>
      <c r="E153" s="33"/>
      <c r="F153" s="33"/>
    </row>
    <row r="154" spans="2:6" ht="15.75" customHeight="1" x14ac:dyDescent="0.25">
      <c r="B154" s="17" t="s">
        <v>212</v>
      </c>
      <c r="C154" s="106"/>
      <c r="D154" s="107"/>
      <c r="E154" s="33"/>
      <c r="F154" s="33"/>
    </row>
    <row r="155" spans="2:6" ht="15.75" customHeight="1" x14ac:dyDescent="0.25">
      <c r="B155" s="17" t="s">
        <v>213</v>
      </c>
      <c r="C155" s="106"/>
      <c r="D155" s="107"/>
      <c r="E155" s="33"/>
      <c r="F155" s="33"/>
    </row>
    <row r="156" spans="2:6" ht="15.75" customHeight="1" x14ac:dyDescent="0.25">
      <c r="B156" s="17" t="s">
        <v>208</v>
      </c>
      <c r="C156" s="106"/>
      <c r="D156" s="107"/>
      <c r="E156" s="33"/>
      <c r="F156" s="33"/>
    </row>
    <row r="157" spans="2:6" ht="15.75" customHeight="1" x14ac:dyDescent="0.25">
      <c r="B157" s="17" t="s">
        <v>209</v>
      </c>
      <c r="C157" s="106"/>
      <c r="D157" s="107"/>
      <c r="E157" s="33"/>
      <c r="F157" s="33"/>
    </row>
    <row r="158" spans="2:6" ht="15.75" customHeight="1" x14ac:dyDescent="0.25">
      <c r="B158" s="17" t="s">
        <v>214</v>
      </c>
      <c r="C158" s="106"/>
      <c r="D158" s="107"/>
      <c r="E158" s="33"/>
      <c r="F158" s="33"/>
    </row>
    <row r="159" spans="2:6" ht="15.75" customHeight="1" x14ac:dyDescent="0.25">
      <c r="B159" s="32" t="s">
        <v>22</v>
      </c>
      <c r="C159" s="106"/>
      <c r="D159" s="107"/>
      <c r="E159" s="33"/>
      <c r="F159" s="33"/>
    </row>
    <row r="160" spans="2:6" ht="15.75" x14ac:dyDescent="0.25">
      <c r="B160" s="32" t="s">
        <v>24</v>
      </c>
      <c r="C160" s="106"/>
      <c r="D160" s="107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6.75" customHeight="1" x14ac:dyDescent="0.25">
      <c r="B165"/>
      <c r="C165" s="77" t="s">
        <v>231</v>
      </c>
      <c r="D165" s="78"/>
      <c r="E165" s="42" t="s">
        <v>234</v>
      </c>
      <c r="F165" s="112" t="s">
        <v>265</v>
      </c>
      <c r="G165" s="42" t="s">
        <v>235</v>
      </c>
    </row>
    <row r="166" spans="2:7" ht="36.75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568053.49859999982</v>
      </c>
      <c r="F166" s="111"/>
      <c r="G166" s="65">
        <f>ROUND(F166/E166,3)</f>
        <v>0</v>
      </c>
    </row>
    <row r="167" spans="2:7" ht="36.75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156732.26950000002</v>
      </c>
      <c r="F167" s="111"/>
      <c r="G167" s="65">
        <f t="shared" ref="G167:G169" si="6">ROUND(F167/E167,3)</f>
        <v>0</v>
      </c>
    </row>
    <row r="168" spans="2:7" ht="36.75" customHeight="1" x14ac:dyDescent="0.25">
      <c r="B168"/>
      <c r="C168" s="83" t="s">
        <v>237</v>
      </c>
      <c r="D168" s="84"/>
      <c r="E168" s="73">
        <f>SUBTOTAL(9,G15,G16,G24,G26,G27,G33,G34,G77,G80,G87,G94,G101)</f>
        <v>1118.2508</v>
      </c>
      <c r="F168" s="111"/>
      <c r="G168" s="65">
        <f t="shared" si="6"/>
        <v>0</v>
      </c>
    </row>
    <row r="169" spans="2:7" ht="36.75" customHeight="1" x14ac:dyDescent="0.25">
      <c r="B169"/>
      <c r="C169" s="81" t="s">
        <v>238</v>
      </c>
      <c r="D169" s="82"/>
      <c r="E169" s="73">
        <f>SUBTOTAL(9,G118)</f>
        <v>0</v>
      </c>
      <c r="F169" s="111"/>
      <c r="G169" s="65" t="e">
        <f t="shared" si="6"/>
        <v>#DIV/0!</v>
      </c>
    </row>
    <row r="170" spans="2:7" ht="36.75" customHeight="1" x14ac:dyDescent="0.25">
      <c r="B170"/>
      <c r="C170" s="79" t="s">
        <v>232</v>
      </c>
      <c r="D170" s="80"/>
      <c r="E170" s="74">
        <f>SUM(E166:E169)</f>
        <v>725904.01889999991</v>
      </c>
      <c r="F170" s="74">
        <f>SUM(F166:F169)</f>
        <v>0</v>
      </c>
      <c r="G170" s="43"/>
    </row>
    <row r="171" spans="2:7" ht="36.75" customHeight="1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/1PiaOK2vPffJTtEuJjii5oJuvSxM1fYyby/nVchQHNVh/oa6UJzzZow2b/9NBm3AAymY2/rfrkWjN2nl3Z7KA==" saltValue="hpH3PEQy4AYDFgCGhOGLWQ==" spinCount="100000" sheet="1" objects="1" scenarios="1"/>
  <autoFilter ref="A6:J141" xr:uid="{00000000-0009-0000-0000-000000000000}"/>
  <mergeCells count="26">
    <mergeCell ref="C154:D154"/>
    <mergeCell ref="C155:D155"/>
    <mergeCell ref="C156:D156"/>
    <mergeCell ref="A3:G3"/>
    <mergeCell ref="B147:C147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  <mergeCell ref="C153:D153"/>
    <mergeCell ref="C157:D157"/>
    <mergeCell ref="C158:D158"/>
    <mergeCell ref="C159:D159"/>
    <mergeCell ref="C166:D166"/>
    <mergeCell ref="C165:D165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2022-11-17T09:29:46Z</dcterms:modified>
</cp:coreProperties>
</file>