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C40CDC94-803B-4B2A-9627-18C8C61D35AA}" xr6:coauthVersionLast="47" xr6:coauthVersionMax="47" xr10:uidLastSave="{00000000-0000-0000-0000-000000000000}"/>
  <bookViews>
    <workbookView xWindow="165" yWindow="45" windowWidth="15420" windowHeight="155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<sst xmlns="http://schemas.openxmlformats.org/spreadsheetml/2006/main" count="611" uniqueCount="266">
  <si>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</si>
  <si>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</si>
  <si>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</si>
  <si>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</si>
  <si>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</si>
  <si>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</si>
  <si>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</si>
  <si>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</si>
  <si>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</si>
  <si>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</si>
  <si>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</si>
  <si>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</si>
  <si>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</si>
  <si>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</si>
  <si>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</si>
  <si>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</si>
  <si>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</si>
  <si>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</si>
  <si>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</si>
  <si>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</si>
  <si>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</si>
  <si>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</si>
  <si>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</si>
  <si>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</si>
  <si>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</si>
  <si>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</si>
  <si>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</si>
  <si>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</si>
  <si>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</si>
  <si>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</si>
  <si>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</si>
  <si>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</si>
  <si>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</si>
  <si>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</si>
  <si>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</si>
  <si>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</si>
  <si>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</si>
  <si>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</si>
  <si>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</si>
  <si>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</si>
  <si>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</si>
  <si>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</si>
  <si>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</si>
  <si>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</si>
  <si>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</si>
  <si>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</si>
  <si>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</si>
  <si>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</si>
  <si>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</si>
  <si>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</si>
  <si>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</si>
  <si>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</si>
  <si>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</si>
  <si>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</si>
  <si>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</si>
  <si>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</si>
  <si>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</si>
  <si>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</si>
  <si>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</si>
  <si>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</si>
  <si>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</si>
  <si>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</si>
  <si>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</si>
  <si>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</si>
  <si>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</si>
  <si>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</si>
  <si>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</si>
  <si>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</si>
  <si>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</si>
  <si>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</si>
  <si>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</si>
  <si>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</si>
  <si>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</si>
  <si>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</si>
  <si>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</si>
  <si>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</si>
  <si>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</si>
  <si>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</si>
  <si>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</si>
  <si>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</si>
  <si>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</si>
  <si>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</si>
  <si>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</si>
  <si>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</si>
  <si>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</si>
  <si>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</si>
  <si>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</si>
  <si>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</si>
  <si>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</si>
  <si>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</si>
  <si>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</si>
  <si>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</si>
  <si>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</si>
  <si>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</si>
  <si>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</si>
  <si>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</si>
  <si>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</si>
  <si>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</si>
  <si>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</si>
  <si>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</si>
  <si>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</si>
  <si>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</si>
  <si>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</si>
  <si>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</si>
  <si>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</si>
  <si>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</si>
  <si>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</si>
  <si>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</si>
  <si>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</si>
  <si>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</si>
  <si>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</si>
  <si>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</si>
  <si>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</si>
  <si>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</si>
  <si>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</si>
  <si>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</si>
  <si>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</si>
  <si>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</si>
  <si>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</si>
  <si>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</si>
  <si>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</si>
  <si>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</si>
  <si>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</si>
  <si>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</si>
  <si>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</si>
  <si>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</si>
  <si>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</si>
  <si>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</si>
  <si>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</si>
  <si>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</si>
  <si>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</si>
  <si>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</si>
  <si>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</si>
  <si>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</si>
  <si>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</si>
  <si>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</si>
  <si>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</si>
  <si>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</si>
  <si>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</si>
  <si>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</si>
  <si>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</si>
  <si>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</si>
  <si>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</si>
  <si>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</si>
  <si>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</si>
  <si>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</si>
  <si>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</si>
  <si>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</si>
  <si>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</si>
  <si>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</si>
  <si>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</si>
  <si>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</si>
  <si>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</si>
  <si>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</si>
  <si>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</si>
  <si>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</si>
  <si>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</si>
  <si>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</si>
  <si>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</si>
  <si>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</si>
  <si>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</si>
  <si>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</si>
  <si>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</si>
  <si>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</si>
  <si>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</si>
  <si>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</si>
  <si>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</si>
  <si>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</si>
  <si>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</si>
  <si>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</si>
  <si>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</si>
  <si>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</si>
  <si>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</si>
  <si>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</si>
  <si>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</si>
  <si>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</si>
  <si>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</si>
  <si>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</si>
  <si>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</si>
  <si>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</si>
  <si>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</si>
  <si>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</si>
  <si>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</si>
  <si>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</si>
  <si>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</si>
  <si>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</si>
  <si>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</si>
  <si>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</si>
  <si>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</si>
  <si>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</si>
  <si>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</si>
  <si>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</si>
  <si>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</si>
  <si>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</si>
  <si>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</si>
  <si>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</si>
  <si>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</si>
  <si>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</si>
  <si>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</si>
  <si>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</si>
  <si>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</si>
  <si>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</si>
  <si>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</si>
  <si>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</si>
  <si>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</si>
  <si>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</si>
  <si>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</si>
  <si>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</si>
  <si>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</si>
  <si>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</si>
  <si>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</si>
  <si>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</si>
  <si>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</si>
  <si>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</si>
  <si>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</si>
  <si>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</si>
  <si>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</si>
  <si>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</si>
  <si>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</si>
  <si>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</si>
  <si>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</si>
  <si>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</si>
  <si>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</si>
  <si>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</si>
  <si>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</si>
  <si>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</si>
  <si>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</si>
  <si>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</si>
  <si>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</si>
  <si>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</si>
  <si>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</si>
  <si>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</si>
  <si>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</si>
  <si>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</si>
  <si>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</si>
  <si>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</si>
  <si>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</si>
  <si>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</si>
  <si>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</si>
  <si>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</si>
  <si>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</si>
  <si>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</si>
  <si>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</si>
  <si>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</si>
  <si>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</si>
  <si>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</si>
  <si>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</si>
  <si>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</si>
  <si>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</si>
  <si>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</si>
  <si>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</si>
  <si>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</si>
  <si>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</si>
  <si>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</si>
  <si>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</si>
  <si>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</si>
  <si>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</si>
  <si>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</si>
  <si>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</si>
  <si>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</si>
  <si>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</si>
  <si>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</si>
  <si>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</si>
  <si>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14 - VC Martin 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</si>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</sst>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4"/>
  <sheetViews>
    <sheetView tabSelected="1" view="pageBreakPreview" zoomScale="70" zoomScaleNormal="80" zoomScaleSheetLayoutView="70" workbookViewId="0">
      <selection activeCell="G156" sqref="G15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106" customWidth="1"/>
    <col min="9" max="19" width="18.42578125" style="102" customWidth="1"/>
    <col min="2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9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3" customFormat="1" ht="31.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s="1" customFormat="1" ht="18.75" customHeight="1" x14ac:dyDescent="0.25">
      <c r="A4" s="6" t="s">
        <v>261</v>
      </c>
      <c r="B4" s="6"/>
      <c r="C4" s="6">
        <v>17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1255.7999999999997</v>
      </c>
      <c r="F7" s="67">
        <v>53.591999999999999</v>
      </c>
      <c r="G7" s="71">
        <f t="shared" ref="G7:G38" si="0">F7*E7</f>
        <v>67300.833599999984</v>
      </c>
      <c r="H7" s="102" t="s">
        <v>253</v>
      </c>
    </row>
    <row r="8" spans="1:19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1380</v>
      </c>
      <c r="F8" s="67">
        <v>56.72399999999999</v>
      </c>
      <c r="G8" s="71">
        <f t="shared" si="0"/>
        <v>78279.119999999981</v>
      </c>
      <c r="H8" s="102" t="s">
        <v>253</v>
      </c>
    </row>
    <row r="9" spans="1:19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19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460</v>
      </c>
      <c r="F10" s="67">
        <v>46.544999999999995</v>
      </c>
      <c r="G10" s="71">
        <f t="shared" si="0"/>
        <v>21410.699999999997</v>
      </c>
      <c r="H10" s="102" t="s">
        <v>253</v>
      </c>
    </row>
    <row r="11" spans="1:19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19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920</v>
      </c>
      <c r="F12" s="67">
        <v>40.454999999999998</v>
      </c>
      <c r="G12" s="71">
        <f t="shared" si="0"/>
        <v>37218.6</v>
      </c>
      <c r="H12" s="102" t="s">
        <v>253</v>
      </c>
    </row>
    <row r="13" spans="1:19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19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19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19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8.786999999999999</v>
      </c>
      <c r="G22" s="71">
        <f t="shared" si="0"/>
        <v>1616.8079999999998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184</v>
      </c>
      <c r="F23" s="67">
        <v>8.6999999999999993</v>
      </c>
      <c r="G23" s="71">
        <f t="shared" si="0"/>
        <v>1600.8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0</v>
      </c>
      <c r="F25" s="67">
        <v>0</v>
      </c>
      <c r="G25" s="71">
        <f t="shared" si="0"/>
        <v>0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13800</v>
      </c>
      <c r="F28" s="67">
        <v>4.4159999999999995</v>
      </c>
      <c r="G28" s="71">
        <f t="shared" si="0"/>
        <v>60940.799999999996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460</v>
      </c>
      <c r="F29" s="67">
        <v>5.52</v>
      </c>
      <c r="G29" s="71">
        <f t="shared" si="0"/>
        <v>2539.1999999999998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1671.6399999999999</v>
      </c>
      <c r="F35" s="67">
        <v>7.95</v>
      </c>
      <c r="G35" s="71">
        <f t="shared" si="0"/>
        <v>13289.537999999999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230</v>
      </c>
      <c r="F38" s="67">
        <v>6.4395000000000007</v>
      </c>
      <c r="G38" s="71">
        <f t="shared" si="0"/>
        <v>1481.0850000000003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2759.54</v>
      </c>
      <c r="F44" s="67">
        <v>4.4520000000000008</v>
      </c>
      <c r="G44" s="71">
        <f t="shared" si="1"/>
        <v>12285.472080000001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230</v>
      </c>
      <c r="F45" s="67">
        <v>453.18299999999999</v>
      </c>
      <c r="G45" s="71">
        <f t="shared" si="1"/>
        <v>104232.09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529.56899999999996</v>
      </c>
      <c r="G46" s="71">
        <f t="shared" si="1"/>
        <v>24360.173999999999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230</v>
      </c>
      <c r="F49" s="67">
        <v>8.6999999999999993</v>
      </c>
      <c r="G49" s="71">
        <f t="shared" si="1"/>
        <v>2000.9999999999998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230</v>
      </c>
      <c r="F51" s="67">
        <v>8.6999999999999993</v>
      </c>
      <c r="G51" s="71">
        <f t="shared" si="1"/>
        <v>2000.9999999999998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460</v>
      </c>
      <c r="F53" s="67">
        <v>6.370000000000001</v>
      </c>
      <c r="G53" s="71">
        <f t="shared" si="1"/>
        <v>2930.2000000000003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460</v>
      </c>
      <c r="F54" s="67">
        <v>7.3500000000000005</v>
      </c>
      <c r="G54" s="71">
        <f t="shared" si="1"/>
        <v>3381.0000000000005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1380</v>
      </c>
      <c r="F65" s="67">
        <v>12.440999999999999</v>
      </c>
      <c r="G65" s="71">
        <f t="shared" si="1"/>
        <v>17168.579999999998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0</v>
      </c>
      <c r="F66" s="67">
        <v>0</v>
      </c>
      <c r="G66" s="71">
        <f t="shared" si="1"/>
        <v>0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1380</v>
      </c>
      <c r="F67" s="67">
        <v>12.440999999999999</v>
      </c>
      <c r="G67" s="71">
        <f t="shared" si="1"/>
        <v>17168.579999999998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0</v>
      </c>
      <c r="F68" s="67">
        <v>0</v>
      </c>
      <c r="G68" s="71">
        <f t="shared" si="1"/>
        <v>0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3680</v>
      </c>
      <c r="F69" s="67">
        <v>7.3629999999999995</v>
      </c>
      <c r="G69" s="71">
        <f t="shared" si="1"/>
        <v>27095.839999999997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2070</v>
      </c>
      <c r="F70" s="67">
        <v>12.735999999999999</v>
      </c>
      <c r="G70" s="71">
        <f t="shared" si="1"/>
        <v>26363.519999999997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552</v>
      </c>
      <c r="F71" s="67">
        <v>19.004499999999997</v>
      </c>
      <c r="G71" s="71">
        <f t="shared" ref="G71:G102" si="2">F71*E71</f>
        <v>10490.483999999999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460</v>
      </c>
      <c r="F92" s="67">
        <v>7.95</v>
      </c>
      <c r="G92" s="71">
        <f t="shared" si="2"/>
        <v>3657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230</v>
      </c>
      <c r="F103" s="67">
        <v>7.95</v>
      </c>
      <c r="G103" s="71">
        <f t="shared" ref="G103:G134" si="3">F103*E103</f>
        <v>1828.5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92</v>
      </c>
      <c r="F107" s="67">
        <v>8.6999999999999993</v>
      </c>
      <c r="G107" s="71">
        <f t="shared" si="3"/>
        <v>800.4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230</v>
      </c>
      <c r="F109" s="67">
        <v>5.5385</v>
      </c>
      <c r="G109" s="71">
        <f t="shared" si="3"/>
        <v>1273.855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460</v>
      </c>
      <c r="F110" s="67">
        <v>7.95</v>
      </c>
      <c r="G110" s="71">
        <f t="shared" si="3"/>
        <v>3657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230</v>
      </c>
      <c r="F113" s="67">
        <v>6.3509999999999991</v>
      </c>
      <c r="G113" s="71">
        <f t="shared" si="3"/>
        <v>1460.7299999999998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</v>
      </c>
      <c r="F114" s="67">
        <v>7.8199999999999994</v>
      </c>
      <c r="G114" s="71">
        <f t="shared" si="3"/>
        <v>3597.2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3910</v>
      </c>
      <c r="F119" s="67">
        <v>1.5044999999999999</v>
      </c>
      <c r="G119" s="71">
        <f t="shared" si="3"/>
        <v>5882.5949999999993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2300</v>
      </c>
      <c r="F126" s="69">
        <v>5.9295</v>
      </c>
      <c r="G126" s="71">
        <f t="shared" si="3"/>
        <v>13637.85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46000</v>
      </c>
      <c r="F127" s="69">
        <v>0.63600000000000001</v>
      </c>
      <c r="G127" s="71">
        <f t="shared" si="3"/>
        <v>29256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55200</v>
      </c>
      <c r="F128" s="69">
        <v>1.8285</v>
      </c>
      <c r="G128" s="71">
        <f t="shared" si="3"/>
        <v>100933.2</v>
      </c>
      <c r="H128" s="102" t="s">
        <v>253</v>
      </c>
    </row>
    <row r="129" spans="1:19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2" t="s">
        <v>253</v>
      </c>
    </row>
    <row r="130" spans="1:19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19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19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19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19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19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19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2" t="s">
        <v>255</v>
      </c>
    </row>
    <row r="137" spans="1:19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19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19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460</v>
      </c>
      <c r="F139" s="69">
        <v>8.109</v>
      </c>
      <c r="G139" s="71">
        <f t="shared" si="5"/>
        <v>3730.14</v>
      </c>
      <c r="H139" s="102" t="s">
        <v>253</v>
      </c>
    </row>
    <row r="140" spans="1:19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706870.89467999991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</row>
    <row r="141" spans="1:19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19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19" ht="15.75" customHeight="1" thickTop="1" x14ac:dyDescent="0.2">
      <c r="B143" s="44" t="s">
        <v>2</v>
      </c>
      <c r="C143" s="76"/>
      <c r="D143" s="76"/>
      <c r="E143" s="76"/>
      <c r="F143" s="77"/>
    </row>
    <row r="144" spans="1:19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7" t="s">
        <v>264</v>
      </c>
      <c r="C147" s="108"/>
      <c r="D147" s="109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10"/>
      <c r="D149" s="111"/>
      <c r="E149" s="33"/>
      <c r="F149" s="33"/>
    </row>
    <row r="150" spans="2:6" ht="15.75" x14ac:dyDescent="0.25">
      <c r="B150" s="13" t="s">
        <v>3</v>
      </c>
      <c r="C150" s="110"/>
      <c r="D150" s="111"/>
      <c r="E150" s="33"/>
      <c r="F150" s="33"/>
    </row>
    <row r="151" spans="2:6" ht="15.75" customHeight="1" x14ac:dyDescent="0.25">
      <c r="B151" s="32" t="s">
        <v>23</v>
      </c>
      <c r="C151" s="110"/>
      <c r="D151" s="111"/>
      <c r="E151" s="33"/>
      <c r="F151" s="33"/>
    </row>
    <row r="152" spans="2:6" ht="15.75" customHeight="1" x14ac:dyDescent="0.25">
      <c r="B152" s="17" t="s">
        <v>210</v>
      </c>
      <c r="C152" s="110"/>
      <c r="D152" s="111"/>
      <c r="E152" s="33"/>
      <c r="F152" s="33"/>
    </row>
    <row r="153" spans="2:6" ht="15.75" customHeight="1" x14ac:dyDescent="0.25">
      <c r="B153" s="17" t="s">
        <v>211</v>
      </c>
      <c r="C153" s="110"/>
      <c r="D153" s="111"/>
      <c r="E153" s="33"/>
      <c r="F153" s="33"/>
    </row>
    <row r="154" spans="2:6" ht="15.75" customHeight="1" x14ac:dyDescent="0.25">
      <c r="B154" s="17" t="s">
        <v>212</v>
      </c>
      <c r="C154" s="110"/>
      <c r="D154" s="111"/>
      <c r="E154" s="33"/>
      <c r="F154" s="33"/>
    </row>
    <row r="155" spans="2:6" ht="15.75" customHeight="1" x14ac:dyDescent="0.25">
      <c r="B155" s="17" t="s">
        <v>213</v>
      </c>
      <c r="C155" s="110"/>
      <c r="D155" s="111"/>
      <c r="E155" s="33"/>
      <c r="F155" s="33"/>
    </row>
    <row r="156" spans="2:6" ht="15.75" customHeight="1" x14ac:dyDescent="0.25">
      <c r="B156" s="17" t="s">
        <v>208</v>
      </c>
      <c r="C156" s="110"/>
      <c r="D156" s="111"/>
      <c r="E156" s="33"/>
      <c r="F156" s="33"/>
    </row>
    <row r="157" spans="2:6" ht="15.75" customHeight="1" x14ac:dyDescent="0.25">
      <c r="B157" s="17" t="s">
        <v>209</v>
      </c>
      <c r="C157" s="110"/>
      <c r="D157" s="111"/>
      <c r="E157" s="33"/>
      <c r="F157" s="33"/>
    </row>
    <row r="158" spans="2:6" ht="15.75" customHeight="1" x14ac:dyDescent="0.25">
      <c r="B158" s="17" t="s">
        <v>214</v>
      </c>
      <c r="C158" s="110"/>
      <c r="D158" s="111"/>
      <c r="E158" s="33"/>
      <c r="F158" s="33"/>
    </row>
    <row r="159" spans="2:6" ht="15.75" customHeight="1" x14ac:dyDescent="0.25">
      <c r="B159" s="32" t="s">
        <v>22</v>
      </c>
      <c r="C159" s="110"/>
      <c r="D159" s="111"/>
      <c r="E159" s="33"/>
      <c r="F159" s="33"/>
    </row>
    <row r="160" spans="2:6" ht="15.75" x14ac:dyDescent="0.25">
      <c r="B160" s="32" t="s">
        <v>24</v>
      </c>
      <c r="C160" s="110"/>
      <c r="D160" s="11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" customHeight="1" x14ac:dyDescent="0.25">
      <c r="B165"/>
      <c r="C165" s="84" t="s">
        <v>231</v>
      </c>
      <c r="D165" s="85"/>
      <c r="E165" s="42" t="s">
        <v>234</v>
      </c>
      <c r="F165" s="113" t="s">
        <v>265</v>
      </c>
      <c r="G165" s="42" t="s">
        <v>235</v>
      </c>
    </row>
    <row r="166" spans="2:7" ht="30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614811.71567999991</v>
      </c>
      <c r="F166" s="112">
        <v>0</v>
      </c>
      <c r="G166" s="65">
        <f>ROUND(F166/E166,3)</f>
        <v>0</v>
      </c>
    </row>
    <row r="167" spans="2:7" ht="30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92059.178999999989</v>
      </c>
      <c r="F167" s="112">
        <v>0</v>
      </c>
      <c r="G167" s="65">
        <f t="shared" ref="G167:G169" si="6">ROUND(F167/E167,3)</f>
        <v>0</v>
      </c>
    </row>
    <row r="168" spans="2:7" ht="30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2">
        <v>0</v>
      </c>
      <c r="G168" s="65" t="e">
        <f t="shared" si="6"/>
        <v>#DIV/0!</v>
      </c>
    </row>
    <row r="169" spans="2:7" ht="30" customHeight="1" x14ac:dyDescent="0.25">
      <c r="B169"/>
      <c r="C169" s="88" t="s">
        <v>238</v>
      </c>
      <c r="D169" s="89"/>
      <c r="E169" s="73">
        <f>SUBTOTAL(9,G118)</f>
        <v>0</v>
      </c>
      <c r="F169" s="112">
        <v>0</v>
      </c>
      <c r="G169" s="65" t="e">
        <f t="shared" si="6"/>
        <v>#DIV/0!</v>
      </c>
    </row>
    <row r="170" spans="2:7" ht="30" customHeight="1" x14ac:dyDescent="0.25">
      <c r="B170"/>
      <c r="C170" s="86" t="s">
        <v>232</v>
      </c>
      <c r="D170" s="87"/>
      <c r="E170" s="74">
        <f>SUM(E166:E169)</f>
        <v>706870.89467999991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KYwYPAU7YOiW1VBCHbyo3bb+y1GyV8V4Z3PITZb+CH0C+oJdhJ0EpODotSQJgd9EajXcP3qFC9ytDCEVNV/FyA==" saltValue="v8B5zPUjy4WODSqWJUHENw==" spinCount="100000" sheet="1" objects="1" scenarios="1"/>
  <autoFilter ref="A6:J141" xr:uid="{00000000-0009-0000-0000-000000000000}"/>
  <mergeCells count="25">
    <mergeCell ref="A3:G3"/>
    <mergeCell ref="B147:C147"/>
    <mergeCell ref="C156:D156"/>
    <mergeCell ref="C157:D157"/>
    <mergeCell ref="C166:D166"/>
    <mergeCell ref="C165:D165"/>
    <mergeCell ref="C170:D170"/>
    <mergeCell ref="C169:D169"/>
    <mergeCell ref="C168:D168"/>
    <mergeCell ref="C167:D167"/>
    <mergeCell ref="C158:D158"/>
    <mergeCell ref="C159:D159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2022-11-17T09:06:38Z</dcterms:modified>
</cp:coreProperties>
</file>