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<sst xmlns="http://schemas.openxmlformats.org/spreadsheetml/2006/main" count="612" uniqueCount="267">
  <si>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</si>
  <si>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</si>
  <si>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</si>
  <si>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</si>
  <si>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</si>
  <si>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</si>
  <si>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</si>
  <si>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</si>
  <si>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</si>
  <si>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</si>
  <si>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</si>
  <si>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</si>
  <si>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</si>
  <si>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</si>
  <si>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</si>
  <si>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</si>
  <si>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</si>
  <si>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</si>
  <si>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</si>
  <si>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</si>
  <si>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</si>
  <si>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</si>
  <si>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</si>
  <si>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</si>
  <si>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</si>
  <si>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</si>
  <si>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</si>
  <si>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</si>
  <si>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</si>
  <si>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</si>
  <si>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</si>
  <si>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</si>
  <si>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</si>
  <si>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</si>
  <si>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</si>
  <si>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</si>
  <si>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</si>
  <si>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</si>
  <si>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</si>
  <si>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</si>
  <si>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</si>
  <si>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</si>
  <si>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</si>
  <si>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</si>
  <si>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</si>
  <si>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</si>
  <si>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</si>
  <si>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</si>
  <si>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</si>
  <si>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</si>
  <si>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</si>
  <si>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</si>
  <si>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</si>
  <si>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</si>
  <si>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</si>
  <si>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</si>
  <si>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</si>
  <si>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</si>
  <si>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</si>
  <si>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</si>
  <si>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</si>
  <si>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</si>
  <si>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</si>
  <si>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</si>
  <si>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</si>
  <si>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</si>
  <si>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</si>
  <si>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</si>
  <si>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</si>
  <si>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</si>
  <si>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</si>
  <si>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</si>
  <si>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</si>
  <si>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</si>
  <si>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</si>
  <si>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</si>
  <si>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</si>
  <si>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</si>
  <si>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</si>
  <si>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</si>
  <si>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</si>
  <si>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</si>
  <si>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</si>
  <si>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</si>
  <si>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</si>
  <si>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</si>
  <si>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</si>
  <si>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</si>
  <si>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</si>
  <si>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</si>
  <si>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</si>
  <si>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</si>
  <si>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</si>
  <si>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</si>
  <si>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</si>
  <si>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</si>
  <si>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</si>
  <si>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</si>
  <si>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</si>
  <si>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</si>
  <si>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</si>
  <si>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</si>
  <si>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</si>
  <si>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</si>
  <si>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</si>
  <si>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</si>
  <si>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</si>
  <si>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</si>
  <si>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</si>
  <si>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</si>
  <si>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</si>
  <si>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</si>
  <si>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</si>
  <si>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</si>
  <si>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</si>
  <si>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</si>
  <si>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</si>
  <si>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</si>
  <si>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</si>
  <si>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</si>
  <si>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</si>
  <si>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</si>
  <si>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</si>
  <si>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</si>
  <si>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</si>
  <si>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</si>
  <si>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</si>
  <si>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</si>
  <si>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</si>
  <si>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</si>
  <si>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</si>
  <si>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</si>
  <si>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</si>
  <si>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</si>
  <si>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</si>
  <si>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</si>
  <si>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</si>
  <si>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</si>
  <si>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</si>
  <si>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</si>
  <si>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</si>
  <si>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</si>
  <si>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</si>
  <si>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</si>
  <si>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</si>
  <si>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</si>
  <si>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</si>
  <si>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</si>
  <si>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</si>
  <si>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</si>
  <si>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</si>
  <si>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</si>
  <si>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</si>
  <si>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</si>
  <si>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</si>
  <si>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</si>
  <si>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</si>
  <si>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</si>
  <si>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</si>
  <si>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</si>
  <si>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</si>
  <si>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</si>
  <si>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</si>
  <si>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</si>
  <si>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</si>
  <si>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</si>
  <si>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</si>
  <si>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</si>
  <si>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</si>
  <si>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</si>
  <si>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</si>
  <si>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</si>
  <si>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</si>
  <si>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</si>
  <si>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</si>
  <si>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</si>
  <si>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</si>
  <si>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</si>
  <si>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</si>
  <si>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</si>
  <si>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</si>
  <si>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</si>
  <si>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</si>
  <si>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</si>
  <si>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</si>
  <si>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</si>
  <si>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</si>
  <si>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</si>
  <si>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</si>
  <si>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</si>
  <si>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</si>
  <si>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</si>
  <si>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</si>
  <si>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</si>
  <si>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</si>
  <si>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</si>
  <si>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</si>
  <si>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</si>
  <si>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</si>
  <si>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</si>
  <si>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</si>
  <si>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</si>
  <si>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</si>
  <si>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</si>
  <si>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</si>
  <si>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</si>
  <si>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</si>
  <si>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</si>
  <si>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</si>
  <si>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</si>
  <si>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</si>
  <si>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</si>
  <si>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</si>
  <si>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</si>
  <si>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</si>
  <si>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</si>
  <si>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</si>
  <si>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</si>
  <si>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</si>
  <si>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</si>
  <si>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</si>
  <si>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</si>
  <si>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</si>
  <si>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</si>
  <si>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</si>
  <si>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</si>
  <si>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</si>
  <si>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</si>
  <si>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</si>
  <si>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</si>
  <si>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</si>
  <si>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</si>
  <si>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</si>
  <si>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</si>
  <si>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</si>
  <si>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</si>
  <si>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</si>
  <si>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</si>
  <si>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</si>
  <si>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</si>
  <si>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</si>
  <si>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</si>
  <si>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</si>
  <si>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</si>
  <si>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</si>
  <si>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</si>
  <si>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</si>
  <si>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</si>
  <si>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</si>
  <si>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</si>
  <si>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</si>
  <si>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</si>
  <si>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</si>
  <si>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</si>
  <si>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</si>
  <si>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</si>
  <si>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</si>
  <si>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</si>
  <si>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</si>
  <si>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</si>
  <si>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</si>
  <si>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</si>
  <si>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</si>
  <si>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</si>
  <si>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</si>
  <si>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 pestovnej činnosti na organizačnej zložke OZ Karpaty na obdobie 2023 - 2026</t>
  </si>
  <si>
    <t>VC 2 na LS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</si>
</sst>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1" zoomScaleNormal="80" zoomScaleSheetLayoutView="100" workbookViewId="0">
      <selection activeCell="C150" sqref="C150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24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1275</v>
      </c>
      <c r="F7" s="28">
        <v>40.019999999999996</v>
      </c>
      <c r="G7" s="29">
        <f t="shared" ref="G7:G38" si="0">F7*E7</f>
        <v>51025.499999999993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550</v>
      </c>
      <c r="F8" s="28">
        <v>54.983999999999995</v>
      </c>
      <c r="G8" s="29">
        <f t="shared" si="0"/>
        <v>30241.199999999997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2409</v>
      </c>
      <c r="F10" s="28">
        <v>26.099999999999998</v>
      </c>
      <c r="G10" s="29">
        <f t="shared" si="0"/>
        <v>62874.899999999994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31450</v>
      </c>
      <c r="F11" s="28">
        <v>10.700999999999999</v>
      </c>
      <c r="G11" s="29">
        <f t="shared" si="0"/>
        <v>336546.44999999995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460</v>
      </c>
      <c r="F12" s="28">
        <v>11.309999999999999</v>
      </c>
      <c r="G12" s="29">
        <f t="shared" si="0"/>
        <v>5202.5999999999995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0</v>
      </c>
      <c r="F13" s="28">
        <v>0</v>
      </c>
      <c r="G13" s="29">
        <f t="shared" si="0"/>
        <v>0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230</v>
      </c>
      <c r="F14" s="28">
        <v>177.21899999999999</v>
      </c>
      <c r="G14" s="29">
        <f t="shared" si="0"/>
        <v>40760.369999999995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230</v>
      </c>
      <c r="F15" s="28">
        <v>42.158000000000001</v>
      </c>
      <c r="G15" s="29">
        <f t="shared" si="0"/>
        <v>9696.34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230</v>
      </c>
      <c r="F17" s="28">
        <v>44.978999999999999</v>
      </c>
      <c r="G17" s="29">
        <f t="shared" si="0"/>
        <v>10345.17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184</v>
      </c>
      <c r="F19" s="28">
        <v>30.015000000000001</v>
      </c>
      <c r="G19" s="29">
        <f t="shared" si="0"/>
        <v>5522.76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184</v>
      </c>
      <c r="F20" s="28">
        <v>37.409999999999997</v>
      </c>
      <c r="G20" s="29">
        <f t="shared" si="0"/>
        <v>6883.44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230</v>
      </c>
      <c r="F22" s="28">
        <v>8.6999999999999993</v>
      </c>
      <c r="G22" s="29">
        <f t="shared" si="0"/>
        <v>2000.9999999999998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>
        <v>0</v>
      </c>
      <c r="G23" s="29">
        <f t="shared" si="0"/>
        <v>0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0</v>
      </c>
      <c r="F25" s="28">
        <v>60.022500000000001</v>
      </c>
      <c r="G25" s="29">
        <f t="shared" si="0"/>
        <v>0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46</v>
      </c>
      <c r="F26" s="28">
        <v>163.70699999999999</v>
      </c>
      <c r="G26" s="29">
        <f t="shared" si="0"/>
        <v>7530.5219999999999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460</v>
      </c>
      <c r="F28" s="28">
        <v>5.6119999999999992</v>
      </c>
      <c r="G28" s="29">
        <f t="shared" si="0"/>
        <v>2581.5199999999995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3920</v>
      </c>
      <c r="F32" s="28">
        <v>31.754999999999995</v>
      </c>
      <c r="G32" s="29">
        <f t="shared" si="0"/>
        <v>124479.59999999998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920</v>
      </c>
      <c r="F35" s="28">
        <v>8.8245000000000005</v>
      </c>
      <c r="G35" s="29">
        <f t="shared" si="0"/>
        <v>8118.5400000000009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1400</v>
      </c>
      <c r="F36" s="28">
        <v>4.9290000000000003</v>
      </c>
      <c r="G36" s="29">
        <f t="shared" si="0"/>
        <v>6900.6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28000</v>
      </c>
      <c r="F37" s="28">
        <v>10.847999999999999</v>
      </c>
      <c r="G37" s="29">
        <f t="shared" si="0"/>
        <v>303744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101.19999999999999</v>
      </c>
      <c r="F38" s="28">
        <v>6.2010000000000005</v>
      </c>
      <c r="G38" s="29">
        <f t="shared" si="0"/>
        <v>627.5412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>
        <v>0</v>
      </c>
      <c r="G41" s="29">
        <f t="shared" si="1"/>
        <v>0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0</v>
      </c>
      <c r="F42" s="28">
        <v>0</v>
      </c>
      <c r="G42" s="29">
        <f t="shared" si="1"/>
        <v>0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0</v>
      </c>
      <c r="F43" s="28">
        <v>0</v>
      </c>
      <c r="G43" s="29">
        <f t="shared" si="1"/>
        <v>0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1925</v>
      </c>
      <c r="F44" s="28">
        <v>5.1675000000000004</v>
      </c>
      <c r="G44" s="29">
        <f t="shared" si="1"/>
        <v>9947.4375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23</v>
      </c>
      <c r="F45" s="28">
        <v>548.09999999999991</v>
      </c>
      <c r="G45" s="29">
        <f t="shared" si="1"/>
        <v>12606.299999999997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350</v>
      </c>
      <c r="F46" s="28">
        <v>444.65699999999998</v>
      </c>
      <c r="G46" s="29">
        <f t="shared" si="1"/>
        <v>155629.94999999998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0</v>
      </c>
      <c r="F47" s="28">
        <v>0</v>
      </c>
      <c r="G47" s="29">
        <f t="shared" si="1"/>
        <v>0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690</v>
      </c>
      <c r="F49" s="28">
        <v>8.6999999999999993</v>
      </c>
      <c r="G49" s="29">
        <f t="shared" si="1"/>
        <v>6002.9999999999991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230</v>
      </c>
      <c r="F50" s="28">
        <v>8.6999999999999993</v>
      </c>
      <c r="G50" s="29">
        <f t="shared" si="1"/>
        <v>2000.9999999999998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230</v>
      </c>
      <c r="F51" s="28">
        <v>8.6999999999999993</v>
      </c>
      <c r="G51" s="29">
        <f t="shared" si="1"/>
        <v>2000.9999999999998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460</v>
      </c>
      <c r="F52" s="28">
        <v>8.9610000000000003</v>
      </c>
      <c r="G52" s="29">
        <f t="shared" si="1"/>
        <v>4122.0600000000004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368</v>
      </c>
      <c r="F53" s="28">
        <v>9.0239999999999991</v>
      </c>
      <c r="G53" s="29">
        <f t="shared" si="1"/>
        <v>3320.8319999999999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230</v>
      </c>
      <c r="F54" s="28">
        <v>9.1199999999999992</v>
      </c>
      <c r="G54" s="29">
        <f t="shared" si="1"/>
        <v>2097.6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>
        <v>0</v>
      </c>
      <c r="G55" s="29">
        <f t="shared" si="1"/>
        <v>0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0</v>
      </c>
      <c r="F56" s="28">
        <v>0</v>
      </c>
      <c r="G56" s="29">
        <f t="shared" si="1"/>
        <v>0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>
        <v>0</v>
      </c>
      <c r="G58" s="29">
        <f t="shared" si="1"/>
        <v>0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>
        <v>0</v>
      </c>
      <c r="G60" s="29">
        <f t="shared" si="1"/>
        <v>0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>
        <v>0</v>
      </c>
      <c r="G63" s="29">
        <f t="shared" si="1"/>
        <v>0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>
        <v>0</v>
      </c>
      <c r="G65" s="29">
        <f t="shared" si="1"/>
        <v>0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>
        <v>8.0640000000000001</v>
      </c>
      <c r="G66" s="29">
        <f t="shared" si="1"/>
        <v>0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230</v>
      </c>
      <c r="F67" s="28">
        <v>6.96</v>
      </c>
      <c r="G67" s="29">
        <f t="shared" si="1"/>
        <v>1600.8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1380</v>
      </c>
      <c r="F68" s="28">
        <v>7.9679999999999991</v>
      </c>
      <c r="G68" s="29">
        <f t="shared" si="1"/>
        <v>10995.839999999998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2400</v>
      </c>
      <c r="F69" s="28">
        <v>11.442499999999999</v>
      </c>
      <c r="G69" s="29">
        <f t="shared" si="1"/>
        <v>27461.999999999996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7000</v>
      </c>
      <c r="F70" s="28">
        <v>13.631500000000001</v>
      </c>
      <c r="G70" s="29">
        <f t="shared" si="1"/>
        <v>95420.5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6000</v>
      </c>
      <c r="F71" s="28">
        <v>18.904999999999998</v>
      </c>
      <c r="G71" s="29">
        <f t="shared" ref="G71:G102" si="2">F71*E71</f>
        <v>113429.99999999999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0</v>
      </c>
      <c r="F72" s="28">
        <v>0</v>
      </c>
      <c r="G72" s="29">
        <f t="shared" si="2"/>
        <v>0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230</v>
      </c>
      <c r="F73" s="28">
        <v>11.740999999999998</v>
      </c>
      <c r="G73" s="29">
        <f t="shared" si="2"/>
        <v>2700.4299999999994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230</v>
      </c>
      <c r="F74" s="28">
        <v>10.945</v>
      </c>
      <c r="G74" s="29">
        <f t="shared" si="2"/>
        <v>2517.35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>
        <v>7.95</v>
      </c>
      <c r="G75" s="29">
        <f t="shared" si="2"/>
        <v>0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1380</v>
      </c>
      <c r="F76" s="28">
        <v>5.28</v>
      </c>
      <c r="G76" s="29">
        <f t="shared" si="2"/>
        <v>7286.4000000000005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0</v>
      </c>
      <c r="F78" s="28">
        <v>0</v>
      </c>
      <c r="G78" s="29">
        <f t="shared" si="2"/>
        <v>0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>
        <v>0</v>
      </c>
      <c r="G81" s="29">
        <f t="shared" si="2"/>
        <v>0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460</v>
      </c>
      <c r="F82" s="28">
        <v>7.95</v>
      </c>
      <c r="G82" s="29">
        <f t="shared" si="2"/>
        <v>3657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0</v>
      </c>
      <c r="F83" s="28">
        <v>0</v>
      </c>
      <c r="G83" s="29">
        <f t="shared" si="2"/>
        <v>0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0</v>
      </c>
      <c r="F84" s="28">
        <v>0</v>
      </c>
      <c r="G84" s="29">
        <f t="shared" si="2"/>
        <v>0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>
        <v>0</v>
      </c>
      <c r="G85" s="29">
        <f t="shared" si="2"/>
        <v>0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>
        <v>0</v>
      </c>
      <c r="G86" s="29">
        <f t="shared" si="2"/>
        <v>0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230</v>
      </c>
      <c r="F88" s="28">
        <v>16.0185</v>
      </c>
      <c r="G88" s="29">
        <f t="shared" si="2"/>
        <v>3684.2550000000001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230</v>
      </c>
      <c r="F89" s="28">
        <v>8.85</v>
      </c>
      <c r="G89" s="29">
        <f t="shared" si="2"/>
        <v>2035.5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368</v>
      </c>
      <c r="F91" s="28">
        <v>7.1550000000000002</v>
      </c>
      <c r="G91" s="29">
        <f t="shared" si="2"/>
        <v>2633.04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460</v>
      </c>
      <c r="F92" s="28">
        <v>7.95</v>
      </c>
      <c r="G92" s="29">
        <f t="shared" si="2"/>
        <v>3657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230</v>
      </c>
      <c r="F93" s="28">
        <v>9.8000000000000007</v>
      </c>
      <c r="G93" s="29">
        <f t="shared" si="2"/>
        <v>2254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230</v>
      </c>
      <c r="F95" s="28">
        <v>8.85</v>
      </c>
      <c r="G95" s="29">
        <f t="shared" si="2"/>
        <v>2035.5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230</v>
      </c>
      <c r="F96" s="28">
        <v>8.85</v>
      </c>
      <c r="G96" s="29">
        <f t="shared" si="2"/>
        <v>2035.5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230</v>
      </c>
      <c r="F102" s="28">
        <v>7.95</v>
      </c>
      <c r="G102" s="29">
        <f t="shared" si="2"/>
        <v>1828.5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0</v>
      </c>
      <c r="F103" s="28">
        <v>0</v>
      </c>
      <c r="G103" s="29">
        <f t="shared" ref="G103:G134" si="3">F103*E103</f>
        <v>0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>
        <v>0</v>
      </c>
      <c r="G106" s="29">
        <f t="shared" si="3"/>
        <v>0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230</v>
      </c>
      <c r="F107" s="28">
        <v>8.6999999999999993</v>
      </c>
      <c r="G107" s="29">
        <f t="shared" si="3"/>
        <v>2000.9999999999998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230</v>
      </c>
      <c r="F108" s="28">
        <v>8.6999999999999993</v>
      </c>
      <c r="G108" s="29">
        <f t="shared" si="3"/>
        <v>2000.9999999999998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368</v>
      </c>
      <c r="F109" s="28">
        <v>12.957999999999998</v>
      </c>
      <c r="G109" s="29">
        <f t="shared" si="3"/>
        <v>4768.5439999999999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230</v>
      </c>
      <c r="F110" s="28">
        <v>7.95</v>
      </c>
      <c r="G110" s="29">
        <f t="shared" si="3"/>
        <v>1828.5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230</v>
      </c>
      <c r="F111" s="28">
        <v>7.95</v>
      </c>
      <c r="G111" s="29">
        <f t="shared" si="3"/>
        <v>1828.5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184</v>
      </c>
      <c r="F112" s="28">
        <v>5.1329999999999991</v>
      </c>
      <c r="G112" s="29">
        <f t="shared" si="3"/>
        <v>944.47199999999987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184</v>
      </c>
      <c r="F113" s="28">
        <v>24.446999999999999</v>
      </c>
      <c r="G113" s="29">
        <f t="shared" si="3"/>
        <v>4498.2479999999996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0</v>
      </c>
      <c r="F114" s="28">
        <v>0</v>
      </c>
      <c r="G114" s="29">
        <f t="shared" si="3"/>
        <v>0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>
        <v>0</v>
      </c>
      <c r="G116" s="29">
        <f t="shared" si="3"/>
        <v>0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>
        <v>0</v>
      </c>
      <c r="G117" s="29">
        <f t="shared" si="3"/>
        <v>0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257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23000</v>
      </c>
      <c r="F128" s="54">
        <v>0.63600000000000001</v>
      </c>
      <c r="G128" s="29">
        <f t="shared" si="3"/>
        <v>14628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32200</v>
      </c>
      <c r="F129" s="54">
        <v>0.35399999999999998</v>
      </c>
      <c r="G129" s="29">
        <f t="shared" si="3"/>
        <v>11398.8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54">
        <v>0</v>
      </c>
      <c r="G130" s="29">
        <f t="shared" si="3"/>
        <v>0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46</v>
      </c>
      <c r="F131" s="54">
        <v>53.099999999999994</v>
      </c>
      <c r="G131" s="29">
        <f t="shared" si="3"/>
        <v>2442.6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460</v>
      </c>
      <c r="F132" s="54">
        <v>5.7525000000000004</v>
      </c>
      <c r="G132" s="29">
        <f t="shared" si="3"/>
        <v>2646.15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2300</v>
      </c>
      <c r="F139" s="54">
        <v>7.95</v>
      </c>
      <c r="G139" s="29">
        <f t="shared" si="5"/>
        <v>18285</v>
      </c>
      <c r="H139" s="30" t="s">
        <v>255</v>
      </c>
    </row>
    <row r="140" spans="1:10" s="65" customFormat="1" ht="17.25" customHeight="1" x14ac:dyDescent="0.25">
      <c r="A140" s="59" t="s">
        <v>233</v>
      </c>
      <c r="B140" s="59"/>
      <c r="C140" s="60"/>
      <c r="D140" s="61"/>
      <c r="E140" s="62"/>
      <c r="F140" s="63"/>
      <c r="G140" s="64">
        <f>SUM(G7:G139)</f>
        <v>1565315.6617000001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234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232</v>
      </c>
      <c r="D165" s="94"/>
      <c r="E165" s="95" t="s">
        <v>235</v>
      </c>
      <c r="F165" s="95" t="s">
        <v>236</v>
      </c>
      <c r="G165" s="96" t="s">
        <v>237</v>
      </c>
    </row>
    <row r="166" spans="2:7" ht="15" customHeight="1" x14ac:dyDescent="0.25">
      <c r="B166" s="91"/>
      <c r="C166" s="97" t="s">
        <v>231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1263268.3337000001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238</v>
      </c>
      <c r="D167" s="102"/>
      <c r="E167" s="99">
        <f>SUBTOTAL(9,G40,G53,G54,G57,G59,G61,G64,G66,G68,G69,G70,G71,G72,G73,G74,G76,G79,G84,G85,G90,G93,G96,G98,G100,G103,G109,G112,G113,G114,G124,G125,G126,G131,G132,G136,G137)</f>
        <v>284820.46600000001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239</v>
      </c>
      <c r="D168" s="104"/>
      <c r="E168" s="99">
        <f>SUBTOTAL(9,G15,G16,G24,G26,G27,G33,G34,G77,G80,G87,G94,G101)</f>
        <v>17226.862000000001</v>
      </c>
      <c r="F168" s="114"/>
      <c r="G168" s="100">
        <f t="shared" si="6"/>
        <v>0</v>
      </c>
    </row>
    <row r="169" spans="2:7" ht="15" customHeight="1" x14ac:dyDescent="0.25">
      <c r="B169" s="91"/>
      <c r="C169" s="105" t="s">
        <v>240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233</v>
      </c>
      <c r="D170" s="108"/>
      <c r="E170" s="100">
        <f>SUM(E166:E169)</f>
        <v>1565315.6617000001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rfrwDYu1W2EDgOrL0Jqap0V6ePlOKBrkb6NG164a0zmCT9zy6rxbygTjLNZ416Hqzj8Tb/vbqprvONE4LmKFdQ==" saltValue="eDZ5Kui2PhB7TcgGD0xSrg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2022-11-25T09:50:56Z</dcterms:modified>
</cp:coreProperties>
</file>