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denka.cupkova\Desktop\PROEBIZ\ZÁKAZKY 2023\02. VYVÝŠENÉ ZÁHONY\"/>
    </mc:Choice>
  </mc:AlternateContent>
  <bookViews>
    <workbookView xWindow="0" yWindow="0" windowWidth="28800" windowHeight="11700"/>
  </bookViews>
  <sheets>
    <sheet name="Výkaz Vým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3" i="1"/>
  <c r="F12" i="1"/>
  <c r="F11" i="1"/>
  <c r="F10" i="1"/>
  <c r="F9" i="1"/>
  <c r="F8" i="1"/>
  <c r="F7" i="1"/>
  <c r="F6" i="1"/>
  <c r="F14" i="1" l="1"/>
  <c r="F59" i="1" s="1"/>
  <c r="F41" i="1"/>
  <c r="F61" i="1" s="1"/>
  <c r="F47" i="1"/>
  <c r="F62" i="1" s="1"/>
  <c r="F5" i="1"/>
  <c r="F58" i="1" s="1"/>
  <c r="F19" i="1"/>
  <c r="F60" i="1" s="1"/>
  <c r="F64" i="1" l="1"/>
  <c r="F63" i="1"/>
  <c r="F65" i="1" l="1"/>
  <c r="F66" i="1" s="1"/>
  <c r="F67" i="1" s="1"/>
</calcChain>
</file>

<file path=xl/sharedStrings.xml><?xml version="1.0" encoding="utf-8"?>
<sst xmlns="http://schemas.openxmlformats.org/spreadsheetml/2006/main" count="174" uniqueCount="130">
  <si>
    <t>Množstvo</t>
  </si>
  <si>
    <t>MJ</t>
  </si>
  <si>
    <t>Cena bez DPH za MJ</t>
  </si>
  <si>
    <t>Cena spolu bez DPH</t>
  </si>
  <si>
    <r>
      <rPr>
        <b/>
        <sz val="12"/>
        <rFont val="Times New Roman"/>
        <family val="1"/>
        <charset val="238"/>
      </rPr>
      <t>A.</t>
    </r>
  </si>
  <si>
    <r>
      <rPr>
        <b/>
        <sz val="12"/>
        <rFont val="Times New Roman"/>
        <family val="1"/>
        <charset val="238"/>
      </rPr>
      <t>Tieňovisko, pôdorysná plocha 58,85m x 12,20m, výška 3,00m</t>
    </r>
  </si>
  <si>
    <t>A.1</t>
  </si>
  <si>
    <t>Konštrukcia z oceľových rúr, ochrana proti korózii zinkovaním, priemer rúr 33mm, hrúbka steny 2.90mm, umiestnenie stĺpov podľa priloženého výkresu, spájaná bez zvárania pomocou kovových spojovacích prvkov</t>
  </si>
  <si>
    <t>m2</t>
  </si>
  <si>
    <t>A.2</t>
  </si>
  <si>
    <t>Betónové zaťažovacie bloky 200mm/600mm</t>
  </si>
  <si>
    <t>ks</t>
  </si>
  <si>
    <t>A.3</t>
  </si>
  <si>
    <t>Protiveterná sieť PP, vrátane uchytenia na konštrukciu. Tkanina podopretá deltex drôtmi so šponovaním osadených na konštrukcii každých 500mm</t>
  </si>
  <si>
    <t>A.4</t>
  </si>
  <si>
    <t>Tieniaca tkanina PP, miera tienenia 50%, tmavozelená, vrátane uchytenia na konštrukciu. Tkanina položená na deltex drôtoch so šponovaním osadených na konštrukcii každých 400mm</t>
  </si>
  <si>
    <t>A.5</t>
  </si>
  <si>
    <t>Rolovacia tyč s uchytením tkaniny fixáciou rolovacej brány, rozmer otvoru 500cm x 300cm</t>
  </si>
  <si>
    <t>Rolovacia tyč s uchytením tkaniny fixáciou rolovacej brány, rozmer otvoru 300cm x 300cm</t>
  </si>
  <si>
    <t>A.6</t>
  </si>
  <si>
    <t>Vstupné dvere pre personál (rám s výplňou zo sieťky) 100x200cm</t>
  </si>
  <si>
    <t>A.7</t>
  </si>
  <si>
    <t>Montáž tieňoviska, vrátane všetkých pridružených prác (A1 až A6)</t>
  </si>
  <si>
    <t>súbor</t>
  </si>
  <si>
    <r>
      <rPr>
        <b/>
        <sz val="12"/>
        <rFont val="Times New Roman"/>
        <family val="1"/>
        <charset val="238"/>
      </rPr>
      <t>B.</t>
    </r>
  </si>
  <si>
    <r>
      <rPr>
        <b/>
        <sz val="12"/>
        <rFont val="Times New Roman"/>
        <family val="1"/>
        <charset val="238"/>
      </rPr>
      <t>Záhony na pestovanie voľnokorenných sadeníc</t>
    </r>
  </si>
  <si>
    <t>B.1</t>
  </si>
  <si>
    <t>Betónový rám, vonkajší rozmer pôdorysná plocha 5185 x 160cm, výška 30cm, hrúbka 50mm</t>
  </si>
  <si>
    <t>B.2</t>
  </si>
  <si>
    <t>Výstelka do záhonov - Agrotkanina, šírka 160cm</t>
  </si>
  <si>
    <t>B.3</t>
  </si>
  <si>
    <t>Agrotextília pochôdzna medzi záhony, š.100cm</t>
  </si>
  <si>
    <t>B.4</t>
  </si>
  <si>
    <t>Montáž záhonov, vrátane všetkých pridružených prác (B1 až B3)</t>
  </si>
  <si>
    <r>
      <rPr>
        <b/>
        <sz val="12"/>
        <rFont val="Times New Roman"/>
        <family val="1"/>
        <charset val="238"/>
      </rPr>
      <t>C.</t>
    </r>
  </si>
  <si>
    <r>
      <rPr>
        <b/>
        <sz val="12"/>
        <rFont val="Times New Roman"/>
        <family val="1"/>
        <charset val="238"/>
      </rPr>
      <t>Závlahový systém</t>
    </r>
  </si>
  <si>
    <t>C.1</t>
  </si>
  <si>
    <t>Ponorné čerpadlo 8m3/h s frekvenčným meničom, tlakovou nádobou a chladiacim plášťom, vrátane elektro-skrine</t>
  </si>
  <si>
    <t>C.2</t>
  </si>
  <si>
    <t>HDPE DN50mm PN10</t>
  </si>
  <si>
    <t>m</t>
  </si>
  <si>
    <t>C.3</t>
  </si>
  <si>
    <t>HDPE DN40mm PN10</t>
  </si>
  <si>
    <t>C.4</t>
  </si>
  <si>
    <t>Tvarovky DN50mm PN10</t>
  </si>
  <si>
    <t>C.5</t>
  </si>
  <si>
    <t>Tvarovky DN40mm PN10</t>
  </si>
  <si>
    <t>C.6</t>
  </si>
  <si>
    <t>Ventilová šachta s manuálnym ventilom 3/4"</t>
  </si>
  <si>
    <t>C.7</t>
  </si>
  <si>
    <t>Regulátor tlaku na elektroventil</t>
  </si>
  <si>
    <t>C.8</t>
  </si>
  <si>
    <t>Regulátor tlaku 1bar</t>
  </si>
  <si>
    <t>C.9</t>
  </si>
  <si>
    <t>Navrtávací pás so štartovacou spojkou na mikrozávlahovú hadicu 22mm, s manuálnym ventilom</t>
  </si>
  <si>
    <t>C.10</t>
  </si>
  <si>
    <t>Mikrozávlahový pás 22mm / dávkovače každých 20cm</t>
  </si>
  <si>
    <t>C.11</t>
  </si>
  <si>
    <t>Elektroventil 1", vrátane napojenia na ovládaciu jednotku</t>
  </si>
  <si>
    <t>C.12</t>
  </si>
  <si>
    <t>Ovládacia jednotka pre 8 závlahových staníc, vrátane napojenia do elektroskrine</t>
  </si>
  <si>
    <t>C.13</t>
  </si>
  <si>
    <t>Senzor vlhkosti pôdy</t>
  </si>
  <si>
    <t>C.14</t>
  </si>
  <si>
    <t>Filtračná stanica s možnosťou preplachu 100mikr.</t>
  </si>
  <si>
    <t>C.15</t>
  </si>
  <si>
    <t>HDPE 32mm PN6</t>
  </si>
  <si>
    <t>C.16</t>
  </si>
  <si>
    <t>Tvarovky, kompresné DN32mm</t>
  </si>
  <si>
    <t>C.17</t>
  </si>
  <si>
    <t>HDPE 25mm PN6, vrátane zavesenia na šponovaný drôt</t>
  </si>
  <si>
    <t>C.18</t>
  </si>
  <si>
    <t>Vrchné rozprašovače 400cm</t>
  </si>
  <si>
    <t>C.19</t>
  </si>
  <si>
    <t>Dávkovač na primiešavanie hnojiva s pripojovacím potrubím</t>
  </si>
  <si>
    <t>C.20</t>
  </si>
  <si>
    <t>Dávkovač na primiešavanie kyseliny s pripojovacím potrubím</t>
  </si>
  <si>
    <t>C.21</t>
  </si>
  <si>
    <t>Montáž závlahového systému a potrubia, vrátane všetkých pridružených prác (C1 až C20)</t>
  </si>
  <si>
    <t>D.</t>
  </si>
  <si>
    <t>Spevnená plocha</t>
  </si>
  <si>
    <t>D.1</t>
  </si>
  <si>
    <t>Príprava pláne - zemné práce</t>
  </si>
  <si>
    <t>m3</t>
  </si>
  <si>
    <t>D.2</t>
  </si>
  <si>
    <t>Geotextília 300g/m2</t>
  </si>
  <si>
    <t>D.3</t>
  </si>
  <si>
    <t>Makadamové lôžko 16/32, spevnené valcovaním, hr. 250mm</t>
  </si>
  <si>
    <t>D.4</t>
  </si>
  <si>
    <t>Založenie trávnika v koridoroch</t>
  </si>
  <si>
    <t>D.5</t>
  </si>
  <si>
    <t>Práce, vrátane všetkých pridružených prác - napr. presun hmôt (D1-D4)</t>
  </si>
  <si>
    <r>
      <rPr>
        <b/>
        <sz val="12"/>
        <rFont val="Times New Roman"/>
        <family val="1"/>
        <charset val="238"/>
      </rPr>
      <t>E.</t>
    </r>
  </si>
  <si>
    <r>
      <rPr>
        <b/>
        <sz val="12"/>
        <rFont val="Times New Roman"/>
        <family val="1"/>
        <charset val="238"/>
      </rPr>
      <t>Elektroinštalácia - hlavný prívod</t>
    </r>
  </si>
  <si>
    <t>E.1</t>
  </si>
  <si>
    <t>Prívodný kábel zemný, CYKY-J 5x25mm2</t>
  </si>
  <si>
    <t>E.2</t>
  </si>
  <si>
    <t>Zapojenie do jestvujúceho rozvádzača, prúdový chránič, istenie</t>
  </si>
  <si>
    <t>E.3</t>
  </si>
  <si>
    <t>Zásuvková skriňa 400V/230V</t>
  </si>
  <si>
    <t>E.4</t>
  </si>
  <si>
    <t>Výkopové práce, značenie, zasypanie</t>
  </si>
  <si>
    <t>E.5</t>
  </si>
  <si>
    <t>Pretláčanie pod betónovou cestou</t>
  </si>
  <si>
    <t>E.6</t>
  </si>
  <si>
    <t>Káblový žľab v jestvujúcej hale</t>
  </si>
  <si>
    <t>E.7</t>
  </si>
  <si>
    <t>Svetlo exteriérové s vypínaním</t>
  </si>
  <si>
    <t>E.8</t>
  </si>
  <si>
    <t>Montáž elektroinštalácie, vrátane všetkých pridružených prác (E1 až E7)</t>
  </si>
  <si>
    <r>
      <rPr>
        <b/>
        <sz val="12"/>
        <rFont val="Times New Roman"/>
        <family val="1"/>
        <charset val="238"/>
      </rPr>
      <t>Rekapitulácia</t>
    </r>
  </si>
  <si>
    <r>
      <rPr>
        <b/>
        <sz val="12"/>
        <rFont val="Times New Roman"/>
        <family val="1"/>
        <charset val="238"/>
      </rPr>
      <t>Ceny bez DPH</t>
    </r>
  </si>
  <si>
    <t>A</t>
  </si>
  <si>
    <t>Tieňovisko, pôdorysná plocha 58,85m x 12,20m, výška 3,00m</t>
  </si>
  <si>
    <t>B</t>
  </si>
  <si>
    <t>Záhony na pestovanie voľnokorenných sadeníc Dunemanovou metódou</t>
  </si>
  <si>
    <t>C</t>
  </si>
  <si>
    <t>Závlahový systém</t>
  </si>
  <si>
    <t>D</t>
  </si>
  <si>
    <t>E</t>
  </si>
  <si>
    <t>Elektroinštalácia - hlavný prívod</t>
  </si>
  <si>
    <t>Presun hmôt</t>
  </si>
  <si>
    <t>1%</t>
  </si>
  <si>
    <t>Dopravné náklady</t>
  </si>
  <si>
    <r>
      <rPr>
        <b/>
        <sz val="12"/>
        <rFont val="Times New Roman"/>
        <family val="1"/>
        <charset val="238"/>
      </rPr>
      <t>Spolu bez DPH</t>
    </r>
  </si>
  <si>
    <t>DPH</t>
  </si>
  <si>
    <r>
      <rPr>
        <b/>
        <sz val="12"/>
        <rFont val="Times New Roman"/>
        <family val="1"/>
        <charset val="238"/>
      </rPr>
      <t>Spolu s DPH</t>
    </r>
  </si>
  <si>
    <t>Cenová ponuka - Položkovitý rozpočet Diela (Výkaz výmer požadovaných stavebných prác )</t>
  </si>
  <si>
    <t xml:space="preserve">................................................................
štatutárny zástupca uchádzača
osoba splnomocnená štatutárnym zástupcom
</t>
  </si>
  <si>
    <t>V ...................................., dňa 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</si>
</sst>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abSelected="1" topLeftCell="A58" workbookViewId="0">
      <selection activeCell="H69" sqref="H69"/>
    </sheetView>
  </sheetViews>
  <sheetFormatPr defaultRowHeight="15.75" x14ac:dyDescent="0.2"/>
  <cols>
    <col min="1" max="1" width="9.140625" style="1"/>
    <col min="2" max="2" width="40.42578125" style="1" customWidth="1"/>
    <col min="3" max="3" width="10.42578125" style="2" bestFit="1" customWidth="1"/>
    <col min="4" max="4" width="5.85546875" style="3" bestFit="1" customWidth="1"/>
    <col min="5" max="5" width="13.28515625" style="1" customWidth="1"/>
    <col min="6" max="6" width="15.140625" style="4" bestFit="1" customWidth="1"/>
    <col min="7" max="16384" width="9.140625" style="1"/>
  </cols>
  <sheetData>
    <row r="2" spans="1:6" x14ac:dyDescent="0.2">
      <c r="A2" s="38" t="s">
        <v>127</v>
      </c>
      <c r="B2" s="39"/>
      <c r="C2" s="39"/>
      <c r="D2" s="39"/>
      <c r="E2" s="39"/>
      <c r="F2" s="39"/>
    </row>
    <row r="3" spans="1:6" ht="16.5" thickBot="1" x14ac:dyDescent="0.25"/>
    <row r="4" spans="1:6" s="9" customFormat="1" ht="32.25" thickBot="1" x14ac:dyDescent="0.25">
      <c r="A4" s="5"/>
      <c r="B4" s="5"/>
      <c r="C4" s="6" t="s">
        <v>0</v>
      </c>
      <c r="D4" s="7" t="s">
        <v>1</v>
      </c>
      <c r="E4" s="8" t="s">
        <v>2</v>
      </c>
      <c r="F4" s="8" t="s">
        <v>3</v>
      </c>
    </row>
    <row r="5" spans="1:6" ht="32.25" thickBot="1" x14ac:dyDescent="0.25">
      <c r="A5" s="10" t="s">
        <v>4</v>
      </c>
      <c r="B5" s="11" t="s">
        <v>5</v>
      </c>
      <c r="C5" s="12"/>
      <c r="D5" s="13"/>
      <c r="E5" s="10"/>
      <c r="F5" s="14">
        <f>SUM(F6:F13)</f>
        <v>0</v>
      </c>
    </row>
    <row r="6" spans="1:6" ht="95.25" thickBot="1" x14ac:dyDescent="0.25">
      <c r="A6" s="10" t="s">
        <v>6</v>
      </c>
      <c r="B6" s="11" t="s">
        <v>7</v>
      </c>
      <c r="C6" s="12">
        <v>717.97</v>
      </c>
      <c r="D6" s="13" t="s">
        <v>8</v>
      </c>
      <c r="E6" s="15"/>
      <c r="F6" s="16">
        <f>E6*C6</f>
        <v>0</v>
      </c>
    </row>
    <row r="7" spans="1:6" ht="32.25" thickBot="1" x14ac:dyDescent="0.25">
      <c r="A7" s="10" t="s">
        <v>9</v>
      </c>
      <c r="B7" s="11" t="s">
        <v>10</v>
      </c>
      <c r="C7" s="12">
        <v>87</v>
      </c>
      <c r="D7" s="13" t="s">
        <v>11</v>
      </c>
      <c r="E7" s="15"/>
      <c r="F7" s="16">
        <f t="shared" ref="F7:F13" si="0">E7*C7</f>
        <v>0</v>
      </c>
    </row>
    <row r="8" spans="1:6" ht="63.75" thickBot="1" x14ac:dyDescent="0.25">
      <c r="A8" s="10" t="s">
        <v>12</v>
      </c>
      <c r="B8" s="11" t="s">
        <v>13</v>
      </c>
      <c r="C8" s="12">
        <v>532</v>
      </c>
      <c r="D8" s="13" t="s">
        <v>8</v>
      </c>
      <c r="E8" s="15"/>
      <c r="F8" s="16">
        <f t="shared" si="0"/>
        <v>0</v>
      </c>
    </row>
    <row r="9" spans="1:6" ht="79.5" thickBot="1" x14ac:dyDescent="0.25">
      <c r="A9" s="10" t="s">
        <v>14</v>
      </c>
      <c r="B9" s="11" t="s">
        <v>15</v>
      </c>
      <c r="C9" s="12">
        <v>924</v>
      </c>
      <c r="D9" s="13" t="s">
        <v>8</v>
      </c>
      <c r="E9" s="15"/>
      <c r="F9" s="16">
        <f t="shared" si="0"/>
        <v>0</v>
      </c>
    </row>
    <row r="10" spans="1:6" ht="48" thickBot="1" x14ac:dyDescent="0.25">
      <c r="A10" s="10" t="s">
        <v>16</v>
      </c>
      <c r="B10" s="11" t="s">
        <v>17</v>
      </c>
      <c r="C10" s="12">
        <v>2</v>
      </c>
      <c r="D10" s="13" t="s">
        <v>11</v>
      </c>
      <c r="E10" s="15"/>
      <c r="F10" s="16">
        <f t="shared" si="0"/>
        <v>0</v>
      </c>
    </row>
    <row r="11" spans="1:6" ht="48" thickBot="1" x14ac:dyDescent="0.25">
      <c r="A11" s="10" t="s">
        <v>16</v>
      </c>
      <c r="B11" s="11" t="s">
        <v>18</v>
      </c>
      <c r="C11" s="12">
        <v>2</v>
      </c>
      <c r="D11" s="13" t="s">
        <v>11</v>
      </c>
      <c r="E11" s="15"/>
      <c r="F11" s="16">
        <f t="shared" si="0"/>
        <v>0</v>
      </c>
    </row>
    <row r="12" spans="1:6" ht="32.25" thickBot="1" x14ac:dyDescent="0.25">
      <c r="A12" s="10" t="s">
        <v>19</v>
      </c>
      <c r="B12" s="11" t="s">
        <v>20</v>
      </c>
      <c r="C12" s="12">
        <v>1</v>
      </c>
      <c r="D12" s="13" t="s">
        <v>11</v>
      </c>
      <c r="E12" s="15"/>
      <c r="F12" s="16">
        <f t="shared" si="0"/>
        <v>0</v>
      </c>
    </row>
    <row r="13" spans="1:6" ht="32.25" thickBot="1" x14ac:dyDescent="0.25">
      <c r="A13" s="10" t="s">
        <v>21</v>
      </c>
      <c r="B13" s="11" t="s">
        <v>22</v>
      </c>
      <c r="C13" s="12">
        <v>1</v>
      </c>
      <c r="D13" s="13" t="s">
        <v>23</v>
      </c>
      <c r="E13" s="15"/>
      <c r="F13" s="16">
        <f t="shared" si="0"/>
        <v>0</v>
      </c>
    </row>
    <row r="14" spans="1:6" ht="32.25" thickBot="1" x14ac:dyDescent="0.25">
      <c r="A14" s="10" t="s">
        <v>24</v>
      </c>
      <c r="B14" s="11" t="s">
        <v>25</v>
      </c>
      <c r="C14" s="12"/>
      <c r="D14" s="13"/>
      <c r="E14" s="17"/>
      <c r="F14" s="14">
        <f>SUM(F15:F18)</f>
        <v>0</v>
      </c>
    </row>
    <row r="15" spans="1:6" ht="48" thickBot="1" x14ac:dyDescent="0.25">
      <c r="A15" s="10" t="s">
        <v>26</v>
      </c>
      <c r="B15" s="11" t="s">
        <v>27</v>
      </c>
      <c r="C15" s="12">
        <v>4</v>
      </c>
      <c r="D15" s="13" t="s">
        <v>11</v>
      </c>
      <c r="E15" s="15"/>
      <c r="F15" s="16">
        <f>C15*E15</f>
        <v>0</v>
      </c>
    </row>
    <row r="16" spans="1:6" ht="32.25" thickBot="1" x14ac:dyDescent="0.25">
      <c r="A16" s="10" t="s">
        <v>28</v>
      </c>
      <c r="B16" s="11" t="s">
        <v>29</v>
      </c>
      <c r="C16" s="12">
        <v>338</v>
      </c>
      <c r="D16" s="13" t="s">
        <v>8</v>
      </c>
      <c r="E16" s="15"/>
      <c r="F16" s="16">
        <f t="shared" ref="F16:F18" si="1">C16*E16</f>
        <v>0</v>
      </c>
    </row>
    <row r="17" spans="1:6" ht="32.25" thickBot="1" x14ac:dyDescent="0.25">
      <c r="A17" s="10" t="s">
        <v>30</v>
      </c>
      <c r="B17" s="11" t="s">
        <v>31</v>
      </c>
      <c r="C17" s="12">
        <v>212</v>
      </c>
      <c r="D17" s="13" t="s">
        <v>8</v>
      </c>
      <c r="E17" s="15"/>
      <c r="F17" s="16">
        <f t="shared" si="1"/>
        <v>0</v>
      </c>
    </row>
    <row r="18" spans="1:6" ht="32.25" thickBot="1" x14ac:dyDescent="0.25">
      <c r="A18" s="10" t="s">
        <v>32</v>
      </c>
      <c r="B18" s="11" t="s">
        <v>33</v>
      </c>
      <c r="C18" s="12">
        <v>1</v>
      </c>
      <c r="D18" s="13" t="s">
        <v>23</v>
      </c>
      <c r="E18" s="15"/>
      <c r="F18" s="16">
        <f t="shared" si="1"/>
        <v>0</v>
      </c>
    </row>
    <row r="19" spans="1:6" ht="16.5" thickBot="1" x14ac:dyDescent="0.25">
      <c r="A19" s="10" t="s">
        <v>34</v>
      </c>
      <c r="B19" s="10" t="s">
        <v>35</v>
      </c>
      <c r="C19" s="12"/>
      <c r="D19" s="13"/>
      <c r="E19" s="17"/>
      <c r="F19" s="14">
        <f>SUM(F20:F40)</f>
        <v>0</v>
      </c>
    </row>
    <row r="20" spans="1:6" ht="48" thickBot="1" x14ac:dyDescent="0.25">
      <c r="A20" s="18" t="s">
        <v>36</v>
      </c>
      <c r="B20" s="11" t="s">
        <v>37</v>
      </c>
      <c r="C20" s="12">
        <v>1</v>
      </c>
      <c r="D20" s="13" t="s">
        <v>11</v>
      </c>
      <c r="E20" s="15"/>
      <c r="F20" s="16">
        <f>C20*E20</f>
        <v>0</v>
      </c>
    </row>
    <row r="21" spans="1:6" ht="16.5" thickBot="1" x14ac:dyDescent="0.25">
      <c r="A21" s="18" t="s">
        <v>38</v>
      </c>
      <c r="B21" s="10" t="s">
        <v>39</v>
      </c>
      <c r="C21" s="12">
        <v>56</v>
      </c>
      <c r="D21" s="13" t="s">
        <v>40</v>
      </c>
      <c r="E21" s="15"/>
      <c r="F21" s="16">
        <f t="shared" ref="F21:F40" si="2">C21*E21</f>
        <v>0</v>
      </c>
    </row>
    <row r="22" spans="1:6" ht="16.5" thickBot="1" x14ac:dyDescent="0.25">
      <c r="A22" s="18" t="s">
        <v>41</v>
      </c>
      <c r="B22" s="10" t="s">
        <v>42</v>
      </c>
      <c r="C22" s="12">
        <v>65</v>
      </c>
      <c r="D22" s="13" t="s">
        <v>40</v>
      </c>
      <c r="E22" s="15"/>
      <c r="F22" s="16">
        <f t="shared" si="2"/>
        <v>0</v>
      </c>
    </row>
    <row r="23" spans="1:6" ht="16.5" thickBot="1" x14ac:dyDescent="0.25">
      <c r="A23" s="18" t="s">
        <v>43</v>
      </c>
      <c r="B23" s="10" t="s">
        <v>44</v>
      </c>
      <c r="C23" s="12">
        <v>12</v>
      </c>
      <c r="D23" s="13" t="s">
        <v>11</v>
      </c>
      <c r="E23" s="15"/>
      <c r="F23" s="16">
        <f t="shared" si="2"/>
        <v>0</v>
      </c>
    </row>
    <row r="24" spans="1:6" ht="16.5" thickBot="1" x14ac:dyDescent="0.25">
      <c r="A24" s="18" t="s">
        <v>45</v>
      </c>
      <c r="B24" s="10" t="s">
        <v>46</v>
      </c>
      <c r="C24" s="12">
        <v>16</v>
      </c>
      <c r="D24" s="13" t="s">
        <v>11</v>
      </c>
      <c r="E24" s="15"/>
      <c r="F24" s="16">
        <f t="shared" si="2"/>
        <v>0</v>
      </c>
    </row>
    <row r="25" spans="1:6" ht="16.5" thickBot="1" x14ac:dyDescent="0.25">
      <c r="A25" s="18" t="s">
        <v>47</v>
      </c>
      <c r="B25" s="11" t="s">
        <v>48</v>
      </c>
      <c r="C25" s="12">
        <v>2</v>
      </c>
      <c r="D25" s="13" t="s">
        <v>11</v>
      </c>
      <c r="E25" s="15"/>
      <c r="F25" s="16">
        <f t="shared" si="2"/>
        <v>0</v>
      </c>
    </row>
    <row r="26" spans="1:6" ht="16.5" thickBot="1" x14ac:dyDescent="0.25">
      <c r="A26" s="18" t="s">
        <v>49</v>
      </c>
      <c r="B26" s="10" t="s">
        <v>50</v>
      </c>
      <c r="C26" s="12">
        <v>2</v>
      </c>
      <c r="D26" s="13" t="s">
        <v>11</v>
      </c>
      <c r="E26" s="15"/>
      <c r="F26" s="16">
        <f t="shared" si="2"/>
        <v>0</v>
      </c>
    </row>
    <row r="27" spans="1:6" ht="16.5" thickBot="1" x14ac:dyDescent="0.25">
      <c r="A27" s="18" t="s">
        <v>51</v>
      </c>
      <c r="B27" s="10" t="s">
        <v>52</v>
      </c>
      <c r="C27" s="12">
        <v>4</v>
      </c>
      <c r="D27" s="13" t="s">
        <v>11</v>
      </c>
      <c r="E27" s="15"/>
      <c r="F27" s="16">
        <f t="shared" si="2"/>
        <v>0</v>
      </c>
    </row>
    <row r="28" spans="1:6" ht="48" thickBot="1" x14ac:dyDescent="0.25">
      <c r="A28" s="18" t="s">
        <v>53</v>
      </c>
      <c r="B28" s="11" t="s">
        <v>54</v>
      </c>
      <c r="C28" s="12">
        <v>24</v>
      </c>
      <c r="D28" s="13" t="s">
        <v>11</v>
      </c>
      <c r="E28" s="15"/>
      <c r="F28" s="16">
        <f t="shared" si="2"/>
        <v>0</v>
      </c>
    </row>
    <row r="29" spans="1:6" ht="32.25" thickBot="1" x14ac:dyDescent="0.25">
      <c r="A29" s="18" t="s">
        <v>55</v>
      </c>
      <c r="B29" s="11" t="s">
        <v>56</v>
      </c>
      <c r="C29" s="12">
        <v>1828</v>
      </c>
      <c r="D29" s="13" t="s">
        <v>40</v>
      </c>
      <c r="E29" s="15"/>
      <c r="F29" s="16">
        <f t="shared" si="2"/>
        <v>0</v>
      </c>
    </row>
    <row r="30" spans="1:6" ht="32.25" thickBot="1" x14ac:dyDescent="0.25">
      <c r="A30" s="18" t="s">
        <v>57</v>
      </c>
      <c r="B30" s="11" t="s">
        <v>58</v>
      </c>
      <c r="C30" s="12">
        <v>2</v>
      </c>
      <c r="D30" s="13" t="s">
        <v>11</v>
      </c>
      <c r="E30" s="15"/>
      <c r="F30" s="16">
        <f t="shared" si="2"/>
        <v>0</v>
      </c>
    </row>
    <row r="31" spans="1:6" ht="32.25" thickBot="1" x14ac:dyDescent="0.25">
      <c r="A31" s="18" t="s">
        <v>59</v>
      </c>
      <c r="B31" s="11" t="s">
        <v>60</v>
      </c>
      <c r="C31" s="12">
        <v>1</v>
      </c>
      <c r="D31" s="13" t="s">
        <v>11</v>
      </c>
      <c r="E31" s="15"/>
      <c r="F31" s="16">
        <f t="shared" si="2"/>
        <v>0</v>
      </c>
    </row>
    <row r="32" spans="1:6" ht="16.5" thickBot="1" x14ac:dyDescent="0.25">
      <c r="A32" s="18" t="s">
        <v>61</v>
      </c>
      <c r="B32" s="10" t="s">
        <v>62</v>
      </c>
      <c r="C32" s="12">
        <v>1</v>
      </c>
      <c r="D32" s="13" t="s">
        <v>11</v>
      </c>
      <c r="E32" s="15"/>
      <c r="F32" s="16">
        <f t="shared" si="2"/>
        <v>0</v>
      </c>
    </row>
    <row r="33" spans="1:6" ht="32.25" thickBot="1" x14ac:dyDescent="0.25">
      <c r="A33" s="18" t="s">
        <v>63</v>
      </c>
      <c r="B33" s="11" t="s">
        <v>64</v>
      </c>
      <c r="C33" s="12">
        <v>1</v>
      </c>
      <c r="D33" s="13" t="s">
        <v>11</v>
      </c>
      <c r="E33" s="15"/>
      <c r="F33" s="16">
        <f t="shared" si="2"/>
        <v>0</v>
      </c>
    </row>
    <row r="34" spans="1:6" ht="16.5" thickBot="1" x14ac:dyDescent="0.25">
      <c r="A34" s="18" t="s">
        <v>65</v>
      </c>
      <c r="B34" s="10" t="s">
        <v>66</v>
      </c>
      <c r="C34" s="12">
        <v>45</v>
      </c>
      <c r="D34" s="13" t="s">
        <v>40</v>
      </c>
      <c r="E34" s="15"/>
      <c r="F34" s="16">
        <f t="shared" si="2"/>
        <v>0</v>
      </c>
    </row>
    <row r="35" spans="1:6" ht="16.5" thickBot="1" x14ac:dyDescent="0.25">
      <c r="A35" s="18" t="s">
        <v>67</v>
      </c>
      <c r="B35" s="10" t="s">
        <v>68</v>
      </c>
      <c r="C35" s="12">
        <v>20</v>
      </c>
      <c r="D35" s="13" t="s">
        <v>11</v>
      </c>
      <c r="E35" s="15"/>
      <c r="F35" s="16">
        <f t="shared" si="2"/>
        <v>0</v>
      </c>
    </row>
    <row r="36" spans="1:6" ht="32.25" thickBot="1" x14ac:dyDescent="0.25">
      <c r="A36" s="18" t="s">
        <v>69</v>
      </c>
      <c r="B36" s="11" t="s">
        <v>70</v>
      </c>
      <c r="C36" s="12">
        <v>165</v>
      </c>
      <c r="D36" s="13" t="s">
        <v>40</v>
      </c>
      <c r="E36" s="15"/>
      <c r="F36" s="16">
        <f t="shared" si="2"/>
        <v>0</v>
      </c>
    </row>
    <row r="37" spans="1:6" ht="16.5" thickBot="1" x14ac:dyDescent="0.25">
      <c r="A37" s="18" t="s">
        <v>71</v>
      </c>
      <c r="B37" s="10" t="s">
        <v>72</v>
      </c>
      <c r="C37" s="12">
        <v>30</v>
      </c>
      <c r="D37" s="13" t="s">
        <v>11</v>
      </c>
      <c r="E37" s="15"/>
      <c r="F37" s="16">
        <f t="shared" si="2"/>
        <v>0</v>
      </c>
    </row>
    <row r="38" spans="1:6" ht="32.25" thickBot="1" x14ac:dyDescent="0.25">
      <c r="A38" s="18" t="s">
        <v>73</v>
      </c>
      <c r="B38" s="11" t="s">
        <v>74</v>
      </c>
      <c r="C38" s="12">
        <v>1</v>
      </c>
      <c r="D38" s="13" t="s">
        <v>11</v>
      </c>
      <c r="E38" s="15"/>
      <c r="F38" s="16">
        <f t="shared" si="2"/>
        <v>0</v>
      </c>
    </row>
    <row r="39" spans="1:6" ht="32.25" thickBot="1" x14ac:dyDescent="0.25">
      <c r="A39" s="18" t="s">
        <v>75</v>
      </c>
      <c r="B39" s="11" t="s">
        <v>76</v>
      </c>
      <c r="C39" s="12">
        <v>1</v>
      </c>
      <c r="D39" s="13" t="s">
        <v>11</v>
      </c>
      <c r="E39" s="15"/>
      <c r="F39" s="16">
        <f t="shared" si="2"/>
        <v>0</v>
      </c>
    </row>
    <row r="40" spans="1:6" ht="48" thickBot="1" x14ac:dyDescent="0.25">
      <c r="A40" s="18" t="s">
        <v>77</v>
      </c>
      <c r="B40" s="11" t="s">
        <v>78</v>
      </c>
      <c r="C40" s="12">
        <v>1</v>
      </c>
      <c r="D40" s="13" t="s">
        <v>23</v>
      </c>
      <c r="E40" s="15"/>
      <c r="F40" s="16">
        <f t="shared" si="2"/>
        <v>0</v>
      </c>
    </row>
    <row r="41" spans="1:6" s="9" customFormat="1" ht="16.5" thickBot="1" x14ac:dyDescent="0.25">
      <c r="A41" s="19" t="s">
        <v>79</v>
      </c>
      <c r="B41" s="5" t="s">
        <v>80</v>
      </c>
      <c r="C41" s="6"/>
      <c r="D41" s="7"/>
      <c r="E41" s="14"/>
      <c r="F41" s="14">
        <f>SUM(F42:F46)</f>
        <v>0</v>
      </c>
    </row>
    <row r="42" spans="1:6" ht="16.5" thickBot="1" x14ac:dyDescent="0.25">
      <c r="A42" s="18" t="s">
        <v>81</v>
      </c>
      <c r="B42" s="10" t="s">
        <v>82</v>
      </c>
      <c r="C42" s="12">
        <v>240</v>
      </c>
      <c r="D42" s="13" t="s">
        <v>83</v>
      </c>
      <c r="E42" s="15"/>
      <c r="F42" s="16">
        <f>C42*E42</f>
        <v>0</v>
      </c>
    </row>
    <row r="43" spans="1:6" ht="16.5" thickBot="1" x14ac:dyDescent="0.25">
      <c r="A43" s="18" t="s">
        <v>84</v>
      </c>
      <c r="B43" s="10" t="s">
        <v>85</v>
      </c>
      <c r="C43" s="12">
        <v>960</v>
      </c>
      <c r="D43" s="13" t="s">
        <v>8</v>
      </c>
      <c r="E43" s="15"/>
      <c r="F43" s="16">
        <f t="shared" ref="F43:F46" si="3">C43*E43</f>
        <v>0</v>
      </c>
    </row>
    <row r="44" spans="1:6" ht="32.25" thickBot="1" x14ac:dyDescent="0.25">
      <c r="A44" s="18" t="s">
        <v>86</v>
      </c>
      <c r="B44" s="11" t="s">
        <v>87</v>
      </c>
      <c r="C44" s="12">
        <v>420</v>
      </c>
      <c r="D44" s="13" t="s">
        <v>8</v>
      </c>
      <c r="E44" s="15"/>
      <c r="F44" s="16">
        <f t="shared" si="3"/>
        <v>0</v>
      </c>
    </row>
    <row r="45" spans="1:6" ht="16.5" thickBot="1" x14ac:dyDescent="0.25">
      <c r="A45" s="18" t="s">
        <v>88</v>
      </c>
      <c r="B45" s="10" t="s">
        <v>89</v>
      </c>
      <c r="C45" s="12">
        <v>290</v>
      </c>
      <c r="D45" s="13" t="s">
        <v>8</v>
      </c>
      <c r="E45" s="15"/>
      <c r="F45" s="16">
        <f t="shared" si="3"/>
        <v>0</v>
      </c>
    </row>
    <row r="46" spans="1:6" ht="32.25" thickBot="1" x14ac:dyDescent="0.25">
      <c r="A46" s="18" t="s">
        <v>90</v>
      </c>
      <c r="B46" s="11" t="s">
        <v>91</v>
      </c>
      <c r="C46" s="12">
        <v>1</v>
      </c>
      <c r="D46" s="13" t="s">
        <v>23</v>
      </c>
      <c r="E46" s="15"/>
      <c r="F46" s="16">
        <f t="shared" si="3"/>
        <v>0</v>
      </c>
    </row>
    <row r="47" spans="1:6" ht="16.5" thickBot="1" x14ac:dyDescent="0.25">
      <c r="A47" s="18" t="s">
        <v>92</v>
      </c>
      <c r="B47" s="10" t="s">
        <v>93</v>
      </c>
      <c r="C47" s="12"/>
      <c r="D47" s="13"/>
      <c r="E47" s="16"/>
      <c r="F47" s="14">
        <f>SUM(F48:F55)</f>
        <v>0</v>
      </c>
    </row>
    <row r="48" spans="1:6" ht="16.5" thickBot="1" x14ac:dyDescent="0.25">
      <c r="A48" s="18" t="s">
        <v>94</v>
      </c>
      <c r="B48" s="11" t="s">
        <v>95</v>
      </c>
      <c r="C48" s="12">
        <v>65</v>
      </c>
      <c r="D48" s="13" t="s">
        <v>40</v>
      </c>
      <c r="E48" s="15"/>
      <c r="F48" s="16">
        <f>C48*E48</f>
        <v>0</v>
      </c>
    </row>
    <row r="49" spans="1:6" ht="32.25" thickBot="1" x14ac:dyDescent="0.25">
      <c r="A49" s="18" t="s">
        <v>96</v>
      </c>
      <c r="B49" s="11" t="s">
        <v>97</v>
      </c>
      <c r="C49" s="12">
        <v>1</v>
      </c>
      <c r="D49" s="13" t="s">
        <v>11</v>
      </c>
      <c r="E49" s="15"/>
      <c r="F49" s="16">
        <f t="shared" ref="F49:F55" si="4">C49*E49</f>
        <v>0</v>
      </c>
    </row>
    <row r="50" spans="1:6" ht="16.5" thickBot="1" x14ac:dyDescent="0.25">
      <c r="A50" s="18" t="s">
        <v>98</v>
      </c>
      <c r="B50" s="10" t="s">
        <v>99</v>
      </c>
      <c r="C50" s="12">
        <v>1</v>
      </c>
      <c r="D50" s="13" t="s">
        <v>11</v>
      </c>
      <c r="E50" s="15"/>
      <c r="F50" s="16">
        <f t="shared" si="4"/>
        <v>0</v>
      </c>
    </row>
    <row r="51" spans="1:6" ht="16.5" thickBot="1" x14ac:dyDescent="0.25">
      <c r="A51" s="18" t="s">
        <v>100</v>
      </c>
      <c r="B51" s="10" t="s">
        <v>101</v>
      </c>
      <c r="C51" s="12">
        <v>40</v>
      </c>
      <c r="D51" s="13" t="s">
        <v>40</v>
      </c>
      <c r="E51" s="15"/>
      <c r="F51" s="16">
        <f t="shared" si="4"/>
        <v>0</v>
      </c>
    </row>
    <row r="52" spans="1:6" ht="16.5" thickBot="1" x14ac:dyDescent="0.25">
      <c r="A52" s="18" t="s">
        <v>102</v>
      </c>
      <c r="B52" s="10" t="s">
        <v>103</v>
      </c>
      <c r="C52" s="12">
        <v>6</v>
      </c>
      <c r="D52" s="13" t="s">
        <v>40</v>
      </c>
      <c r="E52" s="15"/>
      <c r="F52" s="16">
        <f t="shared" si="4"/>
        <v>0</v>
      </c>
    </row>
    <row r="53" spans="1:6" ht="16.5" thickBot="1" x14ac:dyDescent="0.25">
      <c r="A53" s="18" t="s">
        <v>104</v>
      </c>
      <c r="B53" s="10" t="s">
        <v>105</v>
      </c>
      <c r="C53" s="12">
        <v>20</v>
      </c>
      <c r="D53" s="13" t="s">
        <v>40</v>
      </c>
      <c r="E53" s="15"/>
      <c r="F53" s="16">
        <f t="shared" si="4"/>
        <v>0</v>
      </c>
    </row>
    <row r="54" spans="1:6" ht="16.5" thickBot="1" x14ac:dyDescent="0.25">
      <c r="A54" s="18" t="s">
        <v>106</v>
      </c>
      <c r="B54" s="10" t="s">
        <v>107</v>
      </c>
      <c r="C54" s="12">
        <v>2</v>
      </c>
      <c r="D54" s="13" t="s">
        <v>11</v>
      </c>
      <c r="E54" s="15"/>
      <c r="F54" s="16">
        <f t="shared" si="4"/>
        <v>0</v>
      </c>
    </row>
    <row r="55" spans="1:6" ht="32.25" thickBot="1" x14ac:dyDescent="0.25">
      <c r="A55" s="10" t="s">
        <v>108</v>
      </c>
      <c r="B55" s="11" t="s">
        <v>109</v>
      </c>
      <c r="C55" s="12">
        <v>1</v>
      </c>
      <c r="D55" s="13" t="s">
        <v>23</v>
      </c>
      <c r="E55" s="15"/>
      <c r="F55" s="16">
        <f t="shared" si="4"/>
        <v>0</v>
      </c>
    </row>
    <row r="56" spans="1:6" ht="16.5" thickBot="1" x14ac:dyDescent="0.25">
      <c r="A56" s="20"/>
      <c r="B56" s="21"/>
      <c r="C56" s="22"/>
      <c r="D56" s="23"/>
      <c r="E56" s="24"/>
      <c r="F56" s="25"/>
    </row>
    <row r="57" spans="1:6" ht="16.5" thickBot="1" x14ac:dyDescent="0.25">
      <c r="A57" s="34" t="s">
        <v>110</v>
      </c>
      <c r="B57" s="35"/>
      <c r="C57" s="12"/>
      <c r="D57" s="13"/>
      <c r="E57" s="10"/>
      <c r="F57" s="26" t="s">
        <v>111</v>
      </c>
    </row>
    <row r="58" spans="1:6" ht="32.25" thickBot="1" x14ac:dyDescent="0.25">
      <c r="A58" s="10" t="s">
        <v>112</v>
      </c>
      <c r="B58" s="11" t="s">
        <v>113</v>
      </c>
      <c r="C58" s="12"/>
      <c r="D58" s="13"/>
      <c r="E58" s="10"/>
      <c r="F58" s="16">
        <f>SUM(F5)</f>
        <v>0</v>
      </c>
    </row>
    <row r="59" spans="1:6" ht="32.25" thickBot="1" x14ac:dyDescent="0.25">
      <c r="A59" s="10" t="s">
        <v>114</v>
      </c>
      <c r="B59" s="11" t="s">
        <v>115</v>
      </c>
      <c r="C59" s="12"/>
      <c r="D59" s="13"/>
      <c r="E59" s="10"/>
      <c r="F59" s="16">
        <f>SUM(F14)</f>
        <v>0</v>
      </c>
    </row>
    <row r="60" spans="1:6" ht="16.5" thickBot="1" x14ac:dyDescent="0.25">
      <c r="A60" s="10" t="s">
        <v>116</v>
      </c>
      <c r="B60" s="10" t="s">
        <v>117</v>
      </c>
      <c r="C60" s="12"/>
      <c r="D60" s="13"/>
      <c r="E60" s="10"/>
      <c r="F60" s="16">
        <f>SUM(F19)</f>
        <v>0</v>
      </c>
    </row>
    <row r="61" spans="1:6" ht="16.5" thickBot="1" x14ac:dyDescent="0.25">
      <c r="A61" s="10" t="s">
        <v>118</v>
      </c>
      <c r="B61" s="10" t="s">
        <v>80</v>
      </c>
      <c r="C61" s="12"/>
      <c r="D61" s="13"/>
      <c r="E61" s="10"/>
      <c r="F61" s="16">
        <f>SUM(F41)</f>
        <v>0</v>
      </c>
    </row>
    <row r="62" spans="1:6" ht="16.5" thickBot="1" x14ac:dyDescent="0.25">
      <c r="A62" s="10" t="s">
        <v>119</v>
      </c>
      <c r="B62" s="10" t="s">
        <v>120</v>
      </c>
      <c r="C62" s="12"/>
      <c r="D62" s="13"/>
      <c r="E62" s="10"/>
      <c r="F62" s="16">
        <f>SUM(F47)</f>
        <v>0</v>
      </c>
    </row>
    <row r="63" spans="1:6" ht="16.5" thickBot="1" x14ac:dyDescent="0.25">
      <c r="A63" s="10"/>
      <c r="B63" s="10" t="s">
        <v>121</v>
      </c>
      <c r="C63" s="16" t="s">
        <v>122</v>
      </c>
      <c r="D63" s="13"/>
      <c r="E63" s="10"/>
      <c r="F63" s="16">
        <f>SUM(F58:F62)*0.01</f>
        <v>0</v>
      </c>
    </row>
    <row r="64" spans="1:6" ht="16.5" thickBot="1" x14ac:dyDescent="0.25">
      <c r="A64" s="10"/>
      <c r="B64" s="10" t="s">
        <v>123</v>
      </c>
      <c r="C64" s="16" t="s">
        <v>122</v>
      </c>
      <c r="D64" s="13"/>
      <c r="E64" s="10"/>
      <c r="F64" s="16">
        <f>SUM(F58:F62)*0.01</f>
        <v>0</v>
      </c>
    </row>
    <row r="65" spans="1:6" ht="16.5" thickBot="1" x14ac:dyDescent="0.25">
      <c r="A65" s="36" t="s">
        <v>124</v>
      </c>
      <c r="B65" s="37"/>
      <c r="C65" s="29"/>
      <c r="D65" s="30"/>
      <c r="E65" s="31"/>
      <c r="F65" s="32">
        <f>SUM(F58:F64)</f>
        <v>0</v>
      </c>
    </row>
    <row r="66" spans="1:6" ht="16.5" thickBot="1" x14ac:dyDescent="0.25">
      <c r="A66" s="27" t="s">
        <v>125</v>
      </c>
      <c r="B66" s="28"/>
      <c r="C66" s="12"/>
      <c r="D66" s="13"/>
      <c r="E66" s="10"/>
      <c r="F66" s="16">
        <f>F65*0.2</f>
        <v>0</v>
      </c>
    </row>
    <row r="67" spans="1:6" ht="16.5" thickBot="1" x14ac:dyDescent="0.25">
      <c r="A67" s="34" t="s">
        <v>126</v>
      </c>
      <c r="B67" s="35"/>
      <c r="C67" s="12"/>
      <c r="D67" s="13"/>
      <c r="E67" s="10"/>
      <c r="F67" s="14">
        <f>SUM(F66,F65)</f>
        <v>0</v>
      </c>
    </row>
    <row r="69" spans="1:6" x14ac:dyDescent="0.2">
      <c r="A69" s="44" t="s">
        <v>129</v>
      </c>
      <c r="B69" s="45"/>
      <c r="E69" s="33"/>
    </row>
    <row r="70" spans="1:6" ht="11.25" customHeight="1" x14ac:dyDescent="0.2">
      <c r="A70" s="41"/>
      <c r="B70" s="42"/>
      <c r="E70" s="33"/>
    </row>
    <row r="71" spans="1:6" ht="55.5" customHeight="1" x14ac:dyDescent="0.2">
      <c r="A71" s="41"/>
      <c r="B71" s="42"/>
      <c r="C71" s="40" t="s">
        <v>128</v>
      </c>
      <c r="D71" s="43"/>
      <c r="E71" s="43"/>
      <c r="F71" s="43"/>
    </row>
  </sheetData>
  <mergeCells count="6">
    <mergeCell ref="A57:B57"/>
    <mergeCell ref="A65:B65"/>
    <mergeCell ref="A67:B67"/>
    <mergeCell ref="A2:F2"/>
    <mergeCell ref="C71:F71"/>
    <mergeCell ref="A69:B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Miroslav.Skladany</dc:creator>
  <cp:lastModifiedBy>zdenka.cupkova</cp:lastModifiedBy>
  <dcterms:created xsi:type="dcterms:W3CDTF">2023-01-11T08:11:43Z</dcterms:created>
  <dcterms:modified xsi:type="dcterms:W3CDTF">2023-01-11T13:12:02Z</dcterms:modified>
</cp:coreProperties>
</file>