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3"/>
  <workbookPr/>
  <mc:AlternateContent xmlns:mc="http://schemas.openxmlformats.org/markup-compatibility/2006">
    <mc:Choice Requires="x15">
      <x15ac:absPath xmlns:x15ac="http://schemas.microsoft.com/office/spreadsheetml/2010/11/ac" url="Z:\5300\40000\ODBOR PREVADZKY\Plyn\Plyn 2022\aktual\"/>
    </mc:Choice>
  </mc:AlternateContent>
  <xr:revisionPtr revIDLastSave="0" documentId="13_ncr:1_{E1278E87-FD51-4176-A7CC-A923E43FA718}" xr6:coauthVersionLast="36" xr6:coauthVersionMax="36" xr10:uidLastSave="{00000000-0000-0000-0000-000000000000}"/>
  <bookViews>
    <workbookView xWindow="0" yWindow="0" windowWidth="26490" windowHeight="9150" activeTab="2" xr2:uid="{00000000-000D-0000-FFFF-FFFF00000000}"/>
  </bookViews>
  <sheets>
    <sheet name="Špecifikácia ceny" sheetId="1" r:id="rId1"/>
    <sheet name="Návrh plnenia kritéria" sheetId="2" r:id="rId2"/>
    <sheet name="Jednotkove ceny " sheetId="3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6" i="3" l="1"/>
  <c r="E25" i="3"/>
  <c r="F18" i="3"/>
  <c r="F17" i="3"/>
  <c r="F16" i="3"/>
  <c r="F15" i="3"/>
  <c r="F14" i="3"/>
  <c r="F13" i="3"/>
  <c r="F12" i="3"/>
  <c r="F11" i="3"/>
  <c r="F10" i="3"/>
  <c r="F9" i="3"/>
  <c r="F8" i="3"/>
  <c r="F7" i="3"/>
  <c r="G26" i="1" l="1"/>
  <c r="H26" i="1" s="1"/>
  <c r="G25" i="1"/>
  <c r="H18" i="1"/>
  <c r="I18" i="1" s="1"/>
  <c r="H17" i="1"/>
  <c r="I17" i="1" s="1"/>
  <c r="H16" i="1"/>
  <c r="I16" i="1" s="1"/>
  <c r="H15" i="1"/>
  <c r="I15" i="1" s="1"/>
  <c r="H14" i="1"/>
  <c r="I14" i="1" s="1"/>
  <c r="H13" i="1"/>
  <c r="I13" i="1" s="1"/>
  <c r="H12" i="1"/>
  <c r="I12" i="1" s="1"/>
  <c r="H11" i="1"/>
  <c r="I11" i="1" s="1"/>
  <c r="H10" i="1"/>
  <c r="I10" i="1" s="1"/>
  <c r="H9" i="1"/>
  <c r="I9" i="1" s="1"/>
  <c r="H8" i="1"/>
  <c r="I8" i="1" s="1"/>
  <c r="H7" i="1"/>
  <c r="I7" i="1" s="1"/>
  <c r="H25" i="1" l="1"/>
  <c r="H27" i="1" s="1"/>
  <c r="G27" i="1"/>
  <c r="I19" i="1"/>
  <c r="H19" i="1"/>
  <c r="H29" i="1" l="1"/>
  <c r="B8" i="2" s="1"/>
  <c r="C8" i="2" s="1"/>
  <c r="D8" i="2" s="1"/>
</calcChain>
</file>

<file path=xl/sharedStrings.xml><?xml version="1.0" encoding="utf-8"?>
<sst xmlns="http://schemas.openxmlformats.org/spreadsheetml/2006/main" count="126" uniqueCount="53">
  <si>
    <t>špecifikácia ceny - dodávka zemného plynu do 642 000 kWh/rok maloodber (MO):</t>
  </si>
  <si>
    <t>Položka</t>
  </si>
  <si>
    <t>Popis položky</t>
  </si>
  <si>
    <t>Tarifa</t>
  </si>
  <si>
    <t xml:space="preserve">Predpokladané množstvo             </t>
  </si>
  <si>
    <t>Jednotková cena (eur)</t>
  </si>
  <si>
    <t>Celková cena spolu bez DPH (eur)</t>
  </si>
  <si>
    <t>Merná jednotka</t>
  </si>
  <si>
    <t>cena za služby obchodníka</t>
  </si>
  <si>
    <r>
      <t xml:space="preserve">sadzba za odobratý plyn       </t>
    </r>
    <r>
      <rPr>
        <b/>
        <sz val="9"/>
        <color indexed="8"/>
        <rFont val="Arial"/>
        <family val="2"/>
        <charset val="238"/>
      </rPr>
      <t>(eur/kWh)</t>
    </r>
  </si>
  <si>
    <t>M1</t>
  </si>
  <si>
    <t>kWh</t>
  </si>
  <si>
    <t>M2</t>
  </si>
  <si>
    <t>M4</t>
  </si>
  <si>
    <t>M5</t>
  </si>
  <si>
    <t>M7</t>
  </si>
  <si>
    <t>M8</t>
  </si>
  <si>
    <r>
      <t xml:space="preserve">fixná mesačná saddzba </t>
    </r>
    <r>
      <rPr>
        <b/>
        <sz val="9"/>
        <color indexed="8"/>
        <rFont val="Arial"/>
        <family val="2"/>
        <charset val="238"/>
      </rPr>
      <t>(eur/mesiac)</t>
    </r>
  </si>
  <si>
    <t>mesiac</t>
  </si>
  <si>
    <t>spolu za 1,5 roka</t>
  </si>
  <si>
    <t>špecifikácia ceny - dodávka zemného plynu nad 642 000 kWh/rok stredný odber(SO):</t>
  </si>
  <si>
    <t xml:space="preserve"> Položka</t>
  </si>
  <si>
    <t xml:space="preserve">Predpokladané množstvo     </t>
  </si>
  <si>
    <r>
      <t xml:space="preserve">sadzba za odobratý plyn </t>
    </r>
    <r>
      <rPr>
        <b/>
        <sz val="9"/>
        <color indexed="8"/>
        <rFont val="Arial"/>
        <family val="2"/>
        <charset val="238"/>
      </rPr>
      <t>(eur/kWh)</t>
    </r>
  </si>
  <si>
    <r>
      <t xml:space="preserve">fixná mesačná sadzba </t>
    </r>
    <r>
      <rPr>
        <b/>
        <sz val="9"/>
        <color indexed="8"/>
        <rFont val="Arial"/>
        <family val="2"/>
        <charset val="238"/>
      </rPr>
      <t>(eur/mesiac)</t>
    </r>
  </si>
  <si>
    <r>
      <rPr>
        <u/>
        <sz val="10"/>
        <color indexed="8"/>
        <rFont val="Arial"/>
        <family val="2"/>
        <charset val="238"/>
      </rPr>
      <t>Celková cena spolu v EUR bez DPH</t>
    </r>
    <r>
      <rPr>
        <sz val="10"/>
        <color indexed="8"/>
        <rFont val="Arial"/>
        <family val="2"/>
        <charset val="238"/>
      </rPr>
      <t xml:space="preserve"> za predmet zákazky (M0 + S0), ktorú uchádzač uvedie do Návrhu na plnenie kritéria</t>
    </r>
  </si>
  <si>
    <t>Pozn.</t>
  </si>
  <si>
    <t>- predpokladané množstvá nie sú záväzné pre ďalšie objednávky, ale len pre vyhodnotenie súťaže</t>
  </si>
  <si>
    <t>- predpokladané množstvo zemného plynu je uvažované za jeden rok v kWh</t>
  </si>
  <si>
    <t>Dátum, miesto ............................</t>
  </si>
  <si>
    <t>Celková cena spolu bez DPH (eur) /1,5 roka</t>
  </si>
  <si>
    <t>Príloha č. 1 k A2</t>
  </si>
  <si>
    <t>NÁVRH NA PLNENIE KRITÉRIA</t>
  </si>
  <si>
    <t>Dodávka zemného plynu pre potreby Národnej ďiaľničnej spoločnosti a.s.</t>
  </si>
  <si>
    <t>Kritérium</t>
  </si>
  <si>
    <t>Cena celkom v € bez DPH</t>
  </si>
  <si>
    <t>20% DPH v €</t>
  </si>
  <si>
    <t>Cena celkom v € s DPH</t>
  </si>
  <si>
    <t>Uchádzačom navrhovaná celková cena za celý predmet zákazky zahŕňajúca všetky náklady súvisiace s predmetom zákazky vyjadrená v eurách</t>
  </si>
  <si>
    <t>Poznámka:</t>
  </si>
  <si>
    <r>
      <t>Uchádzač</t>
    </r>
    <r>
      <rPr>
        <sz val="10"/>
        <color indexed="8"/>
        <rFont val="Calibri"/>
        <family val="2"/>
        <charset val="238"/>
      </rPr>
      <t xml:space="preserve"> uvedie skutočnosť či je / nie je platcom DPH:  som/nie</t>
    </r>
    <r>
      <rPr>
        <sz val="10"/>
        <color indexed="8"/>
        <rFont val="Calibri"/>
        <family val="2"/>
        <charset val="238"/>
      </rPr>
      <t>*</t>
    </r>
    <r>
      <rPr>
        <sz val="10"/>
        <color indexed="8"/>
        <rFont val="Calibri"/>
        <family val="2"/>
        <charset val="238"/>
      </rPr>
      <t xml:space="preserve"> som platcom DPH.</t>
    </r>
  </si>
  <si>
    <t>V ................................, dňa ........................</t>
  </si>
  <si>
    <t>...........................................................</t>
  </si>
  <si>
    <t>*uchádzač označí či je alebo nie je platiteľom DPH.</t>
  </si>
  <si>
    <t>- uchádzač zadá  jednotkové ceny bez DPH v eurách na 5 desatinných miest</t>
  </si>
  <si>
    <t>Meno, priezvisko a podpis oprávnej osoby uchádzača</t>
  </si>
  <si>
    <t>- v cene nie sú zahrnuté distribučné poplatky, preprava a spotrebná daň</t>
  </si>
  <si>
    <t xml:space="preserve">Dodávka zemného plynu pre potreby Národnej ďiaľničnej spoločnosti a.s.       Príloha č. 1 k časti B.3                                                           </t>
  </si>
  <si>
    <t>...............................................................</t>
  </si>
  <si>
    <t>Jednotkové ceny - dodávka zemného plynu do 642 000 kWh/rok maloodber (MO):</t>
  </si>
  <si>
    <t>Jednotkové ceny - dodávka zemného plynu nad 642 000 kWh/rok stredný odber(SO):</t>
  </si>
  <si>
    <t>Dodávka zemného plynu pre potreby Národnej ďiaľničnej spoločnosti a.s.                       Príloha č. 1 k časti B.2</t>
  </si>
  <si>
    <t>.................................................................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</si>
</sst>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#,##0.00\ &quot;€&quot;;\-#,##0.00\ &quot;€&quot;"/>
    <numFmt numFmtId="44" formatCode="_-* #,##0.00\ &quot;€&quot;_-;\-* #,##0.00\ &quot;€&quot;_-;_-* &quot;-&quot;??\ &quot;€&quot;_-;_-@_-"/>
    <numFmt numFmtId="164" formatCode="#,##0.00000\ &quot;€&quot;"/>
  </numFmts>
  <fonts count="1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9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10"/>
      <color indexed="8"/>
      <name val="Arial"/>
      <family val="2"/>
      <charset val="238"/>
    </font>
    <font>
      <u/>
      <sz val="10"/>
      <color indexed="8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indexed="8"/>
      <name val="Calibri"/>
      <family val="2"/>
      <charset val="238"/>
    </font>
    <font>
      <sz val="9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7" fillId="0" borderId="0" applyFont="0" applyFill="0" applyBorder="0" applyAlignment="0" applyProtection="0"/>
  </cellStyleXfs>
  <cellXfs count="89">
    <xf numFmtId="0" fontId="0" fillId="0" borderId="0" xfId="0"/>
    <xf numFmtId="0" fontId="5" fillId="0" borderId="2" xfId="0" applyFont="1" applyBorder="1" applyAlignment="1" applyProtection="1">
      <alignment horizontal="center" vertical="center"/>
    </xf>
    <xf numFmtId="3" fontId="5" fillId="0" borderId="2" xfId="0" applyNumberFormat="1" applyFont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/>
    </xf>
    <xf numFmtId="3" fontId="5" fillId="0" borderId="2" xfId="0" applyNumberFormat="1" applyFont="1" applyFill="1" applyBorder="1" applyAlignment="1" applyProtection="1">
      <alignment horizontal="center" vertical="center"/>
    </xf>
    <xf numFmtId="0" fontId="0" fillId="0" borderId="0" xfId="0" applyProtection="1"/>
    <xf numFmtId="0" fontId="5" fillId="0" borderId="2" xfId="0" applyFont="1" applyBorder="1" applyAlignment="1" applyProtection="1">
      <alignment horizontal="center" wrapText="1"/>
    </xf>
    <xf numFmtId="0" fontId="11" fillId="0" borderId="0" xfId="0" applyFont="1" applyProtection="1"/>
    <xf numFmtId="4" fontId="7" fillId="5" borderId="9" xfId="0" applyNumberFormat="1" applyFont="1" applyFill="1" applyBorder="1" applyAlignment="1" applyProtection="1">
      <alignment horizontal="center" vertical="center"/>
    </xf>
    <xf numFmtId="3" fontId="5" fillId="0" borderId="6" xfId="0" applyNumberFormat="1" applyFont="1" applyFill="1" applyBorder="1" applyAlignment="1" applyProtection="1">
      <alignment horizontal="center" vertical="center"/>
    </xf>
    <xf numFmtId="3" fontId="5" fillId="0" borderId="6" xfId="0" applyNumberFormat="1" applyFont="1" applyBorder="1" applyAlignment="1" applyProtection="1">
      <alignment horizontal="center" vertical="center" wrapText="1"/>
    </xf>
    <xf numFmtId="0" fontId="12" fillId="0" borderId="0" xfId="0" applyFont="1" applyAlignment="1" applyProtection="1">
      <alignment horizontal="right"/>
    </xf>
    <xf numFmtId="0" fontId="12" fillId="0" borderId="0" xfId="0" applyFont="1" applyAlignment="1" applyProtection="1">
      <alignment horizontal="right" vertical="center"/>
    </xf>
    <xf numFmtId="0" fontId="0" fillId="0" borderId="0" xfId="0" applyFont="1" applyProtection="1"/>
    <xf numFmtId="0" fontId="14" fillId="0" borderId="0" xfId="0" applyFont="1" applyAlignment="1" applyProtection="1">
      <alignment horizontal="center" vertical="center"/>
    </xf>
    <xf numFmtId="0" fontId="12" fillId="0" borderId="0" xfId="0" applyFont="1" applyProtection="1"/>
    <xf numFmtId="0" fontId="14" fillId="0" borderId="0" xfId="0" applyFont="1" applyAlignment="1" applyProtection="1">
      <alignment horizontal="center" vertical="center" wrapText="1"/>
    </xf>
    <xf numFmtId="0" fontId="12" fillId="0" borderId="13" xfId="0" applyFont="1" applyBorder="1" applyAlignment="1" applyProtection="1">
      <alignment horizontal="center" vertical="center" wrapText="1"/>
    </xf>
    <xf numFmtId="0" fontId="12" fillId="0" borderId="14" xfId="0" applyFont="1" applyBorder="1" applyAlignment="1" applyProtection="1">
      <alignment horizontal="center" vertical="center" wrapText="1"/>
    </xf>
    <xf numFmtId="0" fontId="12" fillId="0" borderId="0" xfId="0" applyFont="1" applyAlignment="1" applyProtection="1">
      <alignment vertical="center"/>
    </xf>
    <xf numFmtId="0" fontId="14" fillId="0" borderId="0" xfId="0" applyFont="1" applyAlignment="1" applyProtection="1">
      <alignment vertical="center"/>
    </xf>
    <xf numFmtId="0" fontId="16" fillId="0" borderId="0" xfId="0" applyFont="1" applyAlignment="1" applyProtection="1">
      <alignment horizontal="left" vertical="center"/>
    </xf>
    <xf numFmtId="164" fontId="5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6" xfId="0" applyFont="1" applyBorder="1" applyAlignment="1" applyProtection="1">
      <alignment horizontal="left" vertical="center" indent="1"/>
    </xf>
    <xf numFmtId="0" fontId="3" fillId="2" borderId="1" xfId="0" applyFont="1" applyFill="1" applyBorder="1" applyAlignment="1" applyProtection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center"/>
    </xf>
    <xf numFmtId="0" fontId="12" fillId="0" borderId="0" xfId="0" applyFont="1" applyAlignment="1" applyProtection="1">
      <alignment horizontal="left" vertical="center"/>
    </xf>
    <xf numFmtId="0" fontId="12" fillId="0" borderId="0" xfId="0" applyFont="1" applyAlignment="1" applyProtection="1">
      <alignment horizontal="center" wrapText="1"/>
    </xf>
    <xf numFmtId="0" fontId="7" fillId="0" borderId="6" xfId="0" applyFont="1" applyBorder="1" applyAlignment="1" applyProtection="1">
      <alignment horizontal="left" vertical="center" indent="1"/>
    </xf>
    <xf numFmtId="49" fontId="5" fillId="0" borderId="0" xfId="0" applyNumberFormat="1" applyFont="1" applyAlignment="1" applyProtection="1"/>
    <xf numFmtId="0" fontId="11" fillId="0" borderId="0" xfId="0" applyFont="1" applyAlignment="1" applyProtection="1"/>
    <xf numFmtId="49" fontId="7" fillId="0" borderId="0" xfId="0" applyNumberFormat="1" applyFont="1" applyAlignment="1" applyProtection="1"/>
    <xf numFmtId="0" fontId="1" fillId="0" borderId="0" xfId="0" applyFont="1" applyAlignment="1" applyProtection="1">
      <alignment horizontal="right"/>
    </xf>
    <xf numFmtId="0" fontId="13" fillId="0" borderId="0" xfId="0" applyFont="1" applyAlignment="1" applyProtection="1">
      <alignment horizontal="left" vertical="center" wrapText="1"/>
    </xf>
    <xf numFmtId="49" fontId="7" fillId="0" borderId="0" xfId="0" applyNumberFormat="1" applyFont="1" applyBorder="1" applyAlignment="1" applyProtection="1"/>
    <xf numFmtId="49" fontId="7" fillId="0" borderId="0" xfId="0" applyNumberFormat="1" applyFont="1" applyAlignment="1" applyProtection="1"/>
    <xf numFmtId="49" fontId="5" fillId="0" borderId="0" xfId="0" applyNumberFormat="1" applyFont="1" applyBorder="1" applyAlignment="1" applyProtection="1"/>
    <xf numFmtId="49" fontId="5" fillId="0" borderId="0" xfId="0" applyNumberFormat="1" applyFont="1" applyAlignment="1" applyProtection="1"/>
    <xf numFmtId="0" fontId="2" fillId="0" borderId="0" xfId="0" applyFont="1" applyAlignment="1" applyProtection="1">
      <alignment horizontal="left"/>
    </xf>
    <xf numFmtId="0" fontId="0" fillId="0" borderId="0" xfId="0" applyAlignment="1" applyProtection="1">
      <alignment horizontal="left"/>
    </xf>
    <xf numFmtId="0" fontId="3" fillId="2" borderId="10" xfId="0" applyFont="1" applyFill="1" applyBorder="1" applyAlignment="1" applyProtection="1">
      <alignment horizontal="center" vertical="center" wrapText="1"/>
    </xf>
    <xf numFmtId="0" fontId="3" fillId="2" borderId="4" xfId="0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center" wrapText="1"/>
    </xf>
    <xf numFmtId="0" fontId="3" fillId="5" borderId="11" xfId="0" applyFont="1" applyFill="1" applyBorder="1" applyAlignment="1" applyProtection="1">
      <alignment horizontal="center" vertical="center" wrapText="1"/>
    </xf>
    <xf numFmtId="0" fontId="3" fillId="5" borderId="3" xfId="0" applyFont="1" applyFill="1" applyBorder="1" applyAlignment="1" applyProtection="1">
      <alignment horizontal="center" vertical="center" wrapText="1"/>
    </xf>
    <xf numFmtId="0" fontId="5" fillId="0" borderId="4" xfId="0" applyFont="1" applyBorder="1" applyAlignment="1" applyProtection="1">
      <alignment horizontal="left" vertical="center" wrapText="1" indent="1"/>
    </xf>
    <xf numFmtId="0" fontId="7" fillId="0" borderId="12" xfId="0" applyFont="1" applyBorder="1" applyAlignment="1" applyProtection="1">
      <alignment horizontal="left" vertical="center" indent="1"/>
    </xf>
    <xf numFmtId="0" fontId="7" fillId="0" borderId="6" xfId="0" applyFont="1" applyBorder="1" applyAlignment="1" applyProtection="1">
      <alignment horizontal="left" vertical="center" indent="1"/>
    </xf>
    <xf numFmtId="0" fontId="9" fillId="0" borderId="7" xfId="0" applyFont="1" applyFill="1" applyBorder="1" applyAlignment="1" applyProtection="1">
      <alignment horizontal="left" vertical="center" wrapText="1" indent="1"/>
    </xf>
    <xf numFmtId="0" fontId="11" fillId="0" borderId="8" xfId="0" applyFont="1" applyFill="1" applyBorder="1" applyAlignment="1" applyProtection="1">
      <alignment horizontal="left" vertical="center" wrapText="1" indent="1"/>
    </xf>
    <xf numFmtId="0" fontId="12" fillId="0" borderId="0" xfId="0" applyFont="1" applyAlignment="1" applyProtection="1">
      <alignment horizontal="center" wrapText="1"/>
    </xf>
    <xf numFmtId="0" fontId="3" fillId="2" borderId="10" xfId="0" applyFont="1" applyFill="1" applyBorder="1" applyAlignment="1" applyProtection="1">
      <alignment horizontal="center" vertical="center"/>
    </xf>
    <xf numFmtId="0" fontId="3" fillId="2" borderId="4" xfId="0" applyFont="1" applyFill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center" vertical="center" wrapText="1"/>
    </xf>
    <xf numFmtId="0" fontId="8" fillId="0" borderId="2" xfId="0" applyFont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center" vertical="center" wrapText="1"/>
    </xf>
    <xf numFmtId="0" fontId="11" fillId="0" borderId="0" xfId="0" applyFont="1" applyAlignment="1" applyProtection="1"/>
    <xf numFmtId="0" fontId="12" fillId="0" borderId="0" xfId="0" applyFont="1" applyAlignment="1" applyProtection="1">
      <alignment horizontal="left"/>
    </xf>
    <xf numFmtId="0" fontId="12" fillId="0" borderId="0" xfId="0" applyFont="1" applyAlignment="1" applyProtection="1">
      <alignment horizontal="left" vertical="center"/>
    </xf>
    <xf numFmtId="0" fontId="12" fillId="0" borderId="0" xfId="0" applyFont="1" applyAlignment="1" applyProtection="1">
      <alignment horizontal="center"/>
    </xf>
    <xf numFmtId="0" fontId="13" fillId="0" borderId="0" xfId="0" applyFont="1" applyAlignment="1" applyProtection="1">
      <alignment horizontal="center" vertical="center"/>
    </xf>
    <xf numFmtId="0" fontId="13" fillId="0" borderId="0" xfId="0" applyFont="1" applyAlignment="1" applyProtection="1">
      <alignment horizontal="center" vertical="center" wrapText="1"/>
    </xf>
    <xf numFmtId="0" fontId="12" fillId="0" borderId="15" xfId="0" applyFont="1" applyBorder="1" applyAlignment="1" applyProtection="1">
      <alignment vertical="center" wrapText="1"/>
    </xf>
    <xf numFmtId="0" fontId="12" fillId="0" borderId="16" xfId="0" applyFont="1" applyBorder="1" applyAlignment="1" applyProtection="1">
      <alignment vertical="center" wrapText="1"/>
    </xf>
    <xf numFmtId="7" fontId="12" fillId="5" borderId="15" xfId="0" applyNumberFormat="1" applyFont="1" applyFill="1" applyBorder="1" applyAlignment="1" applyProtection="1">
      <alignment horizontal="center" vertical="center" wrapText="1"/>
    </xf>
    <xf numFmtId="7" fontId="12" fillId="5" borderId="16" xfId="0" applyNumberFormat="1" applyFont="1" applyFill="1" applyBorder="1" applyAlignment="1" applyProtection="1">
      <alignment horizontal="center" vertical="center" wrapText="1"/>
    </xf>
    <xf numFmtId="7" fontId="12" fillId="0" borderId="15" xfId="0" applyNumberFormat="1" applyFont="1" applyBorder="1" applyAlignment="1" applyProtection="1">
      <alignment horizontal="center" vertical="center" wrapText="1"/>
    </xf>
    <xf numFmtId="7" fontId="12" fillId="0" borderId="16" xfId="0" applyNumberFormat="1" applyFont="1" applyBorder="1" applyAlignment="1" applyProtection="1">
      <alignment horizontal="center" vertical="center" wrapText="1"/>
    </xf>
    <xf numFmtId="0" fontId="3" fillId="2" borderId="20" xfId="0" applyFont="1" applyFill="1" applyBorder="1" applyAlignment="1" applyProtection="1">
      <alignment horizontal="center" vertical="center" wrapText="1"/>
    </xf>
    <xf numFmtId="0" fontId="3" fillId="2" borderId="21" xfId="0" applyFont="1" applyFill="1" applyBorder="1" applyAlignment="1" applyProtection="1">
      <alignment horizontal="center" vertical="center" wrapText="1"/>
    </xf>
    <xf numFmtId="0" fontId="3" fillId="2" borderId="22" xfId="0" applyFont="1" applyFill="1" applyBorder="1" applyAlignment="1" applyProtection="1">
      <alignment horizontal="center" vertical="center" wrapText="1"/>
    </xf>
    <xf numFmtId="0" fontId="3" fillId="2" borderId="17" xfId="0" applyFont="1" applyFill="1" applyBorder="1" applyAlignment="1" applyProtection="1">
      <alignment horizontal="center" vertical="center" wrapText="1"/>
    </xf>
    <xf numFmtId="0" fontId="3" fillId="2" borderId="18" xfId="0" applyFont="1" applyFill="1" applyBorder="1" applyAlignment="1" applyProtection="1">
      <alignment horizontal="center" vertical="center" wrapText="1"/>
    </xf>
    <xf numFmtId="0" fontId="3" fillId="2" borderId="19" xfId="0" applyFont="1" applyFill="1" applyBorder="1" applyAlignment="1" applyProtection="1">
      <alignment horizontal="center" vertical="center" wrapText="1"/>
    </xf>
    <xf numFmtId="3" fontId="5" fillId="0" borderId="5" xfId="0" applyNumberFormat="1" applyFont="1" applyBorder="1" applyAlignment="1" applyProtection="1">
      <alignment horizontal="center" vertical="center" wrapText="1"/>
    </xf>
    <xf numFmtId="0" fontId="3" fillId="2" borderId="11" xfId="0" applyFont="1" applyFill="1" applyBorder="1" applyAlignment="1" applyProtection="1">
      <alignment horizontal="center" vertical="center" wrapText="1"/>
    </xf>
    <xf numFmtId="0" fontId="3" fillId="2" borderId="3" xfId="0" applyFont="1" applyFill="1" applyBorder="1" applyAlignment="1" applyProtection="1">
      <alignment horizontal="center" vertical="center" wrapText="1"/>
    </xf>
    <xf numFmtId="3" fontId="5" fillId="0" borderId="5" xfId="0" applyNumberFormat="1" applyFont="1" applyFill="1" applyBorder="1" applyAlignment="1" applyProtection="1">
      <alignment horizontal="center" vertical="center"/>
    </xf>
    <xf numFmtId="164" fontId="5" fillId="0" borderId="3" xfId="0" applyNumberFormat="1" applyFont="1" applyFill="1" applyBorder="1" applyAlignment="1" applyProtection="1">
      <alignment horizontal="center" vertical="center" wrapText="1"/>
    </xf>
    <xf numFmtId="0" fontId="12" fillId="0" borderId="0" xfId="0" applyFont="1" applyAlignment="1" applyProtection="1">
      <alignment wrapText="1"/>
    </xf>
    <xf numFmtId="44" fontId="5" fillId="0" borderId="2" xfId="1" applyFont="1" applyBorder="1" applyAlignment="1" applyProtection="1">
      <alignment horizontal="center" vertical="center"/>
    </xf>
    <xf numFmtId="44" fontId="0" fillId="0" borderId="3" xfId="1" applyFont="1" applyBorder="1" applyAlignment="1" applyProtection="1">
      <alignment horizontal="center" vertical="center"/>
    </xf>
    <xf numFmtId="44" fontId="5" fillId="4" borderId="6" xfId="1" applyFont="1" applyFill="1" applyBorder="1" applyAlignment="1" applyProtection="1">
      <alignment horizontal="center" vertical="center"/>
    </xf>
    <xf numFmtId="44" fontId="7" fillId="4" borderId="5" xfId="1" applyFont="1" applyFill="1" applyBorder="1" applyAlignment="1" applyProtection="1">
      <alignment horizontal="center" vertical="center"/>
    </xf>
    <xf numFmtId="44" fontId="5" fillId="0" borderId="2" xfId="1" applyFont="1" applyFill="1" applyBorder="1" applyAlignment="1" applyProtection="1">
      <alignment horizontal="center" vertical="center"/>
    </xf>
    <xf numFmtId="44" fontId="5" fillId="2" borderId="6" xfId="1" applyFont="1" applyFill="1" applyBorder="1" applyAlignment="1" applyProtection="1">
      <alignment horizontal="center" vertical="center"/>
    </xf>
    <xf numFmtId="44" fontId="1" fillId="5" borderId="5" xfId="1" applyFont="1" applyFill="1" applyBorder="1" applyAlignment="1" applyProtection="1">
      <alignment horizontal="center" vertical="center"/>
    </xf>
  </cellXfs>
  <cellStyles count="2">
    <cellStyle name="Mena" xfId="1" builtinId="4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I40"/>
  <sheetViews>
    <sheetView zoomScaleNormal="100" zoomScalePageLayoutView="46" workbookViewId="0">
      <selection activeCell="K24" sqref="K24"/>
    </sheetView>
  </sheetViews>
  <sheetFormatPr defaultRowHeight="15" x14ac:dyDescent="0.25"/>
  <cols>
    <col min="1" max="1" width="6.140625" style="5" customWidth="1"/>
    <col min="2" max="2" width="23.5703125" style="5" bestFit="1" customWidth="1"/>
    <col min="3" max="3" width="11.5703125" style="5" customWidth="1"/>
    <col min="4" max="4" width="11.140625" style="5" customWidth="1"/>
    <col min="5" max="5" width="10.42578125" style="5" customWidth="1"/>
    <col min="6" max="6" width="13" style="5" customWidth="1"/>
    <col min="7" max="7" width="16.7109375" style="5" customWidth="1"/>
    <col min="8" max="8" width="17.140625" style="5" customWidth="1"/>
    <col min="9" max="9" width="18.28515625" style="26" customWidth="1"/>
    <col min="10" max="16384" width="9.140625" style="5"/>
  </cols>
  <sheetData>
    <row r="1" spans="2:9" ht="18.75" customHeight="1" x14ac:dyDescent="0.25">
      <c r="B1" s="34" t="s">
        <v>51</v>
      </c>
      <c r="C1" s="34"/>
      <c r="D1" s="34"/>
      <c r="E1" s="34"/>
      <c r="F1" s="34"/>
      <c r="G1" s="34"/>
      <c r="H1" s="34"/>
      <c r="I1" s="34"/>
    </row>
    <row r="3" spans="2:9" ht="16.5" thickBot="1" x14ac:dyDescent="0.3">
      <c r="B3" s="39" t="s">
        <v>0</v>
      </c>
      <c r="C3" s="40"/>
      <c r="D3" s="40"/>
      <c r="E3" s="40"/>
      <c r="F3" s="40"/>
      <c r="G3" s="40"/>
      <c r="H3" s="40"/>
    </row>
    <row r="4" spans="2:9" x14ac:dyDescent="0.25">
      <c r="B4" s="53" t="s">
        <v>1</v>
      </c>
      <c r="C4" s="43" t="s">
        <v>2</v>
      </c>
      <c r="D4" s="43" t="s">
        <v>3</v>
      </c>
      <c r="E4" s="24"/>
      <c r="F4" s="43" t="s">
        <v>4</v>
      </c>
      <c r="G4" s="43" t="s">
        <v>5</v>
      </c>
      <c r="H4" s="43" t="s">
        <v>6</v>
      </c>
      <c r="I4" s="45" t="s">
        <v>30</v>
      </c>
    </row>
    <row r="5" spans="2:9" ht="22.5" x14ac:dyDescent="0.25">
      <c r="B5" s="54"/>
      <c r="C5" s="44"/>
      <c r="D5" s="44"/>
      <c r="E5" s="25" t="s">
        <v>7</v>
      </c>
      <c r="F5" s="44"/>
      <c r="G5" s="44"/>
      <c r="H5" s="55"/>
      <c r="I5" s="46"/>
    </row>
    <row r="6" spans="2:9" x14ac:dyDescent="0.25">
      <c r="B6" s="54"/>
      <c r="C6" s="44"/>
      <c r="D6" s="44"/>
      <c r="E6" s="25"/>
      <c r="F6" s="44"/>
      <c r="G6" s="44"/>
      <c r="H6" s="55"/>
      <c r="I6" s="46"/>
    </row>
    <row r="7" spans="2:9" x14ac:dyDescent="0.25">
      <c r="B7" s="47" t="s">
        <v>8</v>
      </c>
      <c r="C7" s="57" t="s">
        <v>9</v>
      </c>
      <c r="D7" s="1" t="s">
        <v>10</v>
      </c>
      <c r="E7" s="1" t="s">
        <v>11</v>
      </c>
      <c r="F7" s="2">
        <v>100</v>
      </c>
      <c r="G7" s="22"/>
      <c r="H7" s="82">
        <f t="shared" ref="H7:H18" si="0">F7*G7</f>
        <v>0</v>
      </c>
      <c r="I7" s="83">
        <f>H7*1.5</f>
        <v>0</v>
      </c>
    </row>
    <row r="8" spans="2:9" x14ac:dyDescent="0.25">
      <c r="B8" s="47"/>
      <c r="C8" s="57"/>
      <c r="D8" s="1" t="s">
        <v>12</v>
      </c>
      <c r="E8" s="1" t="s">
        <v>11</v>
      </c>
      <c r="F8" s="2">
        <v>4900</v>
      </c>
      <c r="G8" s="22"/>
      <c r="H8" s="82">
        <f t="shared" si="0"/>
        <v>0</v>
      </c>
      <c r="I8" s="83">
        <f t="shared" ref="I8:I17" si="1">H8*1.5</f>
        <v>0</v>
      </c>
    </row>
    <row r="9" spans="2:9" x14ac:dyDescent="0.25">
      <c r="B9" s="47"/>
      <c r="C9" s="57"/>
      <c r="D9" s="3" t="s">
        <v>13</v>
      </c>
      <c r="E9" s="1" t="s">
        <v>11</v>
      </c>
      <c r="F9" s="2">
        <v>85000</v>
      </c>
      <c r="G9" s="22"/>
      <c r="H9" s="82">
        <f t="shared" si="0"/>
        <v>0</v>
      </c>
      <c r="I9" s="83">
        <f t="shared" si="1"/>
        <v>0</v>
      </c>
    </row>
    <row r="10" spans="2:9" x14ac:dyDescent="0.25">
      <c r="B10" s="47"/>
      <c r="C10" s="57"/>
      <c r="D10" s="3" t="s">
        <v>14</v>
      </c>
      <c r="E10" s="1" t="s">
        <v>11</v>
      </c>
      <c r="F10" s="2">
        <v>250000</v>
      </c>
      <c r="G10" s="22"/>
      <c r="H10" s="82">
        <f t="shared" si="0"/>
        <v>0</v>
      </c>
      <c r="I10" s="83">
        <f t="shared" si="1"/>
        <v>0</v>
      </c>
    </row>
    <row r="11" spans="2:9" x14ac:dyDescent="0.25">
      <c r="B11" s="47"/>
      <c r="C11" s="57"/>
      <c r="D11" s="1" t="s">
        <v>15</v>
      </c>
      <c r="E11" s="1" t="s">
        <v>11</v>
      </c>
      <c r="F11" s="2">
        <v>860000</v>
      </c>
      <c r="G11" s="22"/>
      <c r="H11" s="82">
        <f t="shared" si="0"/>
        <v>0</v>
      </c>
      <c r="I11" s="83">
        <f t="shared" si="1"/>
        <v>0</v>
      </c>
    </row>
    <row r="12" spans="2:9" x14ac:dyDescent="0.25">
      <c r="B12" s="47"/>
      <c r="C12" s="57"/>
      <c r="D12" s="3" t="s">
        <v>16</v>
      </c>
      <c r="E12" s="1" t="s">
        <v>11</v>
      </c>
      <c r="F12" s="4">
        <v>3100000</v>
      </c>
      <c r="G12" s="22"/>
      <c r="H12" s="86">
        <f t="shared" si="0"/>
        <v>0</v>
      </c>
      <c r="I12" s="83">
        <f t="shared" si="1"/>
        <v>0</v>
      </c>
    </row>
    <row r="13" spans="2:9" x14ac:dyDescent="0.25">
      <c r="B13" s="47"/>
      <c r="C13" s="57" t="s">
        <v>17</v>
      </c>
      <c r="D13" s="1" t="s">
        <v>10</v>
      </c>
      <c r="E13" s="3" t="s">
        <v>18</v>
      </c>
      <c r="F13" s="4">
        <v>12</v>
      </c>
      <c r="G13" s="22"/>
      <c r="H13" s="86">
        <f t="shared" si="0"/>
        <v>0</v>
      </c>
      <c r="I13" s="83">
        <f t="shared" si="1"/>
        <v>0</v>
      </c>
    </row>
    <row r="14" spans="2:9" x14ac:dyDescent="0.25">
      <c r="B14" s="47"/>
      <c r="C14" s="57"/>
      <c r="D14" s="1" t="s">
        <v>12</v>
      </c>
      <c r="E14" s="3" t="s">
        <v>18</v>
      </c>
      <c r="F14" s="4">
        <v>12</v>
      </c>
      <c r="G14" s="22"/>
      <c r="H14" s="86">
        <f t="shared" si="0"/>
        <v>0</v>
      </c>
      <c r="I14" s="83">
        <f t="shared" si="1"/>
        <v>0</v>
      </c>
    </row>
    <row r="15" spans="2:9" x14ac:dyDescent="0.25">
      <c r="B15" s="47"/>
      <c r="C15" s="57"/>
      <c r="D15" s="3" t="s">
        <v>13</v>
      </c>
      <c r="E15" s="3" t="s">
        <v>18</v>
      </c>
      <c r="F15" s="4">
        <v>12</v>
      </c>
      <c r="G15" s="22"/>
      <c r="H15" s="86">
        <f t="shared" si="0"/>
        <v>0</v>
      </c>
      <c r="I15" s="83">
        <f t="shared" si="1"/>
        <v>0</v>
      </c>
    </row>
    <row r="16" spans="2:9" x14ac:dyDescent="0.25">
      <c r="B16" s="47"/>
      <c r="C16" s="57"/>
      <c r="D16" s="3" t="s">
        <v>14</v>
      </c>
      <c r="E16" s="3" t="s">
        <v>18</v>
      </c>
      <c r="F16" s="4">
        <v>12</v>
      </c>
      <c r="G16" s="22"/>
      <c r="H16" s="86">
        <f t="shared" si="0"/>
        <v>0</v>
      </c>
      <c r="I16" s="83">
        <f t="shared" si="1"/>
        <v>0</v>
      </c>
    </row>
    <row r="17" spans="2:9" x14ac:dyDescent="0.25">
      <c r="B17" s="47"/>
      <c r="C17" s="57"/>
      <c r="D17" s="1" t="s">
        <v>15</v>
      </c>
      <c r="E17" s="3" t="s">
        <v>18</v>
      </c>
      <c r="F17" s="4">
        <v>12</v>
      </c>
      <c r="G17" s="22"/>
      <c r="H17" s="86">
        <f t="shared" si="0"/>
        <v>0</v>
      </c>
      <c r="I17" s="83">
        <f t="shared" si="1"/>
        <v>0</v>
      </c>
    </row>
    <row r="18" spans="2:9" x14ac:dyDescent="0.25">
      <c r="B18" s="47"/>
      <c r="C18" s="57"/>
      <c r="D18" s="3" t="s">
        <v>16</v>
      </c>
      <c r="E18" s="3" t="s">
        <v>18</v>
      </c>
      <c r="F18" s="4">
        <v>12</v>
      </c>
      <c r="G18" s="22"/>
      <c r="H18" s="86">
        <f t="shared" si="0"/>
        <v>0</v>
      </c>
      <c r="I18" s="83">
        <f>H18*1.5</f>
        <v>0</v>
      </c>
    </row>
    <row r="19" spans="2:9" ht="15.75" thickBot="1" x14ac:dyDescent="0.3">
      <c r="B19" s="48" t="s">
        <v>19</v>
      </c>
      <c r="C19" s="49"/>
      <c r="D19" s="49"/>
      <c r="E19" s="23"/>
      <c r="F19" s="9"/>
      <c r="G19" s="9"/>
      <c r="H19" s="87">
        <f>SUM(H7:H18)</f>
        <v>0</v>
      </c>
      <c r="I19" s="88">
        <f>SUM(I7:I18)</f>
        <v>0</v>
      </c>
    </row>
    <row r="21" spans="2:9" ht="16.5" thickBot="1" x14ac:dyDescent="0.3">
      <c r="B21" s="39" t="s">
        <v>20</v>
      </c>
      <c r="C21" s="40"/>
      <c r="D21" s="40"/>
      <c r="E21" s="40"/>
      <c r="F21" s="40"/>
      <c r="G21" s="40"/>
      <c r="H21" s="40"/>
    </row>
    <row r="22" spans="2:9" x14ac:dyDescent="0.25">
      <c r="B22" s="41" t="s">
        <v>21</v>
      </c>
      <c r="C22" s="43" t="s">
        <v>2</v>
      </c>
      <c r="D22" s="43" t="s">
        <v>7</v>
      </c>
      <c r="E22" s="43" t="s">
        <v>22</v>
      </c>
      <c r="F22" s="43" t="s">
        <v>5</v>
      </c>
      <c r="G22" s="43" t="s">
        <v>6</v>
      </c>
      <c r="H22" s="45" t="s">
        <v>30</v>
      </c>
    </row>
    <row r="23" spans="2:9" ht="15" customHeight="1" x14ac:dyDescent="0.25">
      <c r="B23" s="42"/>
      <c r="C23" s="44"/>
      <c r="D23" s="44"/>
      <c r="E23" s="44"/>
      <c r="F23" s="44"/>
      <c r="G23" s="56"/>
      <c r="H23" s="46"/>
    </row>
    <row r="24" spans="2:9" x14ac:dyDescent="0.25">
      <c r="B24" s="42"/>
      <c r="C24" s="44"/>
      <c r="D24" s="44"/>
      <c r="E24" s="44"/>
      <c r="F24" s="44"/>
      <c r="G24" s="56"/>
      <c r="H24" s="46"/>
    </row>
    <row r="25" spans="2:9" ht="36.75" x14ac:dyDescent="0.25">
      <c r="B25" s="47" t="s">
        <v>8</v>
      </c>
      <c r="C25" s="6" t="s">
        <v>23</v>
      </c>
      <c r="D25" s="1" t="s">
        <v>11</v>
      </c>
      <c r="E25" s="2">
        <v>10000000</v>
      </c>
      <c r="F25" s="22"/>
      <c r="G25" s="82">
        <f>E25*F25</f>
        <v>0</v>
      </c>
      <c r="H25" s="83">
        <f>G25*1.5</f>
        <v>0</v>
      </c>
    </row>
    <row r="26" spans="2:9" ht="48.75" x14ac:dyDescent="0.25">
      <c r="B26" s="47"/>
      <c r="C26" s="6" t="s">
        <v>24</v>
      </c>
      <c r="D26" s="1" t="s">
        <v>18</v>
      </c>
      <c r="E26" s="2">
        <v>12</v>
      </c>
      <c r="F26" s="22"/>
      <c r="G26" s="82">
        <f>E26*F26</f>
        <v>0</v>
      </c>
      <c r="H26" s="83">
        <f t="shared" ref="H26" si="2">G26*1.5</f>
        <v>0</v>
      </c>
    </row>
    <row r="27" spans="2:9" ht="15.75" thickBot="1" x14ac:dyDescent="0.3">
      <c r="B27" s="48" t="s">
        <v>19</v>
      </c>
      <c r="C27" s="49"/>
      <c r="D27" s="49"/>
      <c r="E27" s="23"/>
      <c r="F27" s="10"/>
      <c r="G27" s="84">
        <f>SUM(G25:G26)</f>
        <v>0</v>
      </c>
      <c r="H27" s="85">
        <f>SUM(H25:H26)</f>
        <v>0</v>
      </c>
    </row>
    <row r="28" spans="2:9" ht="21.75" customHeight="1" thickBot="1" x14ac:dyDescent="0.3"/>
    <row r="29" spans="2:9" ht="28.5" customHeight="1" thickTop="1" x14ac:dyDescent="0.25">
      <c r="B29" s="50" t="s">
        <v>25</v>
      </c>
      <c r="C29" s="51"/>
      <c r="D29" s="51"/>
      <c r="E29" s="51"/>
      <c r="F29" s="51"/>
      <c r="G29" s="51"/>
      <c r="H29" s="8">
        <f>I19+H27</f>
        <v>0</v>
      </c>
    </row>
    <row r="31" spans="2:9" x14ac:dyDescent="0.25">
      <c r="B31" s="7" t="s">
        <v>26</v>
      </c>
      <c r="C31" s="7"/>
      <c r="D31" s="7"/>
      <c r="E31" s="7"/>
      <c r="F31" s="7"/>
      <c r="G31" s="7"/>
      <c r="H31" s="7"/>
    </row>
    <row r="32" spans="2:9" x14ac:dyDescent="0.25">
      <c r="B32" s="35" t="s">
        <v>44</v>
      </c>
      <c r="C32" s="36"/>
      <c r="D32" s="36"/>
      <c r="E32" s="36"/>
      <c r="F32" s="36"/>
      <c r="G32" s="36"/>
      <c r="H32" s="36"/>
    </row>
    <row r="33" spans="2:9" x14ac:dyDescent="0.25">
      <c r="B33" s="37" t="s">
        <v>27</v>
      </c>
      <c r="C33" s="38"/>
      <c r="D33" s="38"/>
      <c r="E33" s="38"/>
      <c r="F33" s="38"/>
      <c r="G33" s="38"/>
      <c r="H33" s="38"/>
    </row>
    <row r="34" spans="2:9" x14ac:dyDescent="0.25">
      <c r="B34" s="38" t="s">
        <v>28</v>
      </c>
      <c r="C34" s="38"/>
      <c r="D34" s="38"/>
      <c r="E34" s="38"/>
      <c r="F34" s="38"/>
      <c r="G34" s="38"/>
      <c r="H34" s="38"/>
    </row>
    <row r="35" spans="2:9" x14ac:dyDescent="0.25">
      <c r="B35" s="38" t="s">
        <v>46</v>
      </c>
      <c r="C35" s="38"/>
      <c r="D35" s="38"/>
      <c r="E35" s="38"/>
      <c r="F35" s="38"/>
      <c r="G35" s="38"/>
      <c r="H35" s="38"/>
    </row>
    <row r="36" spans="2:9" x14ac:dyDescent="0.25">
      <c r="B36" s="58"/>
      <c r="C36" s="58"/>
      <c r="D36" s="58"/>
      <c r="E36" s="58"/>
      <c r="F36" s="58"/>
      <c r="G36" s="7"/>
      <c r="H36" s="7"/>
    </row>
    <row r="37" spans="2:9" x14ac:dyDescent="0.25">
      <c r="B37" s="7"/>
      <c r="C37" s="7"/>
      <c r="D37" s="7"/>
      <c r="E37" s="7"/>
      <c r="F37" s="7"/>
      <c r="G37" s="7"/>
      <c r="H37" s="7"/>
    </row>
    <row r="38" spans="2:9" x14ac:dyDescent="0.25">
      <c r="B38" s="7" t="s">
        <v>29</v>
      </c>
      <c r="C38" s="7"/>
      <c r="D38" s="7"/>
      <c r="E38" s="7"/>
      <c r="F38" s="7"/>
      <c r="G38" s="7"/>
      <c r="H38" s="7"/>
    </row>
    <row r="39" spans="2:9" x14ac:dyDescent="0.25">
      <c r="B39" s="7"/>
      <c r="C39" s="7"/>
      <c r="D39" s="7"/>
      <c r="E39" s="7"/>
      <c r="H39" s="5" t="s">
        <v>52</v>
      </c>
    </row>
    <row r="40" spans="2:9" ht="34.5" customHeight="1" x14ac:dyDescent="0.25">
      <c r="B40" s="7"/>
      <c r="C40" s="7"/>
      <c r="D40" s="7"/>
      <c r="E40" s="7"/>
      <c r="F40" s="81"/>
      <c r="G40" s="81"/>
      <c r="H40" s="52" t="s">
        <v>45</v>
      </c>
      <c r="I40" s="52"/>
    </row>
  </sheetData>
  <sheetProtection algorithmName="SHA-512" hashValue="T4dte0EAxoOCwz07dA+rturwDf91KPog8jtRyIFPq0+b8ldzKwom7gC85g14UhLG+63w+vCpnNKgdc1BzrjKkA==" saltValue="/tWSVwEvBCZUBveQcuTA/g==" spinCount="100000" sheet="1" objects="1" scenarios="1"/>
  <mergeCells count="30">
    <mergeCell ref="H40:I40"/>
    <mergeCell ref="B3:H3"/>
    <mergeCell ref="B4:B6"/>
    <mergeCell ref="C4:C6"/>
    <mergeCell ref="D4:D6"/>
    <mergeCell ref="F4:F6"/>
    <mergeCell ref="G4:G6"/>
    <mergeCell ref="H4:H6"/>
    <mergeCell ref="G22:G24"/>
    <mergeCell ref="B7:B18"/>
    <mergeCell ref="C7:C12"/>
    <mergeCell ref="C13:C18"/>
    <mergeCell ref="B19:D19"/>
    <mergeCell ref="B34:H34"/>
    <mergeCell ref="B35:H35"/>
    <mergeCell ref="B36:F36"/>
    <mergeCell ref="I4:I6"/>
    <mergeCell ref="H22:H24"/>
    <mergeCell ref="B25:B26"/>
    <mergeCell ref="B27:D27"/>
    <mergeCell ref="B29:G29"/>
    <mergeCell ref="B32:H32"/>
    <mergeCell ref="B33:H33"/>
    <mergeCell ref="B21:H21"/>
    <mergeCell ref="B22:B24"/>
    <mergeCell ref="C22:C24"/>
    <mergeCell ref="D22:D24"/>
    <mergeCell ref="E22:E24"/>
    <mergeCell ref="F22:F24"/>
    <mergeCell ref="B1:I1"/>
  </mergeCells>
  <pageMargins left="0.7" right="0.7" top="0.75" bottom="0.75" header="0.3" footer="0.3"/>
  <pageSetup paperSize="9" scale="70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22"/>
  <sheetViews>
    <sheetView workbookViewId="0">
      <selection activeCell="B20" sqref="B20"/>
    </sheetView>
  </sheetViews>
  <sheetFormatPr defaultRowHeight="15" x14ac:dyDescent="0.25"/>
  <cols>
    <col min="1" max="1" width="38" customWidth="1"/>
    <col min="2" max="3" width="18.7109375" customWidth="1"/>
    <col min="4" max="4" width="18.42578125" customWidth="1"/>
  </cols>
  <sheetData>
    <row r="1" spans="1:4" x14ac:dyDescent="0.25">
      <c r="A1" s="5"/>
      <c r="B1" s="5"/>
      <c r="C1" s="5"/>
      <c r="D1" s="11" t="s">
        <v>31</v>
      </c>
    </row>
    <row r="2" spans="1:4" x14ac:dyDescent="0.25">
      <c r="A2" s="12"/>
      <c r="B2" s="13"/>
      <c r="C2" s="13"/>
      <c r="D2" s="11"/>
    </row>
    <row r="3" spans="1:4" ht="18.75" x14ac:dyDescent="0.25">
      <c r="A3" s="62" t="s">
        <v>32</v>
      </c>
      <c r="B3" s="62"/>
      <c r="C3" s="62"/>
      <c r="D3" s="62"/>
    </row>
    <row r="4" spans="1:4" x14ac:dyDescent="0.25">
      <c r="A4" s="14"/>
      <c r="B4" s="15"/>
      <c r="C4" s="15"/>
      <c r="D4" s="11"/>
    </row>
    <row r="5" spans="1:4" ht="18.75" x14ac:dyDescent="0.25">
      <c r="A5" s="63" t="s">
        <v>33</v>
      </c>
      <c r="B5" s="63"/>
      <c r="C5" s="63"/>
      <c r="D5" s="63"/>
    </row>
    <row r="6" spans="1:4" ht="15.75" thickBot="1" x14ac:dyDescent="0.3">
      <c r="A6" s="16"/>
      <c r="B6" s="16"/>
      <c r="C6" s="16"/>
      <c r="D6" s="16"/>
    </row>
    <row r="7" spans="1:4" ht="26.25" thickBot="1" x14ac:dyDescent="0.3">
      <c r="A7" s="17" t="s">
        <v>34</v>
      </c>
      <c r="B7" s="18" t="s">
        <v>35</v>
      </c>
      <c r="C7" s="18" t="s">
        <v>36</v>
      </c>
      <c r="D7" s="18" t="s">
        <v>37</v>
      </c>
    </row>
    <row r="8" spans="1:4" ht="23.25" customHeight="1" x14ac:dyDescent="0.25">
      <c r="A8" s="64" t="s">
        <v>38</v>
      </c>
      <c r="B8" s="66">
        <f>'Špecifikácia ceny'!H29</f>
        <v>0</v>
      </c>
      <c r="C8" s="68">
        <f>B8*0.2</f>
        <v>0</v>
      </c>
      <c r="D8" s="68">
        <f>B8+C8</f>
        <v>0</v>
      </c>
    </row>
    <row r="9" spans="1:4" ht="28.5" customHeight="1" thickBot="1" x14ac:dyDescent="0.3">
      <c r="A9" s="65"/>
      <c r="B9" s="67"/>
      <c r="C9" s="69"/>
      <c r="D9" s="69"/>
    </row>
    <row r="10" spans="1:4" x14ac:dyDescent="0.25">
      <c r="A10" s="19"/>
      <c r="B10" s="15"/>
      <c r="C10" s="15"/>
      <c r="D10" s="15"/>
    </row>
    <row r="11" spans="1:4" x14ac:dyDescent="0.25">
      <c r="A11" s="20" t="s">
        <v>39</v>
      </c>
      <c r="B11" s="15"/>
      <c r="C11" s="15"/>
      <c r="D11" s="15"/>
    </row>
    <row r="12" spans="1:4" x14ac:dyDescent="0.25">
      <c r="A12" s="59" t="s">
        <v>40</v>
      </c>
      <c r="B12" s="59"/>
      <c r="C12" s="59"/>
      <c r="D12" s="59"/>
    </row>
    <row r="13" spans="1:4" x14ac:dyDescent="0.25">
      <c r="A13" s="5"/>
      <c r="B13" s="15"/>
      <c r="C13" s="15"/>
      <c r="D13" s="15"/>
    </row>
    <row r="14" spans="1:4" x14ac:dyDescent="0.25">
      <c r="A14" s="27"/>
      <c r="B14" s="15"/>
      <c r="C14" s="15"/>
      <c r="D14" s="15"/>
    </row>
    <row r="15" spans="1:4" x14ac:dyDescent="0.25">
      <c r="A15" s="20"/>
      <c r="B15" s="19"/>
      <c r="C15" s="15"/>
      <c r="D15" s="15"/>
    </row>
    <row r="16" spans="1:4" x14ac:dyDescent="0.25">
      <c r="A16" s="60" t="s">
        <v>41</v>
      </c>
      <c r="B16" s="60"/>
      <c r="C16" s="15"/>
      <c r="D16" s="15"/>
    </row>
    <row r="17" spans="1:4" x14ac:dyDescent="0.25">
      <c r="A17" s="20"/>
      <c r="B17" s="15"/>
      <c r="C17" s="15"/>
      <c r="D17" s="15"/>
    </row>
    <row r="18" spans="1:4" x14ac:dyDescent="0.25">
      <c r="A18" s="20"/>
      <c r="B18" s="15"/>
      <c r="C18" s="61" t="s">
        <v>42</v>
      </c>
      <c r="D18" s="61"/>
    </row>
    <row r="19" spans="1:4" ht="27.75" customHeight="1" x14ac:dyDescent="0.25">
      <c r="A19" s="20"/>
      <c r="B19" s="15"/>
      <c r="C19" s="52" t="s">
        <v>45</v>
      </c>
      <c r="D19" s="61"/>
    </row>
    <row r="20" spans="1:4" x14ac:dyDescent="0.25">
      <c r="A20" s="20"/>
      <c r="B20" s="15"/>
      <c r="C20" s="15"/>
      <c r="D20" s="15"/>
    </row>
    <row r="21" spans="1:4" x14ac:dyDescent="0.25">
      <c r="A21" s="13"/>
      <c r="B21" s="13"/>
      <c r="C21" s="13"/>
      <c r="D21" s="13"/>
    </row>
    <row r="22" spans="1:4" x14ac:dyDescent="0.25">
      <c r="A22" s="21" t="s">
        <v>43</v>
      </c>
      <c r="B22" s="13"/>
      <c r="C22" s="13"/>
      <c r="D22" s="13"/>
    </row>
  </sheetData>
  <sheetProtection algorithmName="SHA-512" hashValue="RqpYRgQiBizY21F4yBH1ho5w2GfKqqMygpmTWPzYuf0W3C7GipKQjERcsix9x2Ebphfnl/NxhRSKijdf0Nzl9A==" saltValue="AFagZmFpaMgO6IiPkNW/Ww==" spinCount="100000" sheet="1" objects="1" scenarios="1"/>
  <mergeCells count="10">
    <mergeCell ref="A12:D12"/>
    <mergeCell ref="A16:B16"/>
    <mergeCell ref="C18:D18"/>
    <mergeCell ref="C19:D19"/>
    <mergeCell ref="A3:D3"/>
    <mergeCell ref="A5:D5"/>
    <mergeCell ref="A8:A9"/>
    <mergeCell ref="B8:B9"/>
    <mergeCell ref="C8:C9"/>
    <mergeCell ref="D8:D9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E8F23E-C0CB-43C0-969D-750C008D1C1E}">
  <sheetPr>
    <pageSetUpPr fitToPage="1"/>
  </sheetPr>
  <dimension ref="B1:I37"/>
  <sheetViews>
    <sheetView tabSelected="1" zoomScaleNormal="100" zoomScalePageLayoutView="46" workbookViewId="0">
      <selection activeCell="E33" sqref="E33"/>
    </sheetView>
  </sheetViews>
  <sheetFormatPr defaultRowHeight="15" x14ac:dyDescent="0.25"/>
  <cols>
    <col min="1" max="1" width="6.140625" style="5" customWidth="1"/>
    <col min="2" max="2" width="23.5703125" style="5" bestFit="1" customWidth="1"/>
    <col min="3" max="3" width="11.5703125" style="5" customWidth="1"/>
    <col min="4" max="4" width="11.140625" style="5" customWidth="1"/>
    <col min="5" max="5" width="14.42578125" style="5" customWidth="1"/>
    <col min="6" max="6" width="15.7109375" style="5" customWidth="1"/>
    <col min="7" max="7" width="32.42578125" style="5" customWidth="1"/>
    <col min="8" max="8" width="17.140625" style="5" customWidth="1"/>
    <col min="9" max="9" width="18.28515625" style="26" customWidth="1"/>
    <col min="10" max="16384" width="9.140625" style="5"/>
  </cols>
  <sheetData>
    <row r="1" spans="2:9" ht="18.75" customHeight="1" x14ac:dyDescent="0.25">
      <c r="B1" s="34" t="s">
        <v>47</v>
      </c>
      <c r="C1" s="34"/>
      <c r="D1" s="34"/>
      <c r="E1" s="34"/>
      <c r="F1" s="34"/>
      <c r="G1" s="34"/>
      <c r="H1" s="34"/>
      <c r="I1" s="33"/>
    </row>
    <row r="3" spans="2:9" ht="16.5" thickBot="1" x14ac:dyDescent="0.3">
      <c r="B3" s="39" t="s">
        <v>49</v>
      </c>
      <c r="C3" s="40"/>
      <c r="D3" s="40"/>
      <c r="E3" s="40"/>
      <c r="F3" s="40"/>
      <c r="G3" s="40"/>
      <c r="H3" s="40"/>
    </row>
    <row r="4" spans="2:9" x14ac:dyDescent="0.25">
      <c r="B4" s="53" t="s">
        <v>1</v>
      </c>
      <c r="C4" s="43" t="s">
        <v>2</v>
      </c>
      <c r="D4" s="43" t="s">
        <v>3</v>
      </c>
      <c r="E4" s="70" t="s">
        <v>7</v>
      </c>
      <c r="F4" s="77" t="s">
        <v>5</v>
      </c>
      <c r="I4" s="5"/>
    </row>
    <row r="5" spans="2:9" x14ac:dyDescent="0.25">
      <c r="B5" s="54"/>
      <c r="C5" s="44"/>
      <c r="D5" s="44"/>
      <c r="E5" s="71"/>
      <c r="F5" s="78"/>
      <c r="I5" s="5"/>
    </row>
    <row r="6" spans="2:9" x14ac:dyDescent="0.25">
      <c r="B6" s="54"/>
      <c r="C6" s="44"/>
      <c r="D6" s="44"/>
      <c r="E6" s="72"/>
      <c r="F6" s="78"/>
      <c r="I6" s="5"/>
    </row>
    <row r="7" spans="2:9" x14ac:dyDescent="0.25">
      <c r="B7" s="47" t="s">
        <v>8</v>
      </c>
      <c r="C7" s="57" t="s">
        <v>9</v>
      </c>
      <c r="D7" s="1" t="s">
        <v>10</v>
      </c>
      <c r="E7" s="1" t="s">
        <v>11</v>
      </c>
      <c r="F7" s="80">
        <f>'Špecifikácia ceny'!G7</f>
        <v>0</v>
      </c>
      <c r="I7" s="5"/>
    </row>
    <row r="8" spans="2:9" x14ac:dyDescent="0.25">
      <c r="B8" s="47"/>
      <c r="C8" s="57"/>
      <c r="D8" s="1" t="s">
        <v>12</v>
      </c>
      <c r="E8" s="1" t="s">
        <v>11</v>
      </c>
      <c r="F8" s="80">
        <f>'Špecifikácia ceny'!G8</f>
        <v>0</v>
      </c>
      <c r="I8" s="5"/>
    </row>
    <row r="9" spans="2:9" x14ac:dyDescent="0.25">
      <c r="B9" s="47"/>
      <c r="C9" s="57"/>
      <c r="D9" s="3" t="s">
        <v>13</v>
      </c>
      <c r="E9" s="1" t="s">
        <v>11</v>
      </c>
      <c r="F9" s="80">
        <f>'Špecifikácia ceny'!G9</f>
        <v>0</v>
      </c>
      <c r="I9" s="5"/>
    </row>
    <row r="10" spans="2:9" x14ac:dyDescent="0.25">
      <c r="B10" s="47"/>
      <c r="C10" s="57"/>
      <c r="D10" s="3" t="s">
        <v>14</v>
      </c>
      <c r="E10" s="1" t="s">
        <v>11</v>
      </c>
      <c r="F10" s="80">
        <f>'Špecifikácia ceny'!G10</f>
        <v>0</v>
      </c>
      <c r="I10" s="5"/>
    </row>
    <row r="11" spans="2:9" x14ac:dyDescent="0.25">
      <c r="B11" s="47"/>
      <c r="C11" s="57"/>
      <c r="D11" s="1" t="s">
        <v>15</v>
      </c>
      <c r="E11" s="1" t="s">
        <v>11</v>
      </c>
      <c r="F11" s="80">
        <f>'Špecifikácia ceny'!G11</f>
        <v>0</v>
      </c>
      <c r="I11" s="5"/>
    </row>
    <row r="12" spans="2:9" x14ac:dyDescent="0.25">
      <c r="B12" s="47"/>
      <c r="C12" s="57"/>
      <c r="D12" s="3" t="s">
        <v>16</v>
      </c>
      <c r="E12" s="1" t="s">
        <v>11</v>
      </c>
      <c r="F12" s="80">
        <f>'Špecifikácia ceny'!G12</f>
        <v>0</v>
      </c>
      <c r="I12" s="5"/>
    </row>
    <row r="13" spans="2:9" x14ac:dyDescent="0.25">
      <c r="B13" s="47"/>
      <c r="C13" s="57" t="s">
        <v>17</v>
      </c>
      <c r="D13" s="1" t="s">
        <v>10</v>
      </c>
      <c r="E13" s="3" t="s">
        <v>18</v>
      </c>
      <c r="F13" s="80">
        <f>'Špecifikácia ceny'!G13</f>
        <v>0</v>
      </c>
      <c r="I13" s="5"/>
    </row>
    <row r="14" spans="2:9" x14ac:dyDescent="0.25">
      <c r="B14" s="47"/>
      <c r="C14" s="57"/>
      <c r="D14" s="1" t="s">
        <v>12</v>
      </c>
      <c r="E14" s="3" t="s">
        <v>18</v>
      </c>
      <c r="F14" s="80">
        <f>'Špecifikácia ceny'!G14</f>
        <v>0</v>
      </c>
      <c r="I14" s="5"/>
    </row>
    <row r="15" spans="2:9" x14ac:dyDescent="0.25">
      <c r="B15" s="47"/>
      <c r="C15" s="57"/>
      <c r="D15" s="3" t="s">
        <v>13</v>
      </c>
      <c r="E15" s="3" t="s">
        <v>18</v>
      </c>
      <c r="F15" s="80">
        <f>'Špecifikácia ceny'!G15</f>
        <v>0</v>
      </c>
      <c r="I15" s="5"/>
    </row>
    <row r="16" spans="2:9" x14ac:dyDescent="0.25">
      <c r="B16" s="47"/>
      <c r="C16" s="57"/>
      <c r="D16" s="3" t="s">
        <v>14</v>
      </c>
      <c r="E16" s="3" t="s">
        <v>18</v>
      </c>
      <c r="F16" s="80">
        <f>'Špecifikácia ceny'!G16</f>
        <v>0</v>
      </c>
      <c r="I16" s="5"/>
    </row>
    <row r="17" spans="2:9" x14ac:dyDescent="0.25">
      <c r="B17" s="47"/>
      <c r="C17" s="57"/>
      <c r="D17" s="1" t="s">
        <v>15</v>
      </c>
      <c r="E17" s="3" t="s">
        <v>18</v>
      </c>
      <c r="F17" s="80">
        <f>'Špecifikácia ceny'!G17</f>
        <v>0</v>
      </c>
      <c r="I17" s="5"/>
    </row>
    <row r="18" spans="2:9" x14ac:dyDescent="0.25">
      <c r="B18" s="47"/>
      <c r="C18" s="57"/>
      <c r="D18" s="3" t="s">
        <v>16</v>
      </c>
      <c r="E18" s="3" t="s">
        <v>18</v>
      </c>
      <c r="F18" s="80">
        <f>'Špecifikácia ceny'!G18</f>
        <v>0</v>
      </c>
      <c r="I18" s="5"/>
    </row>
    <row r="19" spans="2:9" ht="15.75" thickBot="1" x14ac:dyDescent="0.3">
      <c r="B19" s="48" t="s">
        <v>19</v>
      </c>
      <c r="C19" s="49"/>
      <c r="D19" s="49"/>
      <c r="E19" s="29"/>
      <c r="F19" s="79"/>
      <c r="I19" s="5"/>
    </row>
    <row r="21" spans="2:9" ht="16.5" thickBot="1" x14ac:dyDescent="0.3">
      <c r="B21" s="39" t="s">
        <v>50</v>
      </c>
      <c r="C21" s="40"/>
      <c r="D21" s="40"/>
      <c r="E21" s="40"/>
      <c r="F21" s="40"/>
      <c r="G21" s="40"/>
      <c r="H21" s="40"/>
    </row>
    <row r="22" spans="2:9" x14ac:dyDescent="0.25">
      <c r="B22" s="41" t="s">
        <v>21</v>
      </c>
      <c r="C22" s="43" t="s">
        <v>2</v>
      </c>
      <c r="D22" s="43" t="s">
        <v>7</v>
      </c>
      <c r="E22" s="73" t="s">
        <v>5</v>
      </c>
      <c r="H22" s="26"/>
      <c r="I22" s="5"/>
    </row>
    <row r="23" spans="2:9" ht="15" customHeight="1" x14ac:dyDescent="0.25">
      <c r="B23" s="42"/>
      <c r="C23" s="44"/>
      <c r="D23" s="44"/>
      <c r="E23" s="74"/>
      <c r="F23" s="7"/>
      <c r="G23" s="7"/>
      <c r="H23" s="26"/>
      <c r="I23" s="5"/>
    </row>
    <row r="24" spans="2:9" x14ac:dyDescent="0.25">
      <c r="B24" s="42"/>
      <c r="C24" s="44"/>
      <c r="D24" s="44"/>
      <c r="E24" s="75"/>
      <c r="F24" s="32"/>
      <c r="G24" s="32"/>
      <c r="H24" s="26"/>
      <c r="I24" s="5"/>
    </row>
    <row r="25" spans="2:9" ht="36.75" x14ac:dyDescent="0.25">
      <c r="B25" s="47" t="s">
        <v>8</v>
      </c>
      <c r="C25" s="6" t="s">
        <v>23</v>
      </c>
      <c r="D25" s="1" t="s">
        <v>11</v>
      </c>
      <c r="E25" s="80">
        <f>'Špecifikácia ceny'!F25</f>
        <v>0</v>
      </c>
      <c r="F25" s="30"/>
      <c r="G25" s="30"/>
      <c r="H25" s="26"/>
      <c r="I25" s="5"/>
    </row>
    <row r="26" spans="2:9" ht="48.75" x14ac:dyDescent="0.25">
      <c r="B26" s="47"/>
      <c r="C26" s="6" t="s">
        <v>24</v>
      </c>
      <c r="D26" s="1" t="s">
        <v>18</v>
      </c>
      <c r="E26" s="80">
        <f>'Špecifikácia ceny'!F26</f>
        <v>0</v>
      </c>
      <c r="F26" s="30"/>
      <c r="G26" s="30"/>
      <c r="H26" s="26"/>
      <c r="I26" s="5"/>
    </row>
    <row r="27" spans="2:9" ht="15.75" thickBot="1" x14ac:dyDescent="0.3">
      <c r="B27" s="48" t="s">
        <v>19</v>
      </c>
      <c r="C27" s="49"/>
      <c r="D27" s="49"/>
      <c r="E27" s="76"/>
      <c r="F27" s="31"/>
      <c r="G27" s="7"/>
      <c r="H27" s="26"/>
      <c r="I27" s="5"/>
    </row>
    <row r="28" spans="2:9" ht="21.75" customHeight="1" x14ac:dyDescent="0.25">
      <c r="F28" s="7"/>
      <c r="G28" s="7"/>
    </row>
    <row r="29" spans="2:9" x14ac:dyDescent="0.25">
      <c r="G29" s="28"/>
    </row>
    <row r="30" spans="2:9" x14ac:dyDescent="0.25">
      <c r="B30" s="7" t="s">
        <v>26</v>
      </c>
      <c r="C30" s="7"/>
      <c r="D30" s="7"/>
      <c r="E30" s="7"/>
      <c r="H30" s="7"/>
    </row>
    <row r="31" spans="2:9" x14ac:dyDescent="0.25">
      <c r="B31" s="30" t="s">
        <v>46</v>
      </c>
      <c r="C31" s="30"/>
      <c r="D31" s="30"/>
      <c r="E31" s="30"/>
      <c r="H31" s="30"/>
    </row>
    <row r="32" spans="2:9" x14ac:dyDescent="0.25">
      <c r="B32" s="31"/>
      <c r="C32" s="31"/>
      <c r="D32" s="31"/>
      <c r="E32" s="31"/>
      <c r="G32" s="5" t="s">
        <v>48</v>
      </c>
      <c r="H32" s="7"/>
    </row>
    <row r="33" spans="2:9" ht="26.25" x14ac:dyDescent="0.25">
      <c r="B33" s="7"/>
      <c r="C33" s="7"/>
      <c r="D33" s="7"/>
      <c r="E33" s="7"/>
      <c r="G33" s="28" t="s">
        <v>45</v>
      </c>
      <c r="H33" s="7"/>
    </row>
    <row r="34" spans="2:9" x14ac:dyDescent="0.25">
      <c r="B34" s="7" t="s">
        <v>29</v>
      </c>
      <c r="C34" s="7"/>
      <c r="D34" s="7"/>
      <c r="E34" s="7"/>
      <c r="H34" s="7"/>
    </row>
    <row r="35" spans="2:9" x14ac:dyDescent="0.25">
      <c r="B35" s="7"/>
      <c r="C35" s="7"/>
      <c r="D35" s="7"/>
      <c r="E35" s="7"/>
    </row>
    <row r="36" spans="2:9" x14ac:dyDescent="0.25">
      <c r="B36" s="7"/>
      <c r="C36" s="7"/>
      <c r="D36" s="7"/>
      <c r="E36" s="7"/>
      <c r="H36" s="7"/>
    </row>
    <row r="37" spans="2:9" ht="15" customHeight="1" x14ac:dyDescent="0.25">
      <c r="B37" s="7"/>
      <c r="C37" s="7"/>
      <c r="D37" s="7"/>
      <c r="E37" s="7"/>
      <c r="H37" s="28"/>
      <c r="I37" s="28"/>
    </row>
  </sheetData>
  <sheetProtection algorithmName="SHA-512" hashValue="YEd/XIfv1+5UtRV7O9/YM96r/74Ngezy4U49t/EfvMo4KGxmwsBaN73NDb0DsJ9od9GiQYpf9GB2ph3yyLekEg==" saltValue="59sCK0NTbf/C/o8n/yHGkw==" spinCount="100000" sheet="1" objects="1" scenarios="1"/>
  <mergeCells count="18">
    <mergeCell ref="E4:E6"/>
    <mergeCell ref="B25:B26"/>
    <mergeCell ref="B27:D27"/>
    <mergeCell ref="B22:B24"/>
    <mergeCell ref="C22:C24"/>
    <mergeCell ref="D22:D24"/>
    <mergeCell ref="E22:E24"/>
    <mergeCell ref="B7:B18"/>
    <mergeCell ref="C7:C12"/>
    <mergeCell ref="C13:C18"/>
    <mergeCell ref="B19:D19"/>
    <mergeCell ref="B21:H21"/>
    <mergeCell ref="B1:H1"/>
    <mergeCell ref="B3:H3"/>
    <mergeCell ref="B4:B6"/>
    <mergeCell ref="C4:C6"/>
    <mergeCell ref="D4:D6"/>
    <mergeCell ref="F4:F6"/>
  </mergeCells>
  <pageMargins left="0.7" right="0.7" top="0.75" bottom="0.75" header="0.3" footer="0.3"/>
  <pageSetup paperSize="9" scale="84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Špecifikácia ceny</vt:lpstr>
      <vt:lpstr>Návrh plnenia kritéria</vt:lpstr>
      <vt:lpstr>Jednotkove ceny </vt:lpstr>
    </vt:vector>
  </TitlesOfParts>
  <Company>NDS,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Trankovič Viktor</dc:creator>
  <cp:lastModifiedBy>Hesterová Gabriela</cp:lastModifiedBy>
  <cp:lastPrinted>2022-12-09T11:31:33Z</cp:lastPrinted>
  <dcterms:created xsi:type="dcterms:W3CDTF">2022-12-02T10:27:36Z</dcterms:created>
  <dcterms:modified xsi:type="dcterms:W3CDTF">2022-12-09T11:42:20Z</dcterms:modified>
</cp:coreProperties>
</file>