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O\2023\NLZ\Kuchyna\VV_STAVBA  SLEPÝ 25.1.23\"/>
    </mc:Choice>
  </mc:AlternateContent>
  <xr:revisionPtr revIDLastSave="0" documentId="13_ncr:1_{B20EB972-FA95-458C-A3DB-A95592D171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VZDUCHOTECHNIKA" sheetId="1" r:id="rId1"/>
    <sheet name="EKVIVALENTY" sheetId="2" r:id="rId2"/>
  </sheets>
  <definedNames>
    <definedName name="_xlnm.Print_Area" localSheetId="0">VZDUCHOTECHNIKA!$B$1:$H$209</definedName>
  </definedNames>
  <calcPr calcId="181029"/>
</workbook>
</file>

<file path=xl/calcChain.xml><?xml version="1.0" encoding="utf-8"?>
<calcChain xmlns="http://schemas.openxmlformats.org/spreadsheetml/2006/main">
  <c r="G200" i="1" l="1"/>
  <c r="G188" i="1"/>
  <c r="G177" i="1"/>
  <c r="H17" i="2"/>
  <c r="H16" i="2"/>
  <c r="H11" i="2"/>
  <c r="B17" i="2"/>
  <c r="G202" i="1" l="1"/>
  <c r="G163" i="1"/>
  <c r="G171" i="1" s="1"/>
  <c r="G157" i="1"/>
  <c r="G156" i="1"/>
  <c r="G155" i="1"/>
  <c r="G152" i="1"/>
  <c r="G151" i="1"/>
  <c r="G146" i="1"/>
  <c r="G144" i="1"/>
  <c r="G141" i="1"/>
  <c r="G139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09" i="1"/>
  <c r="G108" i="1"/>
  <c r="G92" i="1"/>
  <c r="G86" i="1"/>
  <c r="G85" i="1"/>
  <c r="G84" i="1"/>
  <c r="G81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7" i="1"/>
  <c r="G46" i="1"/>
  <c r="G31" i="1"/>
  <c r="G88" i="1" l="1"/>
  <c r="G159" i="1"/>
  <c r="F205" i="1" l="1"/>
  <c r="F206" i="1" s="1"/>
  <c r="F207" i="1" s="1"/>
</calcChain>
</file>

<file path=xl/sharedStrings.xml><?xml version="1.0" encoding="utf-8"?>
<sst xmlns="http://schemas.openxmlformats.org/spreadsheetml/2006/main" count="280" uniqueCount="170">
  <si>
    <t>pol.č</t>
  </si>
  <si>
    <t>popis položky</t>
  </si>
  <si>
    <t>1.01</t>
  </si>
  <si>
    <t>kpl</t>
  </si>
  <si>
    <t>ks</t>
  </si>
  <si>
    <t>bm</t>
  </si>
  <si>
    <t>ZAR.č.1  spolu</t>
  </si>
  <si>
    <t>OSTATNÉ</t>
  </si>
  <si>
    <t>MONTÁŽ</t>
  </si>
  <si>
    <t>MONTÁŽNY A SPOJOVACÍ MATERIÁL :</t>
  </si>
  <si>
    <t>Drobný montážny a spojovací materiál (skrutky, matice, podložky,</t>
  </si>
  <si>
    <t>ocelové kotvy, vruty ...) použiť podľa potreby</t>
  </si>
  <si>
    <t>Montážny materiál na kotvenie rozvodov a zariadení do stavebných</t>
  </si>
  <si>
    <t>konštrukcií (U, L profily ...) použiť podľa potreby</t>
  </si>
  <si>
    <t>MONTÁŽNY A SPOJOVACÍ MATERIÁL spolu</t>
  </si>
  <si>
    <t>LEŠENIE :</t>
  </si>
  <si>
    <t>Kovové konštrukcie potrebné pre mechanické práce, s bezpečnost.</t>
  </si>
  <si>
    <t>zábradlím, vzorovanými (protišmykovými) platňami - podl., rebríkmi</t>
  </si>
  <si>
    <t>LEŠENIE spolu</t>
  </si>
  <si>
    <t>UVEDENIE DO PREVÁDZKY :</t>
  </si>
  <si>
    <t>SKUŠKY A UVEDENIE DO PREVÁDKY</t>
  </si>
  <si>
    <t xml:space="preserve"> -príprava ku komplexným skúškam</t>
  </si>
  <si>
    <t xml:space="preserve"> -komplexné skúšky</t>
  </si>
  <si>
    <t xml:space="preserve"> -skúšobná prevádzka</t>
  </si>
  <si>
    <t xml:space="preserve"> -spustenie a nastavenie VZT jednotiek</t>
  </si>
  <si>
    <t xml:space="preserve"> -zaškolenie obsluhy a prevádzkový poriadok </t>
  </si>
  <si>
    <t>VRN</t>
  </si>
  <si>
    <t>UVEDENIE DO PREVÁDZKY spolu</t>
  </si>
  <si>
    <t>bm2</t>
  </si>
  <si>
    <t>1.02</t>
  </si>
  <si>
    <t>1.04</t>
  </si>
  <si>
    <t>1.05</t>
  </si>
  <si>
    <t>1.06</t>
  </si>
  <si>
    <t>1.07</t>
  </si>
  <si>
    <t>1.08</t>
  </si>
  <si>
    <t>4-hranné potrubie</t>
  </si>
  <si>
    <t>rovné potrubie + tvarovky</t>
  </si>
  <si>
    <t>2.01</t>
  </si>
  <si>
    <t>ZAR.č.2  spolu</t>
  </si>
  <si>
    <t>1.09</t>
  </si>
  <si>
    <t>d=160mm</t>
  </si>
  <si>
    <t>d=125mm</t>
  </si>
  <si>
    <t xml:space="preserve">Izolácia </t>
  </si>
  <si>
    <t>poznámka:objednávať po odsúhlasení projektanta a podľa výkresu!</t>
  </si>
  <si>
    <t>El. energia: 3x400V, 2x5,4 kW - prívodná sekcia</t>
  </si>
  <si>
    <t>El. energia: 3x400V, 2x5,4 kW - odvodná sekcia</t>
  </si>
  <si>
    <t>hmotnosť: 1951 kg</t>
  </si>
  <si>
    <t>1.03</t>
  </si>
  <si>
    <t>hmotnosť: 2140 kg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</si>
  <si>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</si>
  <si>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</si>
  <si>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</si>
  <si>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</si>
  <si>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</si>
  <si>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</si>
  <si>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</si>
  <si>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</si>
  <si>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</si>
  <si>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</si>
  <si>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</si>
  <si>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</si>
  <si>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</si>
  <si>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</si>
  <si>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</si>
  <si>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 xml:space="preserve"> - ochranné sito</t>
  </si>
  <si>
    <t>Spiro potrubie</t>
  </si>
  <si>
    <t>1.10</t>
  </si>
  <si>
    <t>1.11</t>
  </si>
  <si>
    <t>1.12</t>
  </si>
  <si>
    <t>1.13</t>
  </si>
  <si>
    <t>1.14</t>
  </si>
  <si>
    <t>d=140mm</t>
  </si>
  <si>
    <t>ZAR. č.1 - VETRANIE KUCHYNE – VZT SYSTÉM 1</t>
  </si>
  <si>
    <t>ZAR. č.2 - VETRANIE KUCHYNE – VZT SYSTÉM 2</t>
  </si>
  <si>
    <t>ZAR. č.3 - VETRACÍ STROP</t>
  </si>
  <si>
    <t>ZAR.č.3  spolu</t>
  </si>
  <si>
    <t>dp ext max= 420Pa/420Pa</t>
  </si>
  <si>
    <t>IZ3 - Polyfoam 15mm</t>
  </si>
  <si>
    <t>2.17</t>
  </si>
  <si>
    <t xml:space="preserve">                    - filter odvod: DELTRI+ F9 virucídny (vírusy ničiaci) filter </t>
  </si>
  <si>
    <t xml:space="preserve">                    - filter prívod" G4 + F7</t>
  </si>
  <si>
    <t xml:space="preserve">                    - Sekčné odmrazovania protiprúdového rekuperátor</t>
  </si>
  <si>
    <t>Príslušenstvo k VZT jednotke:</t>
  </si>
  <si>
    <t>Zloženie zmiešavacieho uzla:
• guľové uzávery s teplomermi
• čistiaci a odkaľovací filter
• 3-cestný zdvihový ventil
• servopohon 3-cestného ventilu
• obehové čerpadlo
• nerezové pružné izolované tlakové hadice
• regulačný ventil obtoku
• spätná klapka</t>
  </si>
  <si>
    <t xml:space="preserve"> - Prívodné vzduchovody</t>
  </si>
  <si>
    <t xml:space="preserve"> - Odsávacie vzduchovody</t>
  </si>
  <si>
    <t xml:space="preserve"> - Zberné vzduchovody</t>
  </si>
  <si>
    <t xml:space="preserve"> - Kazetové odlučovače a nerezové vložky</t>
  </si>
  <si>
    <t xml:space="preserve"> - Velkoplošné kryty osvetlenia (transparentné makrolonové výplne) </t>
  </si>
  <si>
    <t xml:space="preserve"> - osvetlenie</t>
  </si>
  <si>
    <t xml:space="preserve">                    - uzatváracie klapky so sevopohonom na exteriérovej strane</t>
  </si>
  <si>
    <t xml:space="preserve">                    - doskový protiprúdy rekuperátor</t>
  </si>
  <si>
    <t>Kompletný systém MaR</t>
  </si>
  <si>
    <t xml:space="preserve">                    - strieška-vonkajšie vyhotovenie</t>
  </si>
  <si>
    <t>IZ1 - izolácia proti vlhkosti+oplechovanie</t>
  </si>
  <si>
    <t>IZ2- izolácia proti vlhkosti+oplechovanie+Polyfoam 30mm</t>
  </si>
  <si>
    <t>objednať na základe PD</t>
  </si>
  <si>
    <t xml:space="preserve">                    - vodný ohrev - 58,7kW / 60/40°C, dp=14,8kPa</t>
  </si>
  <si>
    <t>J. cena</t>
  </si>
  <si>
    <t xml:space="preserve">Cena spolu </t>
  </si>
  <si>
    <t>MJ</t>
  </si>
  <si>
    <t>Množstvo</t>
  </si>
  <si>
    <t>KRYCÍ LIST ROZPOČTU</t>
  </si>
  <si>
    <t>Stavba:</t>
  </si>
  <si>
    <t>Rekonštrukcia vybraných priestorov pavilónu E na stravovaciu prevádzku</t>
  </si>
  <si>
    <t>Objekt:</t>
  </si>
  <si>
    <t>JKSO:</t>
  </si>
  <si>
    <t/>
  </si>
  <si>
    <t>KS:</t>
  </si>
  <si>
    <t>Miesto:</t>
  </si>
  <si>
    <t>Pezinok</t>
  </si>
  <si>
    <t>Dátum:</t>
  </si>
  <si>
    <t>Objednávateľ:</t>
  </si>
  <si>
    <t>IČO:</t>
  </si>
  <si>
    <t xml:space="preserve">Psychiatrická nemocnica Philippa Pinela Pezinok, </t>
  </si>
  <si>
    <t>IČ DPH:</t>
  </si>
  <si>
    <t>Zhotoviteľ:</t>
  </si>
  <si>
    <t xml:space="preserve">určený výberom </t>
  </si>
  <si>
    <t>Projektant:</t>
  </si>
  <si>
    <t>KubisArchitekti s.r.o.</t>
  </si>
  <si>
    <t>Spracovateľ:</t>
  </si>
  <si>
    <t>Poznámka:</t>
  </si>
  <si>
    <t>VZDUCHOTECHNIKA</t>
  </si>
  <si>
    <t>SPOLU bez DPH</t>
  </si>
  <si>
    <t>DPH 20%</t>
  </si>
  <si>
    <t>3.01</t>
  </si>
  <si>
    <t>Spolu s DPH</t>
  </si>
  <si>
    <t>Ostatné spolu</t>
  </si>
  <si>
    <t>Prehľad ekvivalentných materiálov, výrobkov a zariadení</t>
  </si>
  <si>
    <t>PČ</t>
  </si>
  <si>
    <t>TYP</t>
  </si>
  <si>
    <t>KÓD</t>
  </si>
  <si>
    <t>OBJEKT</t>
  </si>
  <si>
    <t>POPIS</t>
  </si>
  <si>
    <t>CHARAKTERISTIKA  ekvivalentu</t>
  </si>
  <si>
    <t>Vzduchotechnika</t>
  </si>
  <si>
    <r>
      <t>V = 14 200 m3</t>
    </r>
    <r>
      <rPr>
        <sz val="9"/>
        <color indexed="8"/>
        <rFont val="Arial"/>
        <family val="2"/>
        <charset val="238"/>
      </rPr>
      <t>/hod(prívod a odvod)</t>
    </r>
  </si>
  <si>
    <t>Vzduchotechnická jednotka SYSTEMAIR GENIOX GO 20 - INTERIER !!!  alebo ekvivalent</t>
  </si>
  <si>
    <t>Zmiešavací uzol SYSTEMAIR SUV 25-70-8,0  + servo NRDVX24-SR-T alebo ekvivalent</t>
  </si>
  <si>
    <t>Regulátor variabilného prietoku SYSTEMAIR OPTIMA-S 800x450 alebo ekvivalent</t>
  </si>
  <si>
    <t>Regulačná klapka SYSTEMAIR TUNE-S 800x450  alebo ekvivalent</t>
  </si>
  <si>
    <t>Regulátor konštantného prietoku vzduchu Systemair NOTUS-R 140 alebo ekvivalent</t>
  </si>
  <si>
    <t>Prívodný tanierový ventil SYSTEMAIR  TFF 150 alebo ekvivalent</t>
  </si>
  <si>
    <t>Spätná klapka SYSTEMAIR RSK 160 alebo ekvivalent</t>
  </si>
  <si>
    <t>Uzatváracia klapka  SYSTEMAIR TUNE-R 160 alebo ekvivalent</t>
  </si>
  <si>
    <t>Krycia mreža SYSTEMAIR IGC 160 alebo ekvivalent</t>
  </si>
  <si>
    <t>Regulačná klapka SYSTEMAIR TUNE-S 400x180 alebo ekvivalent</t>
  </si>
  <si>
    <t>Regulačná klapka SYSTEMAIR TUNE-S 315x250 alebo ekvivalent</t>
  </si>
  <si>
    <t>Regulátor prietoku vzduchu HALTON PRA 160 alebo ekvivalent</t>
  </si>
  <si>
    <t>Odvodný tanierový ventil SYSTEMAIR  TFF 125 alebo ekvivalent</t>
  </si>
  <si>
    <t>Prívodná výustka SYSTEMAIR NOVA-A2 325x125 alebo ekvivalent</t>
  </si>
  <si>
    <t>Prívodný tanierový ventil SYSTEMAIR  EFF 125 alebo ekvivalent</t>
  </si>
  <si>
    <t>Odvodná výustka SYSTEMAIR NOVA-A 300x100 alebo ekvivalent</t>
  </si>
  <si>
    <t>Regulačná klapka SYSTEMAIR TUNE-S 800x450 alebo ekvivalent</t>
  </si>
  <si>
    <t>Digestor ATREA GRANDE-1R 2400 x 1600, V=1200m3/hod alebo ekvivalent</t>
  </si>
  <si>
    <t>Dverová mreža SYSTEMAIR NOVA-D 500x100 alebo ekvivalent</t>
  </si>
  <si>
    <t>Protidažďová žalúzia Systemair PZ AL 1800x900 alebo ekvivalent</t>
  </si>
  <si>
    <t>Dverová mreža SYSTEMAIR NOVA-D 200x100 alebo ekvivalent</t>
  </si>
  <si>
    <t>Vetrací a osvetlovací strop ATREA - podľa výkresovej dokumentacie alebo ekvivalent</t>
  </si>
  <si>
    <t>Tlmič hluku potrubný TH20 - 1800x900  l=2000mm, kulisa 6x200mm, medzera 100mm</t>
  </si>
  <si>
    <t>Tlmič hluku potrubný TH20 - 1800x900  l=1700mm, kulisa 6x200mm, medzera 100mm</t>
  </si>
  <si>
    <t>Tlmič hluku potrubný TH20 - 1800x900  l=600mm, kulisa 6x200mm, medzera 100mm</t>
  </si>
  <si>
    <t>Tlmič hluku potrubný TH20 - 1900x560  l=2000mm, kulisa 6x200mm, medzera 116mm</t>
  </si>
  <si>
    <t>Tlmič hluku potrubný TH20 - 1300x900  l=2000mm, kulisa 4x200mm, medzera 125mm</t>
  </si>
  <si>
    <t>Tlmič hluku potrubný TH20 - 1300x900  l=1650mm, kulisa 4x200mm, medzera 125mm</t>
  </si>
  <si>
    <t>Tlmič hluku potrubný TH20 - 1300x900  l=750mm, kulisa 4x200mm, medzera 125mm</t>
  </si>
  <si>
    <t>Tlmič hluku potrubný TH20 - 1800x900  l=1100mm, kulisa 6x200mm, medzera 100mm</t>
  </si>
  <si>
    <t>Tlmič hluku potrubný TH20 - 1800x900  l=750mm, kulisa 6x200mm, medzera 100mm</t>
  </si>
  <si>
    <t>Tlmič hluku potrubný TH20 - 1300x900  l=1500mm, kulisa 4x200mm, medzera 125mm</t>
  </si>
  <si>
    <t>Vzduchotechnická jednotka SYSTEMAIR GENIOX GO 20 - EXTERIER !!!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</si>
</sst>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dd\.mm\.yyyy"/>
    <numFmt numFmtId="166" formatCode="#,##0.00\ &quot;€&quot;"/>
  </numFmts>
  <fonts count="30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7"/>
      <color indexed="8"/>
      <name val="Arial"/>
      <family val="2"/>
      <charset val="238"/>
    </font>
    <font>
      <sz val="8"/>
      <name val="Arial"/>
      <family val="2"/>
    </font>
    <font>
      <b/>
      <sz val="12"/>
      <color indexed="8"/>
      <name val="Arial CE"/>
      <family val="2"/>
      <charset val="238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1"/>
      <name val="Arial CE"/>
    </font>
    <font>
      <sz val="10"/>
      <name val="Arial CE"/>
    </font>
    <font>
      <b/>
      <sz val="10"/>
      <color indexed="8"/>
      <name val="Arial CE"/>
      <family val="2"/>
      <charset val="238"/>
    </font>
    <font>
      <sz val="8"/>
      <name val="Arial CE"/>
    </font>
    <font>
      <b/>
      <sz val="16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b/>
      <u/>
      <sz val="9"/>
      <color indexed="8"/>
      <name val="Arial CE"/>
      <charset val="238"/>
    </font>
    <font>
      <sz val="9"/>
      <color indexed="8"/>
      <name val="Arial CE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3">
    <xf numFmtId="0" fontId="1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22" xfId="0" applyFont="1" applyBorder="1" applyAlignment="1">
      <alignment horizontal="left" vertical="center"/>
    </xf>
    <xf numFmtId="0" fontId="0" fillId="0" borderId="0" xfId="0"/>
    <xf numFmtId="0" fontId="0" fillId="0" borderId="23" xfId="0" applyBorder="1"/>
    <xf numFmtId="0" fontId="0" fillId="0" borderId="22" xfId="0" applyBorder="1"/>
    <xf numFmtId="0" fontId="13" fillId="0" borderId="22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0" borderId="23" xfId="0" applyFont="1" applyBorder="1"/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3" fillId="0" borderId="24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18" fillId="0" borderId="0" xfId="0" applyFont="1" applyAlignment="1">
      <alignment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5" fillId="0" borderId="23" xfId="0" applyFont="1" applyBorder="1" applyProtection="1"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left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9" fontId="23" fillId="0" borderId="3" xfId="0" applyNumberFormat="1" applyFont="1" applyBorder="1" applyProtection="1">
      <protection locked="0"/>
    </xf>
    <xf numFmtId="49" fontId="23" fillId="0" borderId="3" xfId="0" applyNumberFormat="1" applyFont="1" applyBorder="1" applyAlignment="1" applyProtection="1">
      <alignment horizontal="left" vertical="center"/>
      <protection locked="0"/>
    </xf>
    <xf numFmtId="2" fontId="23" fillId="0" borderId="1" xfId="0" applyNumberFormat="1" applyFon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49" fontId="23" fillId="0" borderId="4" xfId="0" applyNumberFormat="1" applyFont="1" applyBorder="1" applyAlignment="1" applyProtection="1">
      <alignment horizontal="left" vertical="center"/>
      <protection locked="0"/>
    </xf>
    <xf numFmtId="49" fontId="24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5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3" fillId="0" borderId="8" xfId="0" applyNumberFormat="1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right" vertical="center"/>
      <protection locked="0"/>
    </xf>
    <xf numFmtId="0" fontId="23" fillId="0" borderId="14" xfId="0" applyFont="1" applyBorder="1" applyAlignment="1" applyProtection="1">
      <alignment horizontal="right" vertical="center"/>
      <protection locked="0"/>
    </xf>
    <xf numFmtId="49" fontId="23" fillId="0" borderId="16" xfId="0" applyNumberFormat="1" applyFont="1" applyBorder="1" applyAlignment="1" applyProtection="1">
      <alignment horizontal="left" vertical="center"/>
      <protection locked="0"/>
    </xf>
    <xf numFmtId="49" fontId="24" fillId="0" borderId="0" xfId="0" applyNumberFormat="1" applyFont="1" applyAlignment="1" applyProtection="1">
      <alignment horizontal="right" vertical="center" wrapText="1"/>
      <protection locked="0"/>
    </xf>
    <xf numFmtId="49" fontId="23" fillId="0" borderId="11" xfId="0" applyNumberFormat="1" applyFont="1" applyBorder="1" applyAlignment="1" applyProtection="1">
      <alignment horizontal="left" vertical="center"/>
      <protection locked="0"/>
    </xf>
    <xf numFmtId="2" fontId="24" fillId="0" borderId="15" xfId="0" applyNumberFormat="1" applyFont="1" applyBorder="1" applyAlignment="1" applyProtection="1">
      <alignment horizontal="righ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49" fontId="22" fillId="0" borderId="33" xfId="0" applyNumberFormat="1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right" vertical="center"/>
      <protection locked="0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2" fontId="4" fillId="4" borderId="39" xfId="0" applyNumberFormat="1" applyFont="1" applyFill="1" applyBorder="1" applyAlignment="1" applyProtection="1">
      <alignment horizontal="righ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2" fontId="4" fillId="0" borderId="40" xfId="0" applyNumberFormat="1" applyFont="1" applyBorder="1" applyAlignment="1" applyProtection="1">
      <alignment horizontal="right" vertical="center"/>
      <protection locked="0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2" fontId="4" fillId="0" borderId="32" xfId="0" applyNumberFormat="1" applyFont="1" applyBorder="1" applyAlignment="1" applyProtection="1">
      <alignment horizontal="right" vertical="center"/>
      <protection locked="0"/>
    </xf>
    <xf numFmtId="49" fontId="23" fillId="0" borderId="2" xfId="0" applyNumberFormat="1" applyFont="1" applyBorder="1" applyAlignment="1" applyProtection="1">
      <alignment horizontal="left" vertical="center"/>
      <protection locked="0"/>
    </xf>
    <xf numFmtId="0" fontId="23" fillId="0" borderId="46" xfId="0" applyFont="1" applyBorder="1" applyAlignment="1" applyProtection="1">
      <alignment horizontal="right" vertical="center"/>
      <protection locked="0"/>
    </xf>
    <xf numFmtId="0" fontId="23" fillId="0" borderId="18" xfId="0" applyFont="1" applyBorder="1" applyAlignment="1" applyProtection="1">
      <alignment horizontal="right" vertical="center"/>
      <protection locked="0"/>
    </xf>
    <xf numFmtId="0" fontId="23" fillId="0" borderId="42" xfId="0" applyFont="1" applyBorder="1" applyAlignment="1" applyProtection="1">
      <alignment horizontal="right" vertical="center"/>
      <protection locked="0"/>
    </xf>
    <xf numFmtId="0" fontId="23" fillId="0" borderId="0" xfId="0" applyFont="1" applyProtection="1">
      <protection locked="0"/>
    </xf>
    <xf numFmtId="0" fontId="23" fillId="0" borderId="30" xfId="0" applyFont="1" applyBorder="1" applyAlignment="1" applyProtection="1">
      <alignment horizontal="center"/>
      <protection locked="0"/>
    </xf>
    <xf numFmtId="0" fontId="23" fillId="0" borderId="14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0" fillId="0" borderId="57" xfId="0" applyBorder="1" applyProtection="1">
      <protection locked="0"/>
    </xf>
    <xf numFmtId="49" fontId="23" fillId="0" borderId="15" xfId="0" applyNumberFormat="1" applyFont="1" applyBorder="1" applyProtection="1">
      <protection locked="0"/>
    </xf>
    <xf numFmtId="0" fontId="24" fillId="0" borderId="11" xfId="0" applyFont="1" applyBorder="1" applyAlignment="1">
      <alignment horizontal="left" wrapText="1"/>
    </xf>
    <xf numFmtId="0" fontId="24" fillId="0" borderId="15" xfId="0" applyFont="1" applyBorder="1" applyAlignment="1">
      <alignment horizontal="center"/>
    </xf>
    <xf numFmtId="0" fontId="23" fillId="0" borderId="15" xfId="0" applyFont="1" applyBorder="1"/>
    <xf numFmtId="49" fontId="25" fillId="0" borderId="14" xfId="0" applyNumberFormat="1" applyFont="1" applyBorder="1" applyAlignment="1">
      <alignment wrapText="1"/>
    </xf>
    <xf numFmtId="49" fontId="24" fillId="0" borderId="13" xfId="0" applyNumberFormat="1" applyFont="1" applyBorder="1" applyAlignment="1">
      <alignment horizontal="center" wrapText="1"/>
    </xf>
    <xf numFmtId="2" fontId="24" fillId="0" borderId="13" xfId="0" applyNumberFormat="1" applyFont="1" applyBorder="1"/>
    <xf numFmtId="49" fontId="26" fillId="0" borderId="1" xfId="0" applyNumberFormat="1" applyFont="1" applyBorder="1" applyAlignment="1">
      <alignment horizontal="left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49" fontId="24" fillId="3" borderId="6" xfId="0" applyNumberFormat="1" applyFont="1" applyFill="1" applyBorder="1" applyAlignment="1">
      <alignment horizontal="left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1" fontId="25" fillId="3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1" fontId="23" fillId="0" borderId="16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/>
    </xf>
    <xf numFmtId="1" fontId="23" fillId="0" borderId="30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left" vertical="center" wrapText="1"/>
    </xf>
    <xf numFmtId="49" fontId="26" fillId="3" borderId="6" xfId="0" applyNumberFormat="1" applyFont="1" applyFill="1" applyBorder="1" applyAlignment="1">
      <alignment horizontal="left" vertical="center" wrapText="1"/>
    </xf>
    <xf numFmtId="2" fontId="25" fillId="3" borderId="4" xfId="0" applyNumberFormat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left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/>
    </xf>
    <xf numFmtId="2" fontId="24" fillId="0" borderId="3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left" vertical="center" wrapText="1"/>
    </xf>
    <xf numFmtId="2" fontId="24" fillId="0" borderId="2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49" fontId="26" fillId="4" borderId="38" xfId="0" applyNumberFormat="1" applyFont="1" applyFill="1" applyBorder="1" applyAlignment="1">
      <alignment horizontal="left" vertical="center" wrapText="1"/>
    </xf>
    <xf numFmtId="49" fontId="6" fillId="4" borderId="38" xfId="0" applyNumberFormat="1" applyFont="1" applyFill="1" applyBorder="1" applyAlignment="1">
      <alignment horizontal="center" vertical="center" wrapText="1"/>
    </xf>
    <xf numFmtId="2" fontId="8" fillId="4" borderId="39" xfId="0" applyNumberFormat="1" applyFont="1" applyFill="1" applyBorder="1" applyAlignment="1">
      <alignment horizontal="center" vertical="center"/>
    </xf>
    <xf numFmtId="49" fontId="26" fillId="0" borderId="42" xfId="0" applyNumberFormat="1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2" fontId="8" fillId="0" borderId="41" xfId="0" applyNumberFormat="1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64" fontId="17" fillId="0" borderId="50" xfId="0" applyNumberFormat="1" applyFont="1" applyBorder="1" applyAlignment="1">
      <alignment horizontal="left" vertical="center" wrapText="1"/>
    </xf>
    <xf numFmtId="164" fontId="6" fillId="0" borderId="47" xfId="0" applyNumberFormat="1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12" xfId="0" applyFont="1" applyBorder="1"/>
    <xf numFmtId="49" fontId="23" fillId="0" borderId="13" xfId="0" applyNumberFormat="1" applyFont="1" applyBorder="1"/>
    <xf numFmtId="2" fontId="23" fillId="0" borderId="3" xfId="0" applyNumberFormat="1" applyFont="1" applyBorder="1" applyAlignment="1">
      <alignment horizontal="right" vertical="center"/>
    </xf>
    <xf numFmtId="49" fontId="23" fillId="0" borderId="3" xfId="0" applyNumberFormat="1" applyFont="1" applyBorder="1" applyAlignment="1">
      <alignment horizontal="right" vertical="center"/>
    </xf>
    <xf numFmtId="2" fontId="22" fillId="3" borderId="7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49" fontId="23" fillId="0" borderId="2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2" fontId="23" fillId="0" borderId="13" xfId="0" applyNumberFormat="1" applyFont="1" applyBorder="1" applyAlignment="1">
      <alignment horizontal="right" vertical="center"/>
    </xf>
    <xf numFmtId="2" fontId="22" fillId="0" borderId="16" xfId="0" applyNumberFormat="1" applyFont="1" applyBorder="1" applyAlignment="1">
      <alignment horizontal="right" vertical="center"/>
    </xf>
    <xf numFmtId="2" fontId="24" fillId="0" borderId="12" xfId="0" applyNumberFormat="1" applyFont="1" applyBorder="1" applyAlignment="1">
      <alignment horizontal="right" vertical="center"/>
    </xf>
    <xf numFmtId="2" fontId="22" fillId="0" borderId="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2" fontId="4" fillId="4" borderId="16" xfId="0" applyNumberFormat="1" applyFont="1" applyFill="1" applyBorder="1" applyAlignment="1">
      <alignment horizontal="right" vertical="center"/>
    </xf>
    <xf numFmtId="2" fontId="4" fillId="0" borderId="41" xfId="0" applyNumberFormat="1" applyFont="1" applyBorder="1" applyAlignment="1">
      <alignment horizontal="right" vertical="center"/>
    </xf>
    <xf numFmtId="166" fontId="11" fillId="0" borderId="54" xfId="0" applyNumberFormat="1" applyFont="1" applyBorder="1" applyAlignment="1">
      <alignment horizontal="right" vertical="center"/>
    </xf>
    <xf numFmtId="166" fontId="11" fillId="0" borderId="43" xfId="0" applyNumberFormat="1" applyFont="1" applyBorder="1" applyAlignment="1">
      <alignment horizontal="right" vertical="center"/>
    </xf>
    <xf numFmtId="166" fontId="29" fillId="0" borderId="55" xfId="0" applyNumberFormat="1" applyFont="1" applyBorder="1" applyAlignment="1">
      <alignment horizontal="right" vertical="center"/>
    </xf>
    <xf numFmtId="166" fontId="29" fillId="0" borderId="44" xfId="0" applyNumberFormat="1" applyFont="1" applyBorder="1" applyAlignment="1">
      <alignment horizontal="right" vertical="center"/>
    </xf>
    <xf numFmtId="166" fontId="29" fillId="0" borderId="56" xfId="0" applyNumberFormat="1" applyFont="1" applyBorder="1" applyAlignment="1">
      <alignment horizontal="right" vertical="center"/>
    </xf>
    <xf numFmtId="166" fontId="29" fillId="0" borderId="45" xfId="0" applyNumberFormat="1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5" fontId="16" fillId="2" borderId="0" xfId="0" applyNumberFormat="1" applyFont="1" applyFill="1" applyAlignment="1" applyProtection="1">
      <alignment horizontal="left" vertical="center"/>
      <protection locked="0"/>
    </xf>
    <xf numFmtId="165" fontId="16" fillId="2" borderId="23" xfId="0" applyNumberFormat="1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23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álna" xfId="0" builtinId="0"/>
    <cellStyle name="Normálna 2" xfId="1" xr:uid="{FB42639E-F397-4596-93A3-589B3383A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9"/>
  <sheetViews>
    <sheetView tabSelected="1" zoomScaleNormal="100" zoomScaleSheetLayoutView="100" workbookViewId="0">
      <selection activeCell="Q30" sqref="Q30"/>
    </sheetView>
  </sheetViews>
  <sheetFormatPr defaultRowHeight="12.75" x14ac:dyDescent="0.2"/>
  <cols>
    <col min="1" max="2" width="5.85546875" style="28" customWidth="1"/>
    <col min="3" max="3" width="55" style="28" customWidth="1"/>
    <col min="4" max="4" width="8.140625" style="38" customWidth="1"/>
    <col min="5" max="5" width="9.42578125" style="28" bestFit="1" customWidth="1"/>
    <col min="6" max="6" width="13.7109375" style="28" customWidth="1"/>
    <col min="7" max="7" width="16.7109375" style="28" customWidth="1"/>
    <col min="8" max="16384" width="9.140625" style="28"/>
  </cols>
  <sheetData>
    <row r="1" spans="2:7" x14ac:dyDescent="0.2">
      <c r="B1" s="25"/>
      <c r="C1" s="26"/>
      <c r="D1" s="26"/>
      <c r="E1" s="26"/>
      <c r="F1" s="26"/>
      <c r="G1" s="93"/>
    </row>
    <row r="2" spans="2:7" ht="18" x14ac:dyDescent="0.2">
      <c r="B2" s="84" t="s">
        <v>102</v>
      </c>
      <c r="C2" s="26"/>
      <c r="D2" s="26"/>
      <c r="E2" s="26"/>
      <c r="F2" s="26"/>
      <c r="G2" s="27"/>
    </row>
    <row r="3" spans="2:7" x14ac:dyDescent="0.2">
      <c r="B3" s="30"/>
      <c r="C3" s="85"/>
      <c r="D3" s="85"/>
      <c r="E3" s="85"/>
      <c r="F3" s="85"/>
      <c r="G3" s="29"/>
    </row>
    <row r="4" spans="2:7" ht="15" x14ac:dyDescent="0.25">
      <c r="B4" s="31" t="s">
        <v>103</v>
      </c>
      <c r="C4" s="86" t="s">
        <v>104</v>
      </c>
      <c r="D4" s="86"/>
      <c r="E4" s="86"/>
      <c r="F4" s="86"/>
      <c r="G4" s="32"/>
    </row>
    <row r="5" spans="2:7" x14ac:dyDescent="0.2">
      <c r="B5" s="30"/>
      <c r="C5" s="186"/>
      <c r="D5" s="187"/>
      <c r="E5" s="85"/>
      <c r="F5" s="85"/>
      <c r="G5" s="29"/>
    </row>
    <row r="6" spans="2:7" x14ac:dyDescent="0.2">
      <c r="B6" s="31" t="s">
        <v>105</v>
      </c>
      <c r="C6" s="88"/>
      <c r="D6" s="88"/>
      <c r="E6" s="88"/>
      <c r="F6" s="88"/>
      <c r="G6" s="29"/>
    </row>
    <row r="7" spans="2:7" ht="15" x14ac:dyDescent="0.2">
      <c r="B7" s="33"/>
      <c r="C7" s="188" t="s">
        <v>122</v>
      </c>
      <c r="D7" s="188"/>
      <c r="E7" s="188"/>
      <c r="F7" s="188"/>
      <c r="G7" s="29"/>
    </row>
    <row r="8" spans="2:7" x14ac:dyDescent="0.2">
      <c r="B8" s="33"/>
      <c r="C8" s="88"/>
      <c r="D8" s="88"/>
      <c r="E8" s="88"/>
      <c r="F8" s="88"/>
      <c r="G8" s="29"/>
    </row>
    <row r="9" spans="2:7" x14ac:dyDescent="0.2">
      <c r="B9" s="31" t="s">
        <v>106</v>
      </c>
      <c r="C9" s="88"/>
      <c r="D9" s="89" t="s">
        <v>107</v>
      </c>
      <c r="E9" s="87" t="s">
        <v>108</v>
      </c>
      <c r="F9" s="184"/>
      <c r="G9" s="185"/>
    </row>
    <row r="10" spans="2:7" x14ac:dyDescent="0.2">
      <c r="B10" s="31" t="s">
        <v>109</v>
      </c>
      <c r="C10" s="89" t="s">
        <v>110</v>
      </c>
      <c r="D10" s="90"/>
      <c r="E10" s="87" t="s">
        <v>111</v>
      </c>
      <c r="F10" s="189"/>
      <c r="G10" s="190"/>
    </row>
    <row r="11" spans="2:7" x14ac:dyDescent="0.2">
      <c r="B11" s="33"/>
      <c r="C11" s="88"/>
      <c r="D11" s="88"/>
      <c r="E11" s="88"/>
      <c r="F11" s="91"/>
      <c r="G11" s="34"/>
    </row>
    <row r="12" spans="2:7" x14ac:dyDescent="0.2">
      <c r="B12" s="31" t="s">
        <v>112</v>
      </c>
      <c r="C12" s="88"/>
      <c r="D12" s="88"/>
      <c r="E12" s="87" t="s">
        <v>113</v>
      </c>
      <c r="F12" s="184"/>
      <c r="G12" s="185"/>
    </row>
    <row r="13" spans="2:7" x14ac:dyDescent="0.2">
      <c r="B13" s="33"/>
      <c r="C13" s="89" t="s">
        <v>114</v>
      </c>
      <c r="D13" s="88"/>
      <c r="E13" s="87" t="s">
        <v>115</v>
      </c>
      <c r="F13" s="184" t="s">
        <v>107</v>
      </c>
      <c r="G13" s="185"/>
    </row>
    <row r="14" spans="2:7" x14ac:dyDescent="0.2">
      <c r="B14" s="33"/>
      <c r="C14" s="88"/>
      <c r="D14" s="88"/>
      <c r="E14" s="88"/>
      <c r="F14" s="91"/>
      <c r="G14" s="34"/>
    </row>
    <row r="15" spans="2:7" x14ac:dyDescent="0.2">
      <c r="B15" s="31" t="s">
        <v>116</v>
      </c>
      <c r="C15" s="88"/>
      <c r="D15" s="88"/>
      <c r="E15" s="87" t="s">
        <v>113</v>
      </c>
      <c r="F15" s="191" t="s">
        <v>107</v>
      </c>
      <c r="G15" s="192"/>
    </row>
    <row r="16" spans="2:7" x14ac:dyDescent="0.2">
      <c r="B16" s="33"/>
      <c r="C16" s="92" t="s">
        <v>117</v>
      </c>
      <c r="D16" s="88"/>
      <c r="E16" s="87" t="s">
        <v>115</v>
      </c>
      <c r="F16" s="191" t="s">
        <v>107</v>
      </c>
      <c r="G16" s="192"/>
    </row>
    <row r="17" spans="2:7" x14ac:dyDescent="0.2">
      <c r="B17" s="33"/>
      <c r="C17" s="88"/>
      <c r="D17" s="88"/>
      <c r="E17" s="88"/>
      <c r="F17" s="91"/>
      <c r="G17" s="34"/>
    </row>
    <row r="18" spans="2:7" x14ac:dyDescent="0.2">
      <c r="B18" s="31" t="s">
        <v>118</v>
      </c>
      <c r="C18" s="88"/>
      <c r="D18" s="88"/>
      <c r="E18" s="87" t="s">
        <v>113</v>
      </c>
      <c r="F18" s="184" t="s">
        <v>107</v>
      </c>
      <c r="G18" s="185"/>
    </row>
    <row r="19" spans="2:7" x14ac:dyDescent="0.2">
      <c r="B19" s="33"/>
      <c r="C19" s="89" t="s">
        <v>119</v>
      </c>
      <c r="D19" s="88"/>
      <c r="E19" s="87" t="s">
        <v>115</v>
      </c>
      <c r="F19" s="184" t="s">
        <v>107</v>
      </c>
      <c r="G19" s="185"/>
    </row>
    <row r="20" spans="2:7" x14ac:dyDescent="0.2">
      <c r="B20" s="33"/>
      <c r="C20" s="88"/>
      <c r="D20" s="88"/>
      <c r="E20" s="88"/>
      <c r="F20" s="91"/>
      <c r="G20" s="34"/>
    </row>
    <row r="21" spans="2:7" x14ac:dyDescent="0.2">
      <c r="B21" s="31" t="s">
        <v>120</v>
      </c>
      <c r="C21" s="88"/>
      <c r="D21" s="88"/>
      <c r="E21" s="87" t="s">
        <v>113</v>
      </c>
      <c r="F21" s="184" t="s">
        <v>107</v>
      </c>
      <c r="G21" s="185"/>
    </row>
    <row r="22" spans="2:7" x14ac:dyDescent="0.2">
      <c r="B22" s="33"/>
      <c r="C22" s="89"/>
      <c r="D22" s="88"/>
      <c r="E22" s="87" t="s">
        <v>115</v>
      </c>
      <c r="F22" s="184" t="s">
        <v>107</v>
      </c>
      <c r="G22" s="185"/>
    </row>
    <row r="23" spans="2:7" x14ac:dyDescent="0.2">
      <c r="B23" s="33"/>
      <c r="C23" s="88"/>
      <c r="D23" s="88"/>
      <c r="E23" s="88"/>
      <c r="F23" s="88"/>
      <c r="G23" s="29"/>
    </row>
    <row r="24" spans="2:7" x14ac:dyDescent="0.2">
      <c r="B24" s="35" t="s">
        <v>121</v>
      </c>
      <c r="C24" s="36"/>
      <c r="D24" s="36"/>
      <c r="E24" s="36"/>
      <c r="F24" s="36"/>
      <c r="G24" s="37"/>
    </row>
    <row r="26" spans="2:7" ht="17.25" customHeight="1" thickBot="1" x14ac:dyDescent="0.25"/>
    <row r="27" spans="2:7" s="40" customFormat="1" ht="24.75" customHeight="1" thickBot="1" x14ac:dyDescent="0.25">
      <c r="B27" s="63" t="s">
        <v>0</v>
      </c>
      <c r="C27" s="64" t="s">
        <v>1</v>
      </c>
      <c r="D27" s="64" t="s">
        <v>100</v>
      </c>
      <c r="E27" s="64" t="s">
        <v>101</v>
      </c>
      <c r="F27" s="65" t="s">
        <v>98</v>
      </c>
      <c r="G27" s="66" t="s">
        <v>99</v>
      </c>
    </row>
    <row r="28" spans="2:7" s="39" customFormat="1" ht="13.5" thickBot="1" x14ac:dyDescent="0.25">
      <c r="B28" s="94"/>
      <c r="C28" s="80"/>
      <c r="D28" s="61"/>
      <c r="E28" s="62"/>
      <c r="F28" s="62"/>
      <c r="G28" s="81"/>
    </row>
    <row r="29" spans="2:7" s="39" customFormat="1" ht="13.5" thickBot="1" x14ac:dyDescent="0.25">
      <c r="B29" s="60"/>
      <c r="C29" s="95" t="s">
        <v>72</v>
      </c>
      <c r="D29" s="96"/>
      <c r="E29" s="97"/>
      <c r="F29" s="83"/>
      <c r="G29" s="161"/>
    </row>
    <row r="30" spans="2:7" s="39" customFormat="1" x14ac:dyDescent="0.2">
      <c r="B30" s="41"/>
      <c r="C30" s="98"/>
      <c r="D30" s="99"/>
      <c r="E30" s="100"/>
      <c r="F30" s="82"/>
      <c r="G30" s="162"/>
    </row>
    <row r="31" spans="2:7" s="39" customFormat="1" ht="24" x14ac:dyDescent="0.2">
      <c r="B31" s="42" t="s">
        <v>2</v>
      </c>
      <c r="C31" s="101" t="s">
        <v>137</v>
      </c>
      <c r="D31" s="102" t="s">
        <v>3</v>
      </c>
      <c r="E31" s="103">
        <v>1</v>
      </c>
      <c r="F31" s="43">
        <v>1</v>
      </c>
      <c r="G31" s="163">
        <f>ROUND(E31*F31,2)</f>
        <v>1</v>
      </c>
    </row>
    <row r="32" spans="2:7" s="39" customFormat="1" x14ac:dyDescent="0.2">
      <c r="B32" s="42"/>
      <c r="C32" s="104" t="s">
        <v>136</v>
      </c>
      <c r="D32" s="102"/>
      <c r="E32" s="103"/>
      <c r="F32" s="44"/>
      <c r="G32" s="164"/>
    </row>
    <row r="33" spans="2:7" s="39" customFormat="1" x14ac:dyDescent="0.2">
      <c r="B33" s="42"/>
      <c r="C33" s="104" t="s">
        <v>76</v>
      </c>
      <c r="D33" s="102"/>
      <c r="E33" s="103"/>
      <c r="F33" s="44"/>
      <c r="G33" s="164"/>
    </row>
    <row r="34" spans="2:7" s="39" customFormat="1" x14ac:dyDescent="0.2">
      <c r="B34" s="42"/>
      <c r="C34" s="104" t="s">
        <v>91</v>
      </c>
      <c r="D34" s="102"/>
      <c r="E34" s="103"/>
      <c r="F34" s="44"/>
      <c r="G34" s="164"/>
    </row>
    <row r="35" spans="2:7" s="39" customFormat="1" ht="24" x14ac:dyDescent="0.2">
      <c r="B35" s="42"/>
      <c r="C35" s="104" t="s">
        <v>90</v>
      </c>
      <c r="D35" s="102"/>
      <c r="E35" s="103"/>
      <c r="F35" s="44"/>
      <c r="G35" s="164"/>
    </row>
    <row r="36" spans="2:7" s="39" customFormat="1" x14ac:dyDescent="0.2">
      <c r="B36" s="42"/>
      <c r="C36" s="104" t="s">
        <v>81</v>
      </c>
      <c r="D36" s="102"/>
      <c r="E36" s="103"/>
      <c r="F36" s="44"/>
      <c r="G36" s="164"/>
    </row>
    <row r="37" spans="2:7" s="39" customFormat="1" x14ac:dyDescent="0.2">
      <c r="B37" s="42"/>
      <c r="C37" s="104" t="s">
        <v>97</v>
      </c>
      <c r="D37" s="102"/>
      <c r="E37" s="103"/>
      <c r="F37" s="44"/>
      <c r="G37" s="164"/>
    </row>
    <row r="38" spans="2:7" s="39" customFormat="1" x14ac:dyDescent="0.2">
      <c r="B38" s="42"/>
      <c r="C38" s="104" t="s">
        <v>79</v>
      </c>
      <c r="D38" s="102"/>
      <c r="E38" s="103"/>
      <c r="F38" s="44"/>
      <c r="G38" s="164"/>
    </row>
    <row r="39" spans="2:7" s="39" customFormat="1" x14ac:dyDescent="0.2">
      <c r="B39" s="42"/>
      <c r="C39" s="104" t="s">
        <v>80</v>
      </c>
      <c r="D39" s="102"/>
      <c r="E39" s="103"/>
      <c r="F39" s="44"/>
      <c r="G39" s="164"/>
    </row>
    <row r="40" spans="2:7" s="39" customFormat="1" x14ac:dyDescent="0.2">
      <c r="B40" s="42"/>
      <c r="C40" s="104" t="s">
        <v>44</v>
      </c>
      <c r="D40" s="102"/>
      <c r="E40" s="103"/>
      <c r="F40" s="44"/>
      <c r="G40" s="164"/>
    </row>
    <row r="41" spans="2:7" s="39" customFormat="1" x14ac:dyDescent="0.2">
      <c r="B41" s="42"/>
      <c r="C41" s="104" t="s">
        <v>45</v>
      </c>
      <c r="D41" s="102"/>
      <c r="E41" s="103"/>
      <c r="F41" s="44"/>
      <c r="G41" s="164"/>
    </row>
    <row r="42" spans="2:7" s="39" customFormat="1" x14ac:dyDescent="0.2">
      <c r="B42" s="42"/>
      <c r="C42" s="104" t="s">
        <v>46</v>
      </c>
      <c r="D42" s="102"/>
      <c r="E42" s="103"/>
      <c r="F42" s="44"/>
      <c r="G42" s="164"/>
    </row>
    <row r="43" spans="2:7" s="39" customFormat="1" ht="24" x14ac:dyDescent="0.2">
      <c r="B43" s="42"/>
      <c r="C43" s="105" t="s">
        <v>43</v>
      </c>
      <c r="D43" s="102"/>
      <c r="E43" s="103"/>
      <c r="F43" s="44"/>
      <c r="G43" s="164"/>
    </row>
    <row r="44" spans="2:7" s="39" customFormat="1" x14ac:dyDescent="0.2">
      <c r="B44" s="42"/>
      <c r="C44" s="105"/>
      <c r="D44" s="102"/>
      <c r="E44" s="103"/>
      <c r="F44" s="44"/>
      <c r="G44" s="164"/>
    </row>
    <row r="45" spans="2:7" s="39" customFormat="1" x14ac:dyDescent="0.2">
      <c r="B45" s="42"/>
      <c r="C45" s="101" t="s">
        <v>82</v>
      </c>
      <c r="D45" s="102"/>
      <c r="E45" s="103"/>
      <c r="F45" s="44"/>
      <c r="G45" s="164"/>
    </row>
    <row r="46" spans="2:7" s="39" customFormat="1" x14ac:dyDescent="0.2">
      <c r="B46" s="42"/>
      <c r="C46" s="101" t="s">
        <v>92</v>
      </c>
      <c r="D46" s="102" t="s">
        <v>3</v>
      </c>
      <c r="E46" s="103">
        <v>1</v>
      </c>
      <c r="F46" s="43">
        <v>0</v>
      </c>
      <c r="G46" s="163">
        <f t="shared" ref="G46:G47" si="0">ROUND(E46*F46,2)</f>
        <v>0</v>
      </c>
    </row>
    <row r="47" spans="2:7" s="39" customFormat="1" ht="24" x14ac:dyDescent="0.2">
      <c r="B47" s="42"/>
      <c r="C47" s="101" t="s">
        <v>138</v>
      </c>
      <c r="D47" s="102" t="s">
        <v>3</v>
      </c>
      <c r="E47" s="103">
        <v>1</v>
      </c>
      <c r="F47" s="43">
        <v>0</v>
      </c>
      <c r="G47" s="163">
        <f t="shared" si="0"/>
        <v>0</v>
      </c>
    </row>
    <row r="48" spans="2:7" s="39" customFormat="1" ht="108" x14ac:dyDescent="0.2">
      <c r="B48" s="42"/>
      <c r="C48" s="104" t="s">
        <v>83</v>
      </c>
      <c r="D48" s="102"/>
      <c r="E48" s="103"/>
      <c r="F48" s="44"/>
      <c r="G48" s="164"/>
    </row>
    <row r="49" spans="2:7" s="39" customFormat="1" x14ac:dyDescent="0.2">
      <c r="B49" s="42"/>
      <c r="C49" s="104"/>
      <c r="D49" s="102"/>
      <c r="E49" s="103"/>
      <c r="F49" s="44"/>
      <c r="G49" s="163"/>
    </row>
    <row r="50" spans="2:7" s="39" customFormat="1" ht="23.25" customHeight="1" x14ac:dyDescent="0.2">
      <c r="B50" s="42" t="s">
        <v>29</v>
      </c>
      <c r="C50" s="106" t="s">
        <v>160</v>
      </c>
      <c r="D50" s="102" t="s">
        <v>4</v>
      </c>
      <c r="E50" s="103">
        <v>1</v>
      </c>
      <c r="F50" s="43">
        <v>0</v>
      </c>
      <c r="G50" s="163">
        <f t="shared" ref="G50" si="1">ROUND(E50*F50,2)</f>
        <v>0</v>
      </c>
    </row>
    <row r="51" spans="2:7" s="39" customFormat="1" x14ac:dyDescent="0.2">
      <c r="B51" s="42"/>
      <c r="C51" s="104"/>
      <c r="D51" s="102"/>
      <c r="E51" s="103"/>
      <c r="F51" s="44"/>
      <c r="G51" s="164"/>
    </row>
    <row r="52" spans="2:7" s="39" customFormat="1" ht="21" customHeight="1" x14ac:dyDescent="0.2">
      <c r="B52" s="42" t="s">
        <v>47</v>
      </c>
      <c r="C52" s="106" t="s">
        <v>161</v>
      </c>
      <c r="D52" s="102" t="s">
        <v>4</v>
      </c>
      <c r="E52" s="103">
        <v>1</v>
      </c>
      <c r="F52" s="43">
        <v>0</v>
      </c>
      <c r="G52" s="163">
        <f t="shared" ref="G52" si="2">ROUND(E52*F52,2)</f>
        <v>0</v>
      </c>
    </row>
    <row r="53" spans="2:7" s="39" customFormat="1" x14ac:dyDescent="0.2">
      <c r="B53" s="42"/>
      <c r="C53" s="104"/>
      <c r="D53" s="102"/>
      <c r="E53" s="103"/>
      <c r="F53" s="44"/>
      <c r="G53" s="164"/>
    </row>
    <row r="54" spans="2:7" s="39" customFormat="1" ht="23.25" customHeight="1" x14ac:dyDescent="0.2">
      <c r="B54" s="42" t="s">
        <v>30</v>
      </c>
      <c r="C54" s="106" t="s">
        <v>162</v>
      </c>
      <c r="D54" s="102" t="s">
        <v>4</v>
      </c>
      <c r="E54" s="103">
        <v>1</v>
      </c>
      <c r="F54" s="43">
        <v>0</v>
      </c>
      <c r="G54" s="163">
        <f t="shared" ref="G54" si="3">ROUND(E54*F54,2)</f>
        <v>0</v>
      </c>
    </row>
    <row r="55" spans="2:7" s="39" customFormat="1" x14ac:dyDescent="0.2">
      <c r="B55" s="42"/>
      <c r="C55" s="104"/>
      <c r="D55" s="102"/>
      <c r="E55" s="103"/>
      <c r="F55" s="44"/>
      <c r="G55" s="164"/>
    </row>
    <row r="56" spans="2:7" s="39" customFormat="1" ht="23.25" customHeight="1" x14ac:dyDescent="0.2">
      <c r="B56" s="42" t="s">
        <v>31</v>
      </c>
      <c r="C56" s="106" t="s">
        <v>163</v>
      </c>
      <c r="D56" s="102" t="s">
        <v>4</v>
      </c>
      <c r="E56" s="103">
        <v>1</v>
      </c>
      <c r="F56" s="43">
        <v>0</v>
      </c>
      <c r="G56" s="163">
        <f t="shared" ref="G56" si="4">ROUND(E56*F56,2)</f>
        <v>0</v>
      </c>
    </row>
    <row r="57" spans="2:7" s="39" customFormat="1" x14ac:dyDescent="0.2">
      <c r="B57" s="42"/>
      <c r="C57" s="104"/>
      <c r="D57" s="102"/>
      <c r="E57" s="103"/>
      <c r="F57" s="44"/>
      <c r="G57" s="164"/>
    </row>
    <row r="58" spans="2:7" s="39" customFormat="1" ht="20.25" customHeight="1" x14ac:dyDescent="0.2">
      <c r="B58" s="42" t="s">
        <v>32</v>
      </c>
      <c r="C58" s="106" t="s">
        <v>164</v>
      </c>
      <c r="D58" s="102" t="s">
        <v>4</v>
      </c>
      <c r="E58" s="103">
        <v>1</v>
      </c>
      <c r="F58" s="43">
        <v>0</v>
      </c>
      <c r="G58" s="163">
        <f t="shared" ref="G58" si="5">ROUND(E58*F58,2)</f>
        <v>0</v>
      </c>
    </row>
    <row r="59" spans="2:7" s="39" customFormat="1" x14ac:dyDescent="0.2">
      <c r="B59" s="42"/>
      <c r="C59" s="104"/>
      <c r="D59" s="102"/>
      <c r="E59" s="103"/>
      <c r="F59" s="44"/>
      <c r="G59" s="164"/>
    </row>
    <row r="60" spans="2:7" s="39" customFormat="1" ht="21" customHeight="1" x14ac:dyDescent="0.2">
      <c r="B60" s="42" t="s">
        <v>33</v>
      </c>
      <c r="C60" s="106" t="s">
        <v>165</v>
      </c>
      <c r="D60" s="102" t="s">
        <v>4</v>
      </c>
      <c r="E60" s="103">
        <v>1</v>
      </c>
      <c r="F60" s="43">
        <v>0</v>
      </c>
      <c r="G60" s="163">
        <f t="shared" ref="G60" si="6">ROUND(E60*F60,2)</f>
        <v>0</v>
      </c>
    </row>
    <row r="61" spans="2:7" s="39" customFormat="1" x14ac:dyDescent="0.2">
      <c r="B61" s="42"/>
      <c r="C61" s="104"/>
      <c r="D61" s="102"/>
      <c r="E61" s="103"/>
      <c r="F61" s="44"/>
      <c r="G61" s="164"/>
    </row>
    <row r="62" spans="2:7" s="39" customFormat="1" ht="24" x14ac:dyDescent="0.2">
      <c r="B62" s="42" t="s">
        <v>34</v>
      </c>
      <c r="C62" s="101" t="s">
        <v>139</v>
      </c>
      <c r="D62" s="102" t="s">
        <v>4</v>
      </c>
      <c r="E62" s="103">
        <v>2</v>
      </c>
      <c r="F62" s="43">
        <v>0</v>
      </c>
      <c r="G62" s="163">
        <f t="shared" ref="G62" si="7">ROUND(E62*F62,2)</f>
        <v>0</v>
      </c>
    </row>
    <row r="63" spans="2:7" s="39" customFormat="1" x14ac:dyDescent="0.2">
      <c r="B63" s="42"/>
      <c r="C63" s="106"/>
      <c r="D63" s="102"/>
      <c r="E63" s="103"/>
      <c r="F63" s="44"/>
      <c r="G63" s="164"/>
    </row>
    <row r="64" spans="2:7" s="39" customFormat="1" x14ac:dyDescent="0.2">
      <c r="B64" s="42" t="s">
        <v>39</v>
      </c>
      <c r="C64" s="101" t="s">
        <v>140</v>
      </c>
      <c r="D64" s="102" t="s">
        <v>4</v>
      </c>
      <c r="E64" s="103">
        <v>3</v>
      </c>
      <c r="F64" s="43">
        <v>0</v>
      </c>
      <c r="G64" s="163">
        <f t="shared" ref="G64" si="8">ROUND(E64*F64,2)</f>
        <v>0</v>
      </c>
    </row>
    <row r="65" spans="2:7" s="39" customFormat="1" x14ac:dyDescent="0.2">
      <c r="B65" s="42"/>
      <c r="C65" s="101"/>
      <c r="D65" s="102"/>
      <c r="E65" s="103"/>
      <c r="F65" s="44"/>
      <c r="G65" s="164"/>
    </row>
    <row r="66" spans="2:7" s="39" customFormat="1" ht="24" x14ac:dyDescent="0.2">
      <c r="B66" s="42" t="s">
        <v>66</v>
      </c>
      <c r="C66" s="101" t="s">
        <v>141</v>
      </c>
      <c r="D66" s="102" t="s">
        <v>4</v>
      </c>
      <c r="E66" s="103">
        <v>1</v>
      </c>
      <c r="F66" s="43">
        <v>0</v>
      </c>
      <c r="G66" s="163">
        <f t="shared" ref="G66" si="9">ROUND(E66*F66,2)</f>
        <v>0</v>
      </c>
    </row>
    <row r="67" spans="2:7" s="39" customFormat="1" x14ac:dyDescent="0.2">
      <c r="B67" s="42"/>
      <c r="C67" s="101"/>
      <c r="D67" s="102"/>
      <c r="E67" s="103"/>
      <c r="F67" s="44"/>
      <c r="G67" s="164"/>
    </row>
    <row r="68" spans="2:7" s="39" customFormat="1" x14ac:dyDescent="0.2">
      <c r="B68" s="42" t="s">
        <v>67</v>
      </c>
      <c r="C68" s="101" t="s">
        <v>142</v>
      </c>
      <c r="D68" s="102" t="s">
        <v>4</v>
      </c>
      <c r="E68" s="103">
        <v>1</v>
      </c>
      <c r="F68" s="43">
        <v>0</v>
      </c>
      <c r="G68" s="163">
        <f t="shared" ref="G68" si="10">ROUND(E68*F68,2)</f>
        <v>0</v>
      </c>
    </row>
    <row r="69" spans="2:7" s="39" customFormat="1" x14ac:dyDescent="0.2">
      <c r="B69" s="42"/>
      <c r="C69" s="101"/>
      <c r="D69" s="102"/>
      <c r="E69" s="103"/>
      <c r="F69" s="44"/>
      <c r="G69" s="164"/>
    </row>
    <row r="70" spans="2:7" s="39" customFormat="1" x14ac:dyDescent="0.2">
      <c r="B70" s="42" t="s">
        <v>68</v>
      </c>
      <c r="C70" s="101" t="s">
        <v>143</v>
      </c>
      <c r="D70" s="102" t="s">
        <v>4</v>
      </c>
      <c r="E70" s="103">
        <v>1</v>
      </c>
      <c r="F70" s="43">
        <v>0</v>
      </c>
      <c r="G70" s="163">
        <f t="shared" ref="G70" si="11">ROUND(E70*F70,2)</f>
        <v>0</v>
      </c>
    </row>
    <row r="71" spans="2:7" s="39" customFormat="1" x14ac:dyDescent="0.2">
      <c r="B71" s="42"/>
      <c r="C71" s="101"/>
      <c r="D71" s="102"/>
      <c r="E71" s="103"/>
      <c r="F71" s="44"/>
      <c r="G71" s="164"/>
    </row>
    <row r="72" spans="2:7" s="39" customFormat="1" x14ac:dyDescent="0.2">
      <c r="B72" s="42" t="s">
        <v>69</v>
      </c>
      <c r="C72" s="101" t="s">
        <v>144</v>
      </c>
      <c r="D72" s="102" t="s">
        <v>4</v>
      </c>
      <c r="E72" s="103">
        <v>1</v>
      </c>
      <c r="F72" s="43">
        <v>0</v>
      </c>
      <c r="G72" s="163">
        <f t="shared" ref="G72" si="12">ROUND(E72*F72,2)</f>
        <v>0</v>
      </c>
    </row>
    <row r="73" spans="2:7" s="39" customFormat="1" x14ac:dyDescent="0.2">
      <c r="B73" s="42"/>
      <c r="C73" s="101"/>
      <c r="D73" s="102"/>
      <c r="E73" s="103"/>
      <c r="F73" s="44"/>
      <c r="G73" s="164"/>
    </row>
    <row r="74" spans="2:7" s="39" customFormat="1" x14ac:dyDescent="0.2">
      <c r="B74" s="42" t="s">
        <v>70</v>
      </c>
      <c r="C74" s="101" t="s">
        <v>145</v>
      </c>
      <c r="D74" s="102" t="s">
        <v>4</v>
      </c>
      <c r="E74" s="103">
        <v>1</v>
      </c>
      <c r="F74" s="43">
        <v>0</v>
      </c>
      <c r="G74" s="163">
        <f t="shared" ref="G74" si="13">ROUND(E74*F74,2)</f>
        <v>0</v>
      </c>
    </row>
    <row r="75" spans="2:7" s="39" customFormat="1" x14ac:dyDescent="0.2">
      <c r="B75" s="42"/>
      <c r="C75" s="104"/>
      <c r="D75" s="102"/>
      <c r="E75" s="103"/>
      <c r="F75" s="44"/>
      <c r="G75" s="164"/>
    </row>
    <row r="76" spans="2:7" s="39" customFormat="1" x14ac:dyDescent="0.2">
      <c r="B76" s="42"/>
      <c r="C76" s="101" t="s">
        <v>35</v>
      </c>
      <c r="D76" s="102" t="s">
        <v>28</v>
      </c>
      <c r="E76" s="103">
        <v>305</v>
      </c>
      <c r="F76" s="43">
        <v>0</v>
      </c>
      <c r="G76" s="163">
        <f t="shared" ref="G76" si="14">ROUND(E76*F76,2)</f>
        <v>0</v>
      </c>
    </row>
    <row r="77" spans="2:7" s="39" customFormat="1" x14ac:dyDescent="0.2">
      <c r="B77" s="42"/>
      <c r="C77" s="104" t="s">
        <v>36</v>
      </c>
      <c r="D77" s="102"/>
      <c r="E77" s="103"/>
      <c r="F77" s="44"/>
      <c r="G77" s="164"/>
    </row>
    <row r="78" spans="2:7" s="39" customFormat="1" x14ac:dyDescent="0.2">
      <c r="B78" s="42"/>
      <c r="C78" s="104"/>
      <c r="D78" s="102"/>
      <c r="E78" s="103"/>
      <c r="F78" s="44"/>
      <c r="G78" s="164"/>
    </row>
    <row r="79" spans="2:7" s="39" customFormat="1" x14ac:dyDescent="0.2">
      <c r="B79" s="42"/>
      <c r="C79" s="101" t="s">
        <v>65</v>
      </c>
      <c r="D79" s="102"/>
      <c r="E79" s="103"/>
      <c r="F79" s="44"/>
      <c r="G79" s="164"/>
    </row>
    <row r="80" spans="2:7" s="39" customFormat="1" x14ac:dyDescent="0.2">
      <c r="B80" s="42"/>
      <c r="C80" s="104" t="s">
        <v>36</v>
      </c>
      <c r="D80" s="102"/>
      <c r="E80" s="103"/>
      <c r="F80" s="44"/>
      <c r="G80" s="164"/>
    </row>
    <row r="81" spans="2:7" s="39" customFormat="1" x14ac:dyDescent="0.2">
      <c r="B81" s="42"/>
      <c r="C81" s="104" t="s">
        <v>71</v>
      </c>
      <c r="D81" s="102" t="s">
        <v>5</v>
      </c>
      <c r="E81" s="103">
        <v>3</v>
      </c>
      <c r="F81" s="43">
        <v>0</v>
      </c>
      <c r="G81" s="163">
        <f t="shared" ref="G81" si="15">ROUND(E81*F81,2)</f>
        <v>0</v>
      </c>
    </row>
    <row r="82" spans="2:7" s="39" customFormat="1" x14ac:dyDescent="0.2">
      <c r="B82" s="42"/>
      <c r="C82" s="104"/>
      <c r="D82" s="102"/>
      <c r="E82" s="103"/>
      <c r="F82" s="44"/>
      <c r="G82" s="164"/>
    </row>
    <row r="83" spans="2:7" s="39" customFormat="1" x14ac:dyDescent="0.2">
      <c r="B83" s="42"/>
      <c r="C83" s="101" t="s">
        <v>42</v>
      </c>
      <c r="D83" s="102"/>
      <c r="E83" s="103"/>
      <c r="F83" s="44"/>
      <c r="G83" s="164"/>
    </row>
    <row r="84" spans="2:7" s="39" customFormat="1" x14ac:dyDescent="0.2">
      <c r="B84" s="42"/>
      <c r="C84" s="104" t="s">
        <v>94</v>
      </c>
      <c r="D84" s="102" t="s">
        <v>28</v>
      </c>
      <c r="E84" s="103">
        <v>60</v>
      </c>
      <c r="F84" s="43">
        <v>0</v>
      </c>
      <c r="G84" s="163">
        <f t="shared" ref="G84:G86" si="16">ROUND(E84*F84,2)</f>
        <v>0</v>
      </c>
    </row>
    <row r="85" spans="2:7" s="39" customFormat="1" x14ac:dyDescent="0.2">
      <c r="B85" s="42"/>
      <c r="C85" s="104" t="s">
        <v>95</v>
      </c>
      <c r="D85" s="102" t="s">
        <v>28</v>
      </c>
      <c r="E85" s="103">
        <v>2</v>
      </c>
      <c r="F85" s="43">
        <v>0</v>
      </c>
      <c r="G85" s="163">
        <f t="shared" si="16"/>
        <v>0</v>
      </c>
    </row>
    <row r="86" spans="2:7" s="39" customFormat="1" x14ac:dyDescent="0.2">
      <c r="B86" s="42"/>
      <c r="C86" s="104" t="s">
        <v>77</v>
      </c>
      <c r="D86" s="102" t="s">
        <v>28</v>
      </c>
      <c r="E86" s="103">
        <v>70</v>
      </c>
      <c r="F86" s="43">
        <v>0</v>
      </c>
      <c r="G86" s="163">
        <f t="shared" si="16"/>
        <v>0</v>
      </c>
    </row>
    <row r="87" spans="2:7" s="39" customFormat="1" x14ac:dyDescent="0.2">
      <c r="B87" s="42"/>
      <c r="C87" s="104"/>
      <c r="D87" s="102"/>
      <c r="E87" s="103"/>
      <c r="F87" s="44"/>
      <c r="G87" s="164"/>
    </row>
    <row r="88" spans="2:7" s="39" customFormat="1" x14ac:dyDescent="0.2">
      <c r="B88" s="45"/>
      <c r="C88" s="107" t="s">
        <v>6</v>
      </c>
      <c r="D88" s="108"/>
      <c r="E88" s="109"/>
      <c r="F88" s="46"/>
      <c r="G88" s="165">
        <f>SUM(G30:G87)</f>
        <v>1</v>
      </c>
    </row>
    <row r="89" spans="2:7" s="39" customFormat="1" ht="13.5" thickBot="1" x14ac:dyDescent="0.25">
      <c r="B89" s="52"/>
      <c r="C89" s="110"/>
      <c r="D89" s="111"/>
      <c r="E89" s="112"/>
      <c r="F89" s="48"/>
      <c r="G89" s="166"/>
    </row>
    <row r="90" spans="2:7" s="39" customFormat="1" ht="13.5" thickBot="1" x14ac:dyDescent="0.25">
      <c r="B90" s="49"/>
      <c r="C90" s="113" t="s">
        <v>73</v>
      </c>
      <c r="D90" s="114"/>
      <c r="E90" s="115"/>
      <c r="F90" s="78"/>
      <c r="G90" s="167"/>
    </row>
    <row r="91" spans="2:7" s="39" customFormat="1" x14ac:dyDescent="0.2">
      <c r="B91" s="42"/>
      <c r="C91" s="104"/>
      <c r="D91" s="116"/>
      <c r="E91" s="117"/>
      <c r="F91" s="44"/>
      <c r="G91" s="168"/>
    </row>
    <row r="92" spans="2:7" s="39" customFormat="1" ht="24" x14ac:dyDescent="0.2">
      <c r="B92" s="42" t="s">
        <v>37</v>
      </c>
      <c r="C92" s="101" t="s">
        <v>169</v>
      </c>
      <c r="D92" s="102" t="s">
        <v>3</v>
      </c>
      <c r="E92" s="103">
        <v>1</v>
      </c>
      <c r="F92" s="43">
        <v>0</v>
      </c>
      <c r="G92" s="163">
        <f t="shared" ref="G92" si="17">ROUND(E92*F92,2)</f>
        <v>0</v>
      </c>
    </row>
    <row r="93" spans="2:7" s="39" customFormat="1" x14ac:dyDescent="0.2">
      <c r="B93" s="42"/>
      <c r="C93" s="104" t="s">
        <v>136</v>
      </c>
      <c r="D93" s="102"/>
      <c r="E93" s="103"/>
      <c r="F93" s="44"/>
      <c r="G93" s="164"/>
    </row>
    <row r="94" spans="2:7" s="39" customFormat="1" x14ac:dyDescent="0.2">
      <c r="B94" s="42"/>
      <c r="C94" s="104" t="s">
        <v>76</v>
      </c>
      <c r="D94" s="102"/>
      <c r="E94" s="103"/>
      <c r="F94" s="44"/>
      <c r="G94" s="164"/>
    </row>
    <row r="95" spans="2:7" s="39" customFormat="1" x14ac:dyDescent="0.2">
      <c r="B95" s="42"/>
      <c r="C95" s="104" t="s">
        <v>93</v>
      </c>
      <c r="D95" s="102"/>
      <c r="E95" s="103"/>
      <c r="F95" s="44"/>
      <c r="G95" s="164"/>
    </row>
    <row r="96" spans="2:7" s="39" customFormat="1" x14ac:dyDescent="0.2">
      <c r="B96" s="42"/>
      <c r="C96" s="104" t="s">
        <v>91</v>
      </c>
      <c r="D96" s="102"/>
      <c r="E96" s="103"/>
      <c r="F96" s="44"/>
      <c r="G96" s="164"/>
    </row>
    <row r="97" spans="2:7" s="39" customFormat="1" ht="24" x14ac:dyDescent="0.2">
      <c r="B97" s="42"/>
      <c r="C97" s="104" t="s">
        <v>90</v>
      </c>
      <c r="D97" s="102"/>
      <c r="E97" s="103"/>
      <c r="F97" s="44"/>
      <c r="G97" s="164"/>
    </row>
    <row r="98" spans="2:7" s="39" customFormat="1" x14ac:dyDescent="0.2">
      <c r="B98" s="42"/>
      <c r="C98" s="104" t="s">
        <v>81</v>
      </c>
      <c r="D98" s="102"/>
      <c r="E98" s="103"/>
      <c r="F98" s="44"/>
      <c r="G98" s="164"/>
    </row>
    <row r="99" spans="2:7" s="39" customFormat="1" x14ac:dyDescent="0.2">
      <c r="B99" s="42"/>
      <c r="C99" s="104" t="s">
        <v>97</v>
      </c>
      <c r="D99" s="102"/>
      <c r="E99" s="103"/>
      <c r="F99" s="44"/>
      <c r="G99" s="164"/>
    </row>
    <row r="100" spans="2:7" s="39" customFormat="1" x14ac:dyDescent="0.2">
      <c r="B100" s="42"/>
      <c r="C100" s="104" t="s">
        <v>79</v>
      </c>
      <c r="D100" s="102"/>
      <c r="E100" s="103"/>
      <c r="F100" s="44"/>
      <c r="G100" s="164"/>
    </row>
    <row r="101" spans="2:7" s="39" customFormat="1" x14ac:dyDescent="0.2">
      <c r="B101" s="42"/>
      <c r="C101" s="104" t="s">
        <v>80</v>
      </c>
      <c r="D101" s="102"/>
      <c r="E101" s="103"/>
      <c r="F101" s="44"/>
      <c r="G101" s="164"/>
    </row>
    <row r="102" spans="2:7" s="39" customFormat="1" x14ac:dyDescent="0.2">
      <c r="B102" s="42"/>
      <c r="C102" s="104" t="s">
        <v>44</v>
      </c>
      <c r="D102" s="102"/>
      <c r="E102" s="103"/>
      <c r="F102" s="44"/>
      <c r="G102" s="164"/>
    </row>
    <row r="103" spans="2:7" s="39" customFormat="1" x14ac:dyDescent="0.2">
      <c r="B103" s="42"/>
      <c r="C103" s="104" t="s">
        <v>45</v>
      </c>
      <c r="D103" s="102"/>
      <c r="E103" s="103"/>
      <c r="F103" s="44"/>
      <c r="G103" s="164"/>
    </row>
    <row r="104" spans="2:7" s="39" customFormat="1" x14ac:dyDescent="0.2">
      <c r="B104" s="42"/>
      <c r="C104" s="104" t="s">
        <v>48</v>
      </c>
      <c r="D104" s="102"/>
      <c r="E104" s="103"/>
      <c r="F104" s="44"/>
      <c r="G104" s="164"/>
    </row>
    <row r="105" spans="2:7" s="39" customFormat="1" ht="24" x14ac:dyDescent="0.2">
      <c r="B105" s="42"/>
      <c r="C105" s="105" t="s">
        <v>43</v>
      </c>
      <c r="D105" s="102"/>
      <c r="E105" s="103"/>
      <c r="F105" s="44"/>
      <c r="G105" s="164"/>
    </row>
    <row r="106" spans="2:7" s="39" customFormat="1" x14ac:dyDescent="0.2">
      <c r="B106" s="42"/>
      <c r="C106" s="105"/>
      <c r="D106" s="102"/>
      <c r="E106" s="103"/>
      <c r="F106" s="44"/>
      <c r="G106" s="164"/>
    </row>
    <row r="107" spans="2:7" s="39" customFormat="1" x14ac:dyDescent="0.2">
      <c r="B107" s="42"/>
      <c r="C107" s="101" t="s">
        <v>82</v>
      </c>
      <c r="D107" s="102"/>
      <c r="E107" s="103"/>
      <c r="F107" s="44"/>
      <c r="G107" s="164"/>
    </row>
    <row r="108" spans="2:7" s="39" customFormat="1" x14ac:dyDescent="0.2">
      <c r="B108" s="42"/>
      <c r="C108" s="101" t="s">
        <v>92</v>
      </c>
      <c r="D108" s="102" t="s">
        <v>3</v>
      </c>
      <c r="E108" s="103">
        <v>1</v>
      </c>
      <c r="F108" s="43">
        <v>0</v>
      </c>
      <c r="G108" s="163">
        <f t="shared" ref="G108:G109" si="18">ROUND(E108*F108,2)</f>
        <v>0</v>
      </c>
    </row>
    <row r="109" spans="2:7" s="39" customFormat="1" ht="24" x14ac:dyDescent="0.2">
      <c r="B109" s="42"/>
      <c r="C109" s="101" t="s">
        <v>138</v>
      </c>
      <c r="D109" s="102" t="s">
        <v>3</v>
      </c>
      <c r="E109" s="103">
        <v>1</v>
      </c>
      <c r="F109" s="43">
        <v>0</v>
      </c>
      <c r="G109" s="163">
        <f t="shared" si="18"/>
        <v>0</v>
      </c>
    </row>
    <row r="110" spans="2:7" s="39" customFormat="1" ht="108" x14ac:dyDescent="0.2">
      <c r="B110" s="42"/>
      <c r="C110" s="104" t="s">
        <v>83</v>
      </c>
      <c r="D110" s="102"/>
      <c r="E110" s="103"/>
      <c r="F110" s="44"/>
      <c r="G110" s="164"/>
    </row>
    <row r="111" spans="2:7" s="39" customFormat="1" x14ac:dyDescent="0.2">
      <c r="B111" s="42"/>
      <c r="C111" s="104"/>
      <c r="D111" s="102"/>
      <c r="E111" s="103"/>
      <c r="F111" s="44"/>
      <c r="G111" s="164"/>
    </row>
    <row r="112" spans="2:7" s="39" customFormat="1" ht="24" customHeight="1" x14ac:dyDescent="0.2">
      <c r="B112" s="42" t="s">
        <v>49</v>
      </c>
      <c r="C112" s="106" t="s">
        <v>159</v>
      </c>
      <c r="D112" s="102" t="s">
        <v>4</v>
      </c>
      <c r="E112" s="103">
        <v>2</v>
      </c>
      <c r="F112" s="43">
        <v>0</v>
      </c>
      <c r="G112" s="163">
        <f t="shared" ref="G112" si="19">ROUND(E112*F112,2)</f>
        <v>0</v>
      </c>
    </row>
    <row r="113" spans="2:7" s="39" customFormat="1" x14ac:dyDescent="0.2">
      <c r="B113" s="42"/>
      <c r="C113" s="118"/>
      <c r="D113" s="102"/>
      <c r="E113" s="103"/>
      <c r="F113" s="44"/>
      <c r="G113" s="163"/>
    </row>
    <row r="114" spans="2:7" s="39" customFormat="1" ht="24" customHeight="1" x14ac:dyDescent="0.2">
      <c r="B114" s="42" t="s">
        <v>50</v>
      </c>
      <c r="C114" s="106" t="s">
        <v>166</v>
      </c>
      <c r="D114" s="102" t="s">
        <v>4</v>
      </c>
      <c r="E114" s="103">
        <v>1</v>
      </c>
      <c r="F114" s="43">
        <v>0</v>
      </c>
      <c r="G114" s="163">
        <f t="shared" ref="G114" si="20">ROUND(E114*F114,2)</f>
        <v>0</v>
      </c>
    </row>
    <row r="115" spans="2:7" s="39" customFormat="1" x14ac:dyDescent="0.2">
      <c r="B115" s="42"/>
      <c r="C115" s="118"/>
      <c r="D115" s="102"/>
      <c r="E115" s="103"/>
      <c r="F115" s="44"/>
      <c r="G115" s="163"/>
    </row>
    <row r="116" spans="2:7" s="39" customFormat="1" ht="23.25" customHeight="1" x14ac:dyDescent="0.2">
      <c r="B116" s="42" t="s">
        <v>51</v>
      </c>
      <c r="C116" s="106" t="s">
        <v>167</v>
      </c>
      <c r="D116" s="102" t="s">
        <v>4</v>
      </c>
      <c r="E116" s="103">
        <v>1</v>
      </c>
      <c r="F116" s="43">
        <v>0</v>
      </c>
      <c r="G116" s="163">
        <f t="shared" ref="G116" si="21">ROUND(E116*F116,2)</f>
        <v>0</v>
      </c>
    </row>
    <row r="117" spans="2:7" s="39" customFormat="1" x14ac:dyDescent="0.2">
      <c r="B117" s="42"/>
      <c r="C117" s="118"/>
      <c r="D117" s="102"/>
      <c r="E117" s="103"/>
      <c r="F117" s="44"/>
      <c r="G117" s="163"/>
    </row>
    <row r="118" spans="2:7" s="39" customFormat="1" ht="23.25" customHeight="1" x14ac:dyDescent="0.2">
      <c r="B118" s="42" t="s">
        <v>52</v>
      </c>
      <c r="C118" s="106" t="s">
        <v>168</v>
      </c>
      <c r="D118" s="102" t="s">
        <v>4</v>
      </c>
      <c r="E118" s="103">
        <v>2</v>
      </c>
      <c r="F118" s="43">
        <v>0</v>
      </c>
      <c r="G118" s="163">
        <f t="shared" ref="G118" si="22">ROUND(E118*F118,2)</f>
        <v>0</v>
      </c>
    </row>
    <row r="119" spans="2:7" s="39" customFormat="1" x14ac:dyDescent="0.2">
      <c r="B119" s="42"/>
      <c r="C119" s="118"/>
      <c r="D119" s="102"/>
      <c r="E119" s="103"/>
      <c r="F119" s="44"/>
      <c r="G119" s="163"/>
    </row>
    <row r="120" spans="2:7" s="39" customFormat="1" x14ac:dyDescent="0.2">
      <c r="B120" s="42" t="s">
        <v>53</v>
      </c>
      <c r="C120" s="101" t="s">
        <v>146</v>
      </c>
      <c r="D120" s="102" t="s">
        <v>4</v>
      </c>
      <c r="E120" s="103">
        <v>1</v>
      </c>
      <c r="F120" s="43">
        <v>0</v>
      </c>
      <c r="G120" s="163">
        <f t="shared" ref="G120" si="23">ROUND(E120*F120,2)</f>
        <v>0</v>
      </c>
    </row>
    <row r="121" spans="2:7" s="39" customFormat="1" x14ac:dyDescent="0.2">
      <c r="B121" s="42"/>
      <c r="C121" s="118"/>
      <c r="D121" s="102"/>
      <c r="E121" s="103"/>
      <c r="F121" s="44"/>
      <c r="G121" s="163"/>
    </row>
    <row r="122" spans="2:7" s="39" customFormat="1" x14ac:dyDescent="0.2">
      <c r="B122" s="42" t="s">
        <v>54</v>
      </c>
      <c r="C122" s="101" t="s">
        <v>147</v>
      </c>
      <c r="D122" s="102" t="s">
        <v>4</v>
      </c>
      <c r="E122" s="103">
        <v>1</v>
      </c>
      <c r="F122" s="43">
        <v>0</v>
      </c>
      <c r="G122" s="163">
        <f t="shared" ref="G122" si="24">ROUND(E122*F122,2)</f>
        <v>0</v>
      </c>
    </row>
    <row r="123" spans="2:7" s="39" customFormat="1" x14ac:dyDescent="0.2">
      <c r="B123" s="42"/>
      <c r="C123" s="118"/>
      <c r="D123" s="102"/>
      <c r="E123" s="103"/>
      <c r="F123" s="44"/>
      <c r="G123" s="163"/>
    </row>
    <row r="124" spans="2:7" s="39" customFormat="1" x14ac:dyDescent="0.2">
      <c r="B124" s="42" t="s">
        <v>55</v>
      </c>
      <c r="C124" s="101" t="s">
        <v>148</v>
      </c>
      <c r="D124" s="102" t="s">
        <v>4</v>
      </c>
      <c r="E124" s="103">
        <v>1</v>
      </c>
      <c r="F124" s="43">
        <v>0</v>
      </c>
      <c r="G124" s="163">
        <f t="shared" ref="G124" si="25">ROUND(E124*F124,2)</f>
        <v>0</v>
      </c>
    </row>
    <row r="125" spans="2:7" s="39" customFormat="1" x14ac:dyDescent="0.2">
      <c r="B125" s="42"/>
      <c r="C125" s="118"/>
      <c r="D125" s="102"/>
      <c r="E125" s="103"/>
      <c r="F125" s="44"/>
      <c r="G125" s="163"/>
    </row>
    <row r="126" spans="2:7" s="39" customFormat="1" x14ac:dyDescent="0.2">
      <c r="B126" s="42" t="s">
        <v>56</v>
      </c>
      <c r="C126" s="101" t="s">
        <v>149</v>
      </c>
      <c r="D126" s="102" t="s">
        <v>4</v>
      </c>
      <c r="E126" s="103">
        <v>3</v>
      </c>
      <c r="F126" s="43">
        <v>0</v>
      </c>
      <c r="G126" s="163">
        <f t="shared" ref="G126" si="26">ROUND(E126*F126,2)</f>
        <v>0</v>
      </c>
    </row>
    <row r="127" spans="2:7" s="39" customFormat="1" x14ac:dyDescent="0.2">
      <c r="B127" s="42"/>
      <c r="C127" s="118"/>
      <c r="D127" s="102"/>
      <c r="E127" s="103"/>
      <c r="F127" s="44"/>
      <c r="G127" s="163"/>
    </row>
    <row r="128" spans="2:7" s="39" customFormat="1" x14ac:dyDescent="0.2">
      <c r="B128" s="42" t="s">
        <v>57</v>
      </c>
      <c r="C128" s="101" t="s">
        <v>150</v>
      </c>
      <c r="D128" s="102" t="s">
        <v>4</v>
      </c>
      <c r="E128" s="103">
        <v>3</v>
      </c>
      <c r="F128" s="43">
        <v>0</v>
      </c>
      <c r="G128" s="163">
        <f t="shared" ref="G128" si="27">ROUND(E128*F128,2)</f>
        <v>0</v>
      </c>
    </row>
    <row r="129" spans="2:7" s="39" customFormat="1" x14ac:dyDescent="0.2">
      <c r="B129" s="42"/>
      <c r="C129" s="118"/>
      <c r="D129" s="102"/>
      <c r="E129" s="103"/>
      <c r="F129" s="44"/>
      <c r="G129" s="163"/>
    </row>
    <row r="130" spans="2:7" s="39" customFormat="1" x14ac:dyDescent="0.2">
      <c r="B130" s="42" t="s">
        <v>58</v>
      </c>
      <c r="C130" s="101" t="s">
        <v>151</v>
      </c>
      <c r="D130" s="102" t="s">
        <v>4</v>
      </c>
      <c r="E130" s="103">
        <v>1</v>
      </c>
      <c r="F130" s="43">
        <v>0</v>
      </c>
      <c r="G130" s="163">
        <f t="shared" ref="G130" si="28">ROUND(E130*F130,2)</f>
        <v>0</v>
      </c>
    </row>
    <row r="131" spans="2:7" s="39" customFormat="1" x14ac:dyDescent="0.2">
      <c r="B131" s="42"/>
      <c r="C131" s="118"/>
      <c r="D131" s="102"/>
      <c r="E131" s="103"/>
      <c r="F131" s="44"/>
      <c r="G131" s="163"/>
    </row>
    <row r="132" spans="2:7" s="39" customFormat="1" x14ac:dyDescent="0.2">
      <c r="B132" s="42" t="s">
        <v>59</v>
      </c>
      <c r="C132" s="101" t="s">
        <v>152</v>
      </c>
      <c r="D132" s="102" t="s">
        <v>4</v>
      </c>
      <c r="E132" s="103">
        <v>3</v>
      </c>
      <c r="F132" s="43">
        <v>0</v>
      </c>
      <c r="G132" s="163">
        <f t="shared" ref="G132" si="29">ROUND(E132*F132,2)</f>
        <v>0</v>
      </c>
    </row>
    <row r="133" spans="2:7" s="39" customFormat="1" x14ac:dyDescent="0.2">
      <c r="B133" s="42"/>
      <c r="C133" s="118"/>
      <c r="D133" s="102"/>
      <c r="E133" s="103"/>
      <c r="F133" s="44"/>
      <c r="G133" s="163"/>
    </row>
    <row r="134" spans="2:7" s="39" customFormat="1" x14ac:dyDescent="0.2">
      <c r="B134" s="42" t="s">
        <v>60</v>
      </c>
      <c r="C134" s="101" t="s">
        <v>153</v>
      </c>
      <c r="D134" s="102" t="s">
        <v>4</v>
      </c>
      <c r="E134" s="103">
        <v>1</v>
      </c>
      <c r="F134" s="43">
        <v>0</v>
      </c>
      <c r="G134" s="163">
        <f t="shared" ref="G134" si="30">ROUND(E134*F134,2)</f>
        <v>0</v>
      </c>
    </row>
    <row r="135" spans="2:7" s="39" customFormat="1" x14ac:dyDescent="0.2">
      <c r="B135" s="42"/>
      <c r="C135" s="118"/>
      <c r="D135" s="102"/>
      <c r="E135" s="103"/>
      <c r="F135" s="44"/>
      <c r="G135" s="163"/>
    </row>
    <row r="136" spans="2:7" s="39" customFormat="1" ht="24" x14ac:dyDescent="0.2">
      <c r="B136" s="42" t="s">
        <v>61</v>
      </c>
      <c r="C136" s="101" t="s">
        <v>154</v>
      </c>
      <c r="D136" s="102" t="s">
        <v>3</v>
      </c>
      <c r="E136" s="103">
        <v>1</v>
      </c>
      <c r="F136" s="43">
        <v>0</v>
      </c>
      <c r="G136" s="163">
        <f t="shared" ref="G136" si="31">ROUND(E136*F136,2)</f>
        <v>0</v>
      </c>
    </row>
    <row r="137" spans="2:7" s="39" customFormat="1" x14ac:dyDescent="0.2">
      <c r="B137" s="42"/>
      <c r="C137" s="118" t="s">
        <v>96</v>
      </c>
      <c r="D137" s="102"/>
      <c r="E137" s="103"/>
      <c r="F137" s="44"/>
      <c r="G137" s="163"/>
    </row>
    <row r="138" spans="2:7" s="39" customFormat="1" x14ac:dyDescent="0.2">
      <c r="B138" s="42"/>
      <c r="C138" s="118"/>
      <c r="D138" s="102"/>
      <c r="E138" s="103"/>
      <c r="F138" s="44"/>
      <c r="G138" s="163"/>
    </row>
    <row r="139" spans="2:7" s="39" customFormat="1" x14ac:dyDescent="0.2">
      <c r="B139" s="42" t="s">
        <v>62</v>
      </c>
      <c r="C139" s="101" t="s">
        <v>155</v>
      </c>
      <c r="D139" s="102" t="s">
        <v>4</v>
      </c>
      <c r="E139" s="103">
        <v>2</v>
      </c>
      <c r="F139" s="43">
        <v>0</v>
      </c>
      <c r="G139" s="163">
        <f t="shared" ref="G139" si="32">ROUND(E139*F139,2)</f>
        <v>0</v>
      </c>
    </row>
    <row r="140" spans="2:7" s="39" customFormat="1" x14ac:dyDescent="0.2">
      <c r="B140" s="42"/>
      <c r="C140" s="118"/>
      <c r="D140" s="102"/>
      <c r="E140" s="103"/>
      <c r="F140" s="44"/>
      <c r="G140" s="163"/>
    </row>
    <row r="141" spans="2:7" s="39" customFormat="1" ht="24" x14ac:dyDescent="0.2">
      <c r="B141" s="42" t="s">
        <v>63</v>
      </c>
      <c r="C141" s="101" t="s">
        <v>156</v>
      </c>
      <c r="D141" s="102" t="s">
        <v>4</v>
      </c>
      <c r="E141" s="103">
        <v>1</v>
      </c>
      <c r="F141" s="43">
        <v>0</v>
      </c>
      <c r="G141" s="163">
        <f t="shared" ref="G141" si="33">ROUND(E141*F141,2)</f>
        <v>0</v>
      </c>
    </row>
    <row r="142" spans="2:7" s="39" customFormat="1" x14ac:dyDescent="0.2">
      <c r="B142" s="42"/>
      <c r="C142" s="118" t="s">
        <v>64</v>
      </c>
      <c r="D142" s="102"/>
      <c r="E142" s="103"/>
      <c r="F142" s="44"/>
      <c r="G142" s="163"/>
    </row>
    <row r="143" spans="2:7" s="39" customFormat="1" x14ac:dyDescent="0.2">
      <c r="B143" s="42"/>
      <c r="C143" s="118"/>
      <c r="D143" s="102"/>
      <c r="E143" s="103"/>
      <c r="F143" s="44"/>
      <c r="G143" s="163"/>
    </row>
    <row r="144" spans="2:7" s="39" customFormat="1" x14ac:dyDescent="0.2">
      <c r="B144" s="42" t="s">
        <v>78</v>
      </c>
      <c r="C144" s="101" t="s">
        <v>157</v>
      </c>
      <c r="D144" s="102" t="s">
        <v>4</v>
      </c>
      <c r="E144" s="103">
        <v>3</v>
      </c>
      <c r="F144" s="43">
        <v>0</v>
      </c>
      <c r="G144" s="163">
        <f t="shared" ref="G144" si="34">ROUND(E144*F144,2)</f>
        <v>0</v>
      </c>
    </row>
    <row r="145" spans="2:7" s="39" customFormat="1" x14ac:dyDescent="0.2">
      <c r="B145" s="42"/>
      <c r="C145" s="118"/>
      <c r="D145" s="102"/>
      <c r="E145" s="103"/>
      <c r="F145" s="44"/>
      <c r="G145" s="163"/>
    </row>
    <row r="146" spans="2:7" s="39" customFormat="1" x14ac:dyDescent="0.2">
      <c r="B146" s="42"/>
      <c r="C146" s="101" t="s">
        <v>35</v>
      </c>
      <c r="D146" s="102" t="s">
        <v>28</v>
      </c>
      <c r="E146" s="103">
        <v>365</v>
      </c>
      <c r="F146" s="43">
        <v>0</v>
      </c>
      <c r="G146" s="163">
        <f t="shared" ref="G146" si="35">ROUND(E146*F146,2)</f>
        <v>0</v>
      </c>
    </row>
    <row r="147" spans="2:7" s="39" customFormat="1" x14ac:dyDescent="0.2">
      <c r="B147" s="42"/>
      <c r="C147" s="104" t="s">
        <v>36</v>
      </c>
      <c r="D147" s="102"/>
      <c r="E147" s="103"/>
      <c r="F147" s="44"/>
      <c r="G147" s="163"/>
    </row>
    <row r="148" spans="2:7" s="39" customFormat="1" x14ac:dyDescent="0.2">
      <c r="B148" s="42"/>
      <c r="C148" s="104"/>
      <c r="D148" s="102"/>
      <c r="E148" s="103"/>
      <c r="F148" s="44"/>
      <c r="G148" s="163"/>
    </row>
    <row r="149" spans="2:7" s="39" customFormat="1" x14ac:dyDescent="0.2">
      <c r="B149" s="42"/>
      <c r="C149" s="101" t="s">
        <v>65</v>
      </c>
      <c r="D149" s="102"/>
      <c r="E149" s="103"/>
      <c r="F149" s="44"/>
      <c r="G149" s="163"/>
    </row>
    <row r="150" spans="2:7" s="39" customFormat="1" x14ac:dyDescent="0.2">
      <c r="B150" s="42"/>
      <c r="C150" s="104" t="s">
        <v>36</v>
      </c>
      <c r="D150" s="102"/>
      <c r="E150" s="103"/>
      <c r="F150" s="44"/>
      <c r="G150" s="163"/>
    </row>
    <row r="151" spans="2:7" s="39" customFormat="1" x14ac:dyDescent="0.2">
      <c r="B151" s="42"/>
      <c r="C151" s="104" t="s">
        <v>41</v>
      </c>
      <c r="D151" s="102" t="s">
        <v>5</v>
      </c>
      <c r="E151" s="103">
        <v>10</v>
      </c>
      <c r="F151" s="43">
        <v>0</v>
      </c>
      <c r="G151" s="163">
        <f t="shared" ref="G151:G152" si="36">ROUND(E151*F151,2)</f>
        <v>0</v>
      </c>
    </row>
    <row r="152" spans="2:7" s="39" customFormat="1" x14ac:dyDescent="0.2">
      <c r="B152" s="42"/>
      <c r="C152" s="104" t="s">
        <v>40</v>
      </c>
      <c r="D152" s="102" t="s">
        <v>5</v>
      </c>
      <c r="E152" s="103">
        <v>2</v>
      </c>
      <c r="F152" s="43">
        <v>0</v>
      </c>
      <c r="G152" s="163">
        <f t="shared" si="36"/>
        <v>0</v>
      </c>
    </row>
    <row r="153" spans="2:7" s="39" customFormat="1" x14ac:dyDescent="0.2">
      <c r="B153" s="42"/>
      <c r="C153" s="104"/>
      <c r="D153" s="102"/>
      <c r="E153" s="103"/>
      <c r="F153" s="44"/>
      <c r="G153" s="163"/>
    </row>
    <row r="154" spans="2:7" s="39" customFormat="1" x14ac:dyDescent="0.2">
      <c r="B154" s="42"/>
      <c r="C154" s="101" t="s">
        <v>42</v>
      </c>
      <c r="D154" s="102"/>
      <c r="E154" s="103"/>
      <c r="F154" s="44"/>
      <c r="G154" s="163"/>
    </row>
    <row r="155" spans="2:7" s="39" customFormat="1" x14ac:dyDescent="0.2">
      <c r="B155" s="42"/>
      <c r="C155" s="104" t="s">
        <v>94</v>
      </c>
      <c r="D155" s="102" t="s">
        <v>28</v>
      </c>
      <c r="E155" s="103">
        <v>95</v>
      </c>
      <c r="F155" s="43">
        <v>0</v>
      </c>
      <c r="G155" s="163">
        <f t="shared" ref="G155:G157" si="37">ROUND(E155*F155,2)</f>
        <v>0</v>
      </c>
    </row>
    <row r="156" spans="2:7" s="39" customFormat="1" x14ac:dyDescent="0.2">
      <c r="B156" s="42"/>
      <c r="C156" s="104" t="s">
        <v>95</v>
      </c>
      <c r="D156" s="102" t="s">
        <v>28</v>
      </c>
      <c r="E156" s="103">
        <v>5</v>
      </c>
      <c r="F156" s="43">
        <v>0</v>
      </c>
      <c r="G156" s="163">
        <f t="shared" si="37"/>
        <v>0</v>
      </c>
    </row>
    <row r="157" spans="2:7" s="39" customFormat="1" x14ac:dyDescent="0.2">
      <c r="B157" s="42"/>
      <c r="C157" s="104" t="s">
        <v>77</v>
      </c>
      <c r="D157" s="102" t="s">
        <v>28</v>
      </c>
      <c r="E157" s="103">
        <v>130</v>
      </c>
      <c r="F157" s="43">
        <v>0</v>
      </c>
      <c r="G157" s="163">
        <f t="shared" si="37"/>
        <v>0</v>
      </c>
    </row>
    <row r="158" spans="2:7" s="39" customFormat="1" x14ac:dyDescent="0.2">
      <c r="B158" s="42"/>
      <c r="C158" s="104"/>
      <c r="D158" s="102"/>
      <c r="E158" s="103"/>
      <c r="F158" s="44"/>
      <c r="G158" s="163"/>
    </row>
    <row r="159" spans="2:7" s="39" customFormat="1" x14ac:dyDescent="0.2">
      <c r="B159" s="45"/>
      <c r="C159" s="119" t="s">
        <v>38</v>
      </c>
      <c r="D159" s="108"/>
      <c r="E159" s="120"/>
      <c r="F159" s="46"/>
      <c r="G159" s="165">
        <f>SUM(G91:G158)</f>
        <v>0</v>
      </c>
    </row>
    <row r="160" spans="2:7" s="39" customFormat="1" ht="13.5" thickBot="1" x14ac:dyDescent="0.25">
      <c r="B160" s="47"/>
      <c r="C160" s="121"/>
      <c r="D160" s="122"/>
      <c r="E160" s="123"/>
      <c r="F160" s="79"/>
      <c r="G160" s="169"/>
    </row>
    <row r="161" spans="2:7" s="39" customFormat="1" ht="13.5" thickBot="1" x14ac:dyDescent="0.25">
      <c r="B161" s="49"/>
      <c r="C161" s="124" t="s">
        <v>74</v>
      </c>
      <c r="D161" s="125"/>
      <c r="E161" s="126"/>
      <c r="F161" s="50"/>
      <c r="G161" s="170"/>
    </row>
    <row r="162" spans="2:7" s="39" customFormat="1" x14ac:dyDescent="0.2">
      <c r="B162" s="42"/>
      <c r="C162" s="127"/>
      <c r="D162" s="128"/>
      <c r="E162" s="129"/>
      <c r="F162" s="51"/>
      <c r="G162" s="171"/>
    </row>
    <row r="163" spans="2:7" s="39" customFormat="1" ht="24" x14ac:dyDescent="0.2">
      <c r="B163" s="42" t="s">
        <v>125</v>
      </c>
      <c r="C163" s="101" t="s">
        <v>158</v>
      </c>
      <c r="D163" s="102" t="s">
        <v>28</v>
      </c>
      <c r="E163" s="130">
        <v>308</v>
      </c>
      <c r="F163" s="43">
        <v>0</v>
      </c>
      <c r="G163" s="163">
        <f t="shared" ref="G163" si="38">ROUND(E163*F163,2)</f>
        <v>0</v>
      </c>
    </row>
    <row r="164" spans="2:7" s="39" customFormat="1" x14ac:dyDescent="0.2">
      <c r="B164" s="42"/>
      <c r="C164" s="104" t="s">
        <v>84</v>
      </c>
      <c r="D164" s="102"/>
      <c r="E164" s="130"/>
      <c r="F164" s="44"/>
      <c r="G164" s="163"/>
    </row>
    <row r="165" spans="2:7" s="39" customFormat="1" x14ac:dyDescent="0.2">
      <c r="B165" s="42"/>
      <c r="C165" s="104" t="s">
        <v>85</v>
      </c>
      <c r="D165" s="102"/>
      <c r="E165" s="130"/>
      <c r="F165" s="44"/>
      <c r="G165" s="163"/>
    </row>
    <row r="166" spans="2:7" s="39" customFormat="1" x14ac:dyDescent="0.2">
      <c r="B166" s="42"/>
      <c r="C166" s="104" t="s">
        <v>86</v>
      </c>
      <c r="D166" s="102"/>
      <c r="E166" s="130"/>
      <c r="F166" s="44"/>
      <c r="G166" s="163"/>
    </row>
    <row r="167" spans="2:7" s="39" customFormat="1" x14ac:dyDescent="0.2">
      <c r="B167" s="42"/>
      <c r="C167" s="104" t="s">
        <v>87</v>
      </c>
      <c r="D167" s="102"/>
      <c r="E167" s="130"/>
      <c r="F167" s="44"/>
      <c r="G167" s="163"/>
    </row>
    <row r="168" spans="2:7" s="39" customFormat="1" x14ac:dyDescent="0.2">
      <c r="B168" s="42"/>
      <c r="C168" s="104" t="s">
        <v>88</v>
      </c>
      <c r="D168" s="102"/>
      <c r="E168" s="130"/>
      <c r="F168" s="44"/>
      <c r="G168" s="163"/>
    </row>
    <row r="169" spans="2:7" s="39" customFormat="1" x14ac:dyDescent="0.2">
      <c r="B169" s="42"/>
      <c r="C169" s="104" t="s">
        <v>89</v>
      </c>
      <c r="D169" s="102"/>
      <c r="E169" s="130"/>
      <c r="F169" s="44"/>
      <c r="G169" s="163"/>
    </row>
    <row r="170" spans="2:7" s="39" customFormat="1" x14ac:dyDescent="0.2">
      <c r="B170" s="42"/>
      <c r="C170" s="104"/>
      <c r="D170" s="102"/>
      <c r="E170" s="130"/>
      <c r="F170" s="44"/>
      <c r="G170" s="164"/>
    </row>
    <row r="171" spans="2:7" s="39" customFormat="1" x14ac:dyDescent="0.2">
      <c r="B171" s="45"/>
      <c r="C171" s="107" t="s">
        <v>75</v>
      </c>
      <c r="D171" s="108"/>
      <c r="E171" s="120"/>
      <c r="F171" s="46"/>
      <c r="G171" s="165">
        <f>SUM(G163:G170)</f>
        <v>0</v>
      </c>
    </row>
    <row r="172" spans="2:7" s="39" customFormat="1" ht="13.5" thickBot="1" x14ac:dyDescent="0.25">
      <c r="B172" s="52"/>
      <c r="C172" s="106"/>
      <c r="D172" s="131"/>
      <c r="E172" s="132"/>
      <c r="F172" s="53"/>
      <c r="G172" s="172"/>
    </row>
    <row r="173" spans="2:7" s="39" customFormat="1" ht="13.5" thickBot="1" x14ac:dyDescent="0.25">
      <c r="B173" s="54"/>
      <c r="C173" s="133" t="s">
        <v>7</v>
      </c>
      <c r="D173" s="134"/>
      <c r="E173" s="135"/>
      <c r="F173" s="55"/>
      <c r="G173" s="173"/>
    </row>
    <row r="174" spans="2:7" s="39" customFormat="1" x14ac:dyDescent="0.2">
      <c r="B174" s="76"/>
      <c r="C174" s="136"/>
      <c r="D174" s="116"/>
      <c r="E174" s="137"/>
      <c r="F174" s="77"/>
      <c r="G174" s="168"/>
    </row>
    <row r="175" spans="2:7" s="39" customFormat="1" x14ac:dyDescent="0.2">
      <c r="B175" s="42"/>
      <c r="C175" s="104" t="s">
        <v>8</v>
      </c>
      <c r="D175" s="102"/>
      <c r="E175" s="130"/>
      <c r="F175" s="44"/>
      <c r="G175" s="174"/>
    </row>
    <row r="176" spans="2:7" s="39" customFormat="1" x14ac:dyDescent="0.2">
      <c r="B176" s="42"/>
      <c r="C176" s="104"/>
      <c r="D176" s="102"/>
      <c r="E176" s="130"/>
      <c r="F176" s="44"/>
      <c r="G176" s="164"/>
    </row>
    <row r="177" spans="2:7" s="39" customFormat="1" x14ac:dyDescent="0.2">
      <c r="B177" s="42"/>
      <c r="C177" s="104" t="s">
        <v>9</v>
      </c>
      <c r="D177" s="102"/>
      <c r="E177" s="130"/>
      <c r="F177" s="43">
        <v>0</v>
      </c>
      <c r="G177" s="163">
        <f>F177</f>
        <v>0</v>
      </c>
    </row>
    <row r="178" spans="2:7" s="39" customFormat="1" x14ac:dyDescent="0.2">
      <c r="B178" s="42"/>
      <c r="C178" s="104" t="s">
        <v>10</v>
      </c>
      <c r="D178" s="102"/>
      <c r="E178" s="130"/>
      <c r="F178" s="43"/>
      <c r="G178" s="163"/>
    </row>
    <row r="179" spans="2:7" s="39" customFormat="1" x14ac:dyDescent="0.2">
      <c r="B179" s="42"/>
      <c r="C179" s="104" t="s">
        <v>11</v>
      </c>
      <c r="D179" s="102"/>
      <c r="E179" s="130"/>
      <c r="F179" s="43"/>
      <c r="G179" s="163"/>
    </row>
    <row r="180" spans="2:7" s="39" customFormat="1" x14ac:dyDescent="0.2">
      <c r="B180" s="42"/>
      <c r="C180" s="104"/>
      <c r="D180" s="102"/>
      <c r="E180" s="130"/>
      <c r="F180" s="43"/>
      <c r="G180" s="163"/>
    </row>
    <row r="181" spans="2:7" s="39" customFormat="1" x14ac:dyDescent="0.2">
      <c r="B181" s="42"/>
      <c r="C181" s="104" t="s">
        <v>12</v>
      </c>
      <c r="D181" s="102"/>
      <c r="E181" s="130"/>
      <c r="F181" s="43"/>
      <c r="G181" s="163"/>
    </row>
    <row r="182" spans="2:7" s="39" customFormat="1" x14ac:dyDescent="0.2">
      <c r="B182" s="42"/>
      <c r="C182" s="104" t="s">
        <v>13</v>
      </c>
      <c r="D182" s="102"/>
      <c r="E182" s="130"/>
      <c r="F182" s="43"/>
      <c r="G182" s="163"/>
    </row>
    <row r="183" spans="2:7" s="39" customFormat="1" x14ac:dyDescent="0.2">
      <c r="B183" s="42"/>
      <c r="C183" s="104" t="s">
        <v>14</v>
      </c>
      <c r="D183" s="102"/>
      <c r="E183" s="130"/>
      <c r="F183" s="43"/>
      <c r="G183" s="174"/>
    </row>
    <row r="184" spans="2:7" s="39" customFormat="1" x14ac:dyDescent="0.2">
      <c r="B184" s="42"/>
      <c r="C184" s="104"/>
      <c r="D184" s="102"/>
      <c r="E184" s="130"/>
      <c r="F184" s="43"/>
      <c r="G184" s="163"/>
    </row>
    <row r="185" spans="2:7" s="39" customFormat="1" x14ac:dyDescent="0.2">
      <c r="B185" s="42"/>
      <c r="C185" s="104" t="s">
        <v>15</v>
      </c>
      <c r="D185" s="102"/>
      <c r="E185" s="130"/>
      <c r="F185" s="43"/>
      <c r="G185" s="163"/>
    </row>
    <row r="186" spans="2:7" s="39" customFormat="1" x14ac:dyDescent="0.2">
      <c r="B186" s="42"/>
      <c r="C186" s="104" t="s">
        <v>16</v>
      </c>
      <c r="D186" s="102"/>
      <c r="E186" s="130"/>
      <c r="F186" s="43"/>
      <c r="G186" s="163"/>
    </row>
    <row r="187" spans="2:7" s="39" customFormat="1" x14ac:dyDescent="0.2">
      <c r="B187" s="42"/>
      <c r="C187" s="104" t="s">
        <v>17</v>
      </c>
      <c r="D187" s="102"/>
      <c r="E187" s="130"/>
      <c r="F187" s="43"/>
      <c r="G187" s="163"/>
    </row>
    <row r="188" spans="2:7" s="39" customFormat="1" x14ac:dyDescent="0.2">
      <c r="B188" s="42"/>
      <c r="C188" s="104" t="s">
        <v>18</v>
      </c>
      <c r="D188" s="102"/>
      <c r="E188" s="130"/>
      <c r="F188" s="43">
        <v>0</v>
      </c>
      <c r="G188" s="174">
        <f>F188</f>
        <v>0</v>
      </c>
    </row>
    <row r="189" spans="2:7" s="39" customFormat="1" x14ac:dyDescent="0.2">
      <c r="B189" s="42"/>
      <c r="C189" s="104"/>
      <c r="D189" s="102"/>
      <c r="E189" s="130"/>
      <c r="F189" s="43"/>
      <c r="G189" s="163"/>
    </row>
    <row r="190" spans="2:7" s="39" customFormat="1" x14ac:dyDescent="0.2">
      <c r="B190" s="42"/>
      <c r="C190" s="104"/>
      <c r="D190" s="102"/>
      <c r="E190" s="130"/>
      <c r="F190" s="43"/>
      <c r="G190" s="163"/>
    </row>
    <row r="191" spans="2:7" s="39" customFormat="1" x14ac:dyDescent="0.2">
      <c r="B191" s="42"/>
      <c r="C191" s="104" t="s">
        <v>19</v>
      </c>
      <c r="D191" s="102"/>
      <c r="E191" s="130"/>
      <c r="F191" s="43"/>
      <c r="G191" s="163"/>
    </row>
    <row r="192" spans="2:7" s="39" customFormat="1" x14ac:dyDescent="0.2">
      <c r="B192" s="42"/>
      <c r="C192" s="104" t="s">
        <v>20</v>
      </c>
      <c r="D192" s="102"/>
      <c r="E192" s="130"/>
      <c r="F192" s="43"/>
      <c r="G192" s="163"/>
    </row>
    <row r="193" spans="2:7" s="39" customFormat="1" x14ac:dyDescent="0.2">
      <c r="B193" s="42"/>
      <c r="C193" s="104" t="s">
        <v>21</v>
      </c>
      <c r="D193" s="102"/>
      <c r="E193" s="130"/>
      <c r="F193" s="43"/>
      <c r="G193" s="163"/>
    </row>
    <row r="194" spans="2:7" s="39" customFormat="1" x14ac:dyDescent="0.2">
      <c r="B194" s="42"/>
      <c r="C194" s="104" t="s">
        <v>22</v>
      </c>
      <c r="D194" s="102"/>
      <c r="E194" s="130"/>
      <c r="F194" s="43"/>
      <c r="G194" s="163"/>
    </row>
    <row r="195" spans="2:7" s="39" customFormat="1" x14ac:dyDescent="0.2">
      <c r="B195" s="42"/>
      <c r="C195" s="104" t="s">
        <v>23</v>
      </c>
      <c r="D195" s="102"/>
      <c r="E195" s="130"/>
      <c r="F195" s="43"/>
      <c r="G195" s="163"/>
    </row>
    <row r="196" spans="2:7" s="39" customFormat="1" x14ac:dyDescent="0.2">
      <c r="B196" s="42"/>
      <c r="C196" s="104" t="s">
        <v>24</v>
      </c>
      <c r="D196" s="102"/>
      <c r="E196" s="130"/>
      <c r="F196" s="43"/>
      <c r="G196" s="163"/>
    </row>
    <row r="197" spans="2:7" s="39" customFormat="1" x14ac:dyDescent="0.2">
      <c r="B197" s="42"/>
      <c r="C197" s="104" t="s">
        <v>25</v>
      </c>
      <c r="D197" s="102"/>
      <c r="E197" s="130"/>
      <c r="F197" s="43"/>
      <c r="G197" s="163"/>
    </row>
    <row r="198" spans="2:7" s="39" customFormat="1" x14ac:dyDescent="0.2">
      <c r="B198" s="42"/>
      <c r="C198" s="104" t="s">
        <v>26</v>
      </c>
      <c r="D198" s="102"/>
      <c r="E198" s="130"/>
      <c r="F198" s="43"/>
      <c r="G198" s="163"/>
    </row>
    <row r="199" spans="2:7" s="39" customFormat="1" x14ac:dyDescent="0.2">
      <c r="B199" s="42"/>
      <c r="C199" s="104"/>
      <c r="D199" s="102"/>
      <c r="E199" s="130"/>
      <c r="F199" s="43"/>
      <c r="G199" s="163"/>
    </row>
    <row r="200" spans="2:7" s="39" customFormat="1" x14ac:dyDescent="0.2">
      <c r="B200" s="42"/>
      <c r="C200" s="104" t="s">
        <v>27</v>
      </c>
      <c r="D200" s="102"/>
      <c r="E200" s="130"/>
      <c r="F200" s="43">
        <v>0</v>
      </c>
      <c r="G200" s="174">
        <f>F200</f>
        <v>0</v>
      </c>
    </row>
    <row r="201" spans="2:7" s="39" customFormat="1" x14ac:dyDescent="0.2">
      <c r="B201" s="56"/>
      <c r="C201" s="138"/>
      <c r="D201" s="139"/>
      <c r="E201" s="140"/>
      <c r="F201" s="67"/>
      <c r="G201" s="175"/>
    </row>
    <row r="202" spans="2:7" s="39" customFormat="1" x14ac:dyDescent="0.2">
      <c r="B202" s="56"/>
      <c r="C202" s="141" t="s">
        <v>127</v>
      </c>
      <c r="D202" s="142"/>
      <c r="E202" s="143"/>
      <c r="F202" s="69"/>
      <c r="G202" s="176">
        <f>G200+G188+G177</f>
        <v>0</v>
      </c>
    </row>
    <row r="203" spans="2:7" s="39" customFormat="1" ht="12" customHeight="1" thickBot="1" x14ac:dyDescent="0.25">
      <c r="B203" s="70"/>
      <c r="C203" s="144"/>
      <c r="D203" s="145"/>
      <c r="E203" s="146"/>
      <c r="F203" s="71"/>
      <c r="G203" s="177"/>
    </row>
    <row r="204" spans="2:7" s="39" customFormat="1" ht="12" customHeight="1" thickBot="1" x14ac:dyDescent="0.25">
      <c r="B204" s="68"/>
      <c r="C204" s="147"/>
      <c r="D204" s="148"/>
      <c r="E204" s="149"/>
      <c r="F204" s="72"/>
      <c r="G204" s="75"/>
    </row>
    <row r="205" spans="2:7" s="39" customFormat="1" ht="20.100000000000001" customHeight="1" x14ac:dyDescent="0.2">
      <c r="B205" s="59"/>
      <c r="C205" s="150" t="s">
        <v>123</v>
      </c>
      <c r="D205" s="151"/>
      <c r="E205" s="152"/>
      <c r="F205" s="178">
        <f>G202+G171+G159+G88</f>
        <v>1</v>
      </c>
      <c r="G205" s="179"/>
    </row>
    <row r="206" spans="2:7" ht="20.100000000000001" customHeight="1" x14ac:dyDescent="0.2">
      <c r="B206" s="73"/>
      <c r="C206" s="153" t="s">
        <v>124</v>
      </c>
      <c r="D206" s="154"/>
      <c r="E206" s="155"/>
      <c r="F206" s="180">
        <f>(20/100*F205)</f>
        <v>0.2</v>
      </c>
      <c r="G206" s="181"/>
    </row>
    <row r="207" spans="2:7" ht="20.100000000000001" customHeight="1" thickBot="1" x14ac:dyDescent="0.25">
      <c r="B207" s="74"/>
      <c r="C207" s="156" t="s">
        <v>126</v>
      </c>
      <c r="D207" s="157"/>
      <c r="E207" s="158"/>
      <c r="F207" s="182">
        <f>F205+F206</f>
        <v>1.2</v>
      </c>
      <c r="G207" s="183"/>
    </row>
    <row r="208" spans="2:7" x14ac:dyDescent="0.2">
      <c r="B208" s="57"/>
      <c r="C208" s="58"/>
      <c r="D208" s="58"/>
      <c r="E208" s="58"/>
      <c r="F208" s="159"/>
      <c r="G208" s="160"/>
    </row>
    <row r="209" spans="3:6" x14ac:dyDescent="0.2">
      <c r="C209" s="38"/>
      <c r="E209" s="38"/>
      <c r="F209" s="38"/>
    </row>
  </sheetData>
  <sheetProtection sheet="1"/>
  <mergeCells count="15">
    <mergeCell ref="F205:G205"/>
    <mergeCell ref="F206:G206"/>
    <mergeCell ref="F207:G207"/>
    <mergeCell ref="F22:G22"/>
    <mergeCell ref="C5:D5"/>
    <mergeCell ref="C7:F7"/>
    <mergeCell ref="F9:G9"/>
    <mergeCell ref="F10:G10"/>
    <mergeCell ref="F12:G12"/>
    <mergeCell ref="F13:G13"/>
    <mergeCell ref="F15:G15"/>
    <mergeCell ref="F16:G16"/>
    <mergeCell ref="F18:G18"/>
    <mergeCell ref="F19:G19"/>
    <mergeCell ref="F21:G21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69" firstPageNumber="0" orientation="portrait" cellComments="atEnd" horizontalDpi="300" verticalDpi="300" r:id="rId1"/>
  <headerFooter alignWithMargins="0"/>
  <rowBreaks count="2" manualBreakCount="2">
    <brk id="66" min="1" max="7" man="1"/>
    <brk id="128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1225-85B5-44C3-B3D6-92A76BEB328E}">
  <sheetPr>
    <pageSetUpPr fitToPage="1"/>
  </sheetPr>
  <dimension ref="A1:J55"/>
  <sheetViews>
    <sheetView workbookViewId="0">
      <selection activeCell="H17" sqref="H17:I17"/>
    </sheetView>
  </sheetViews>
  <sheetFormatPr defaultRowHeight="12.75" x14ac:dyDescent="0.2"/>
  <sheetData>
    <row r="1" spans="1:10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ht="18" x14ac:dyDescent="0.2">
      <c r="A3" s="4" t="s">
        <v>102</v>
      </c>
      <c r="B3" s="5"/>
      <c r="C3" s="5"/>
      <c r="D3" s="5"/>
      <c r="E3" s="5"/>
      <c r="F3" s="5"/>
      <c r="G3" s="5"/>
      <c r="H3" s="5"/>
      <c r="I3" s="5"/>
      <c r="J3" s="6"/>
    </row>
    <row r="4" spans="1:10" x14ac:dyDescent="0.2">
      <c r="A4" s="7"/>
      <c r="B4" s="5"/>
      <c r="C4" s="5"/>
      <c r="D4" s="5"/>
      <c r="E4" s="5"/>
      <c r="F4" s="5"/>
      <c r="G4" s="5"/>
      <c r="H4" s="5"/>
      <c r="I4" s="5"/>
      <c r="J4" s="6"/>
    </row>
    <row r="5" spans="1:10" ht="15" x14ac:dyDescent="0.25">
      <c r="A5" s="8" t="s">
        <v>103</v>
      </c>
      <c r="B5" s="9" t="s">
        <v>104</v>
      </c>
      <c r="C5" s="9"/>
      <c r="D5" s="9"/>
      <c r="E5" s="9"/>
      <c r="F5" s="9"/>
      <c r="G5" s="9"/>
      <c r="H5" s="9"/>
      <c r="I5" s="10"/>
      <c r="J5" s="11"/>
    </row>
    <row r="6" spans="1:10" x14ac:dyDescent="0.2">
      <c r="A6" s="7"/>
      <c r="B6" s="194"/>
      <c r="C6" s="195"/>
      <c r="D6" s="195"/>
      <c r="E6" s="195"/>
      <c r="F6" s="195"/>
      <c r="G6" s="5"/>
      <c r="H6" s="5"/>
      <c r="I6" s="5"/>
      <c r="J6" s="6"/>
    </row>
    <row r="7" spans="1:10" x14ac:dyDescent="0.2">
      <c r="A7" s="8" t="s">
        <v>105</v>
      </c>
      <c r="B7" s="13"/>
      <c r="C7" s="13"/>
      <c r="D7" s="13"/>
      <c r="E7" s="13"/>
      <c r="F7" s="13"/>
      <c r="G7" s="13"/>
      <c r="H7" s="13"/>
      <c r="I7" s="5"/>
      <c r="J7" s="6"/>
    </row>
    <row r="8" spans="1:10" ht="15" x14ac:dyDescent="0.2">
      <c r="A8" s="14"/>
      <c r="B8" s="196" t="s">
        <v>135</v>
      </c>
      <c r="C8" s="196"/>
      <c r="D8" s="196"/>
      <c r="E8" s="196"/>
      <c r="F8" s="196"/>
      <c r="G8" s="196"/>
      <c r="H8" s="196"/>
      <c r="I8" s="5"/>
      <c r="J8" s="6"/>
    </row>
    <row r="9" spans="1:10" x14ac:dyDescent="0.2">
      <c r="A9" s="14"/>
      <c r="B9" s="13"/>
      <c r="C9" s="13"/>
      <c r="D9" s="13"/>
      <c r="E9" s="13"/>
      <c r="F9" s="13"/>
      <c r="G9" s="13"/>
      <c r="H9" s="13"/>
      <c r="I9" s="5"/>
      <c r="J9" s="6"/>
    </row>
    <row r="10" spans="1:10" x14ac:dyDescent="0.2">
      <c r="A10" s="8" t="s">
        <v>106</v>
      </c>
      <c r="B10" s="13"/>
      <c r="C10" s="15" t="s">
        <v>107</v>
      </c>
      <c r="D10" s="15"/>
      <c r="E10" s="13"/>
      <c r="F10" s="13"/>
      <c r="G10" s="12" t="s">
        <v>108</v>
      </c>
      <c r="H10" s="193"/>
      <c r="I10" s="193"/>
      <c r="J10" s="6"/>
    </row>
    <row r="11" spans="1:10" x14ac:dyDescent="0.2">
      <c r="A11" s="8" t="s">
        <v>109</v>
      </c>
      <c r="B11" s="13"/>
      <c r="C11" s="15" t="s">
        <v>110</v>
      </c>
      <c r="D11" s="15"/>
      <c r="E11" s="13"/>
      <c r="F11" s="13"/>
      <c r="G11" s="12" t="s">
        <v>111</v>
      </c>
      <c r="H11" s="197">
        <f>VZDUCHOTECHNIKA!F10</f>
        <v>0</v>
      </c>
      <c r="I11" s="197"/>
      <c r="J11" s="6"/>
    </row>
    <row r="12" spans="1:10" x14ac:dyDescent="0.2">
      <c r="A12" s="14"/>
      <c r="B12" s="13"/>
      <c r="C12" s="13"/>
      <c r="D12" s="13"/>
      <c r="E12" s="13"/>
      <c r="F12" s="13"/>
      <c r="G12" s="13"/>
      <c r="H12" s="16"/>
      <c r="I12" s="17"/>
      <c r="J12" s="6"/>
    </row>
    <row r="13" spans="1:10" x14ac:dyDescent="0.2">
      <c r="A13" s="8" t="s">
        <v>112</v>
      </c>
      <c r="B13" s="13"/>
      <c r="C13" s="13"/>
      <c r="D13" s="13"/>
      <c r="E13" s="13"/>
      <c r="F13" s="13"/>
      <c r="G13" s="12" t="s">
        <v>113</v>
      </c>
      <c r="H13" s="193"/>
      <c r="I13" s="193"/>
      <c r="J13" s="6"/>
    </row>
    <row r="14" spans="1:10" x14ac:dyDescent="0.2">
      <c r="A14" s="14"/>
      <c r="B14" s="15" t="s">
        <v>114</v>
      </c>
      <c r="C14" s="13"/>
      <c r="D14" s="13"/>
      <c r="E14" s="13"/>
      <c r="F14" s="13"/>
      <c r="G14" s="12" t="s">
        <v>115</v>
      </c>
      <c r="H14" s="193" t="s">
        <v>107</v>
      </c>
      <c r="I14" s="193"/>
      <c r="J14" s="6"/>
    </row>
    <row r="15" spans="1:10" x14ac:dyDescent="0.2">
      <c r="A15" s="14"/>
      <c r="B15" s="13"/>
      <c r="C15" s="13"/>
      <c r="D15" s="13"/>
      <c r="E15" s="13"/>
      <c r="F15" s="13"/>
      <c r="G15" s="13"/>
      <c r="H15" s="16"/>
      <c r="I15" s="17"/>
      <c r="J15" s="6"/>
    </row>
    <row r="16" spans="1:10" x14ac:dyDescent="0.2">
      <c r="A16" s="8" t="s">
        <v>116</v>
      </c>
      <c r="B16" s="13"/>
      <c r="C16" s="13"/>
      <c r="D16" s="13"/>
      <c r="E16" s="13"/>
      <c r="F16" s="13"/>
      <c r="G16" s="12" t="s">
        <v>113</v>
      </c>
      <c r="H16" s="193" t="str">
        <f>VZDUCHOTECHNIKA!F15</f>
        <v/>
      </c>
      <c r="I16" s="193"/>
      <c r="J16" s="6"/>
    </row>
    <row r="17" spans="1:10" x14ac:dyDescent="0.2">
      <c r="A17" s="14"/>
      <c r="B17" s="15" t="str">
        <f>VZDUCHOTECHNIKA!C16</f>
        <v xml:space="preserve">určený výberom </v>
      </c>
      <c r="C17" s="22"/>
      <c r="D17" s="22"/>
      <c r="E17" s="13"/>
      <c r="F17" s="13"/>
      <c r="G17" s="12" t="s">
        <v>115</v>
      </c>
      <c r="H17" s="193" t="str">
        <f>VZDUCHOTECHNIKA!F16</f>
        <v/>
      </c>
      <c r="I17" s="193"/>
      <c r="J17" s="6"/>
    </row>
    <row r="18" spans="1:10" x14ac:dyDescent="0.2">
      <c r="A18" s="14"/>
      <c r="B18" s="13"/>
      <c r="C18" s="13"/>
      <c r="D18" s="13"/>
      <c r="E18" s="13"/>
      <c r="F18" s="13"/>
      <c r="G18" s="13"/>
      <c r="H18" s="16"/>
      <c r="I18" s="17"/>
      <c r="J18" s="6"/>
    </row>
    <row r="19" spans="1:10" x14ac:dyDescent="0.2">
      <c r="A19" s="8" t="s">
        <v>118</v>
      </c>
      <c r="B19" s="13"/>
      <c r="C19" s="13"/>
      <c r="D19" s="13"/>
      <c r="E19" s="13"/>
      <c r="F19" s="13"/>
      <c r="G19" s="12" t="s">
        <v>113</v>
      </c>
      <c r="H19" s="193" t="s">
        <v>107</v>
      </c>
      <c r="I19" s="193"/>
      <c r="J19" s="6"/>
    </row>
    <row r="20" spans="1:10" x14ac:dyDescent="0.2">
      <c r="A20" s="14"/>
      <c r="B20" s="15" t="s">
        <v>119</v>
      </c>
      <c r="C20" s="13"/>
      <c r="D20" s="13"/>
      <c r="E20" s="13"/>
      <c r="F20" s="13"/>
      <c r="G20" s="12" t="s">
        <v>115</v>
      </c>
      <c r="H20" s="193" t="s">
        <v>107</v>
      </c>
      <c r="I20" s="193"/>
      <c r="J20" s="6"/>
    </row>
    <row r="21" spans="1:10" x14ac:dyDescent="0.2">
      <c r="A21" s="14"/>
      <c r="B21" s="13"/>
      <c r="C21" s="13"/>
      <c r="D21" s="13"/>
      <c r="E21" s="13"/>
      <c r="F21" s="13"/>
      <c r="G21" s="13"/>
      <c r="H21" s="16"/>
      <c r="I21" s="17"/>
      <c r="J21" s="6"/>
    </row>
    <row r="22" spans="1:10" x14ac:dyDescent="0.2">
      <c r="A22" s="8" t="s">
        <v>120</v>
      </c>
      <c r="B22" s="13"/>
      <c r="C22" s="13"/>
      <c r="D22" s="13"/>
      <c r="E22" s="13"/>
      <c r="F22" s="13"/>
      <c r="G22" s="12" t="s">
        <v>113</v>
      </c>
      <c r="H22" s="193" t="s">
        <v>107</v>
      </c>
      <c r="I22" s="193"/>
      <c r="J22" s="6"/>
    </row>
    <row r="23" spans="1:10" x14ac:dyDescent="0.2">
      <c r="A23" s="14"/>
      <c r="B23" s="15"/>
      <c r="C23" s="13"/>
      <c r="D23" s="13"/>
      <c r="E23" s="13"/>
      <c r="F23" s="13"/>
      <c r="G23" s="12" t="s">
        <v>115</v>
      </c>
      <c r="H23" s="193" t="s">
        <v>107</v>
      </c>
      <c r="I23" s="193"/>
      <c r="J23" s="6"/>
    </row>
    <row r="24" spans="1:10" x14ac:dyDescent="0.2">
      <c r="A24" s="14"/>
      <c r="B24" s="13"/>
      <c r="C24" s="13"/>
      <c r="D24" s="13"/>
      <c r="E24" s="13"/>
      <c r="F24" s="13"/>
      <c r="G24" s="13"/>
      <c r="H24" s="13"/>
      <c r="I24" s="5"/>
      <c r="J24" s="6"/>
    </row>
    <row r="25" spans="1:10" x14ac:dyDescent="0.2">
      <c r="A25" s="18" t="s">
        <v>121</v>
      </c>
      <c r="B25" s="19"/>
      <c r="C25" s="19"/>
      <c r="D25" s="19"/>
      <c r="E25" s="19"/>
      <c r="F25" s="19"/>
      <c r="G25" s="19"/>
      <c r="H25" s="19"/>
      <c r="I25" s="20"/>
      <c r="J25" s="21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21" x14ac:dyDescent="0.2">
      <c r="A27" s="199" t="s">
        <v>128</v>
      </c>
      <c r="B27" s="199"/>
      <c r="C27" s="199"/>
      <c r="D27" s="199"/>
      <c r="E27" s="199"/>
      <c r="F27" s="199"/>
      <c r="G27" s="199"/>
      <c r="H27" s="199"/>
      <c r="I27" s="199"/>
      <c r="J27" s="199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x14ac:dyDescent="0.2">
      <c r="A29" s="23" t="s">
        <v>129</v>
      </c>
      <c r="B29" s="23" t="s">
        <v>130</v>
      </c>
      <c r="C29" s="23" t="s">
        <v>131</v>
      </c>
      <c r="D29" s="23" t="s">
        <v>132</v>
      </c>
      <c r="E29" s="200" t="s">
        <v>133</v>
      </c>
      <c r="F29" s="200"/>
      <c r="G29" s="201" t="s">
        <v>134</v>
      </c>
      <c r="H29" s="201"/>
      <c r="I29" s="201"/>
      <c r="J29" s="201"/>
    </row>
    <row r="30" spans="1:10" x14ac:dyDescent="0.2">
      <c r="A30" s="24"/>
      <c r="B30" s="24"/>
      <c r="C30" s="24"/>
      <c r="D30" s="24"/>
      <c r="E30" s="198"/>
      <c r="F30" s="198"/>
      <c r="G30" s="198"/>
      <c r="H30" s="198"/>
      <c r="I30" s="198"/>
      <c r="J30" s="198"/>
    </row>
    <row r="31" spans="1:10" x14ac:dyDescent="0.2">
      <c r="A31" s="24"/>
      <c r="B31" s="24"/>
      <c r="C31" s="24"/>
      <c r="D31" s="24"/>
      <c r="E31" s="198"/>
      <c r="F31" s="198"/>
      <c r="G31" s="198"/>
      <c r="H31" s="198"/>
      <c r="I31" s="198"/>
      <c r="J31" s="198"/>
    </row>
    <row r="32" spans="1:10" x14ac:dyDescent="0.2">
      <c r="A32" s="24"/>
      <c r="B32" s="24"/>
      <c r="C32" s="24"/>
      <c r="D32" s="24"/>
      <c r="E32" s="198"/>
      <c r="F32" s="198"/>
      <c r="G32" s="198"/>
      <c r="H32" s="198"/>
      <c r="I32" s="198"/>
      <c r="J32" s="198"/>
    </row>
    <row r="33" spans="1:10" x14ac:dyDescent="0.2">
      <c r="A33" s="24"/>
      <c r="B33" s="24"/>
      <c r="C33" s="24"/>
      <c r="D33" s="24"/>
      <c r="E33" s="198"/>
      <c r="F33" s="198"/>
      <c r="G33" s="198"/>
      <c r="H33" s="198"/>
      <c r="I33" s="198"/>
      <c r="J33" s="198"/>
    </row>
    <row r="34" spans="1:10" x14ac:dyDescent="0.2">
      <c r="A34" s="24"/>
      <c r="B34" s="24"/>
      <c r="C34" s="24"/>
      <c r="D34" s="24"/>
      <c r="E34" s="198"/>
      <c r="F34" s="198"/>
      <c r="G34" s="198"/>
      <c r="H34" s="198"/>
      <c r="I34" s="198"/>
      <c r="J34" s="198"/>
    </row>
    <row r="35" spans="1:10" x14ac:dyDescent="0.2">
      <c r="A35" s="24"/>
      <c r="B35" s="24"/>
      <c r="C35" s="24"/>
      <c r="D35" s="24"/>
      <c r="E35" s="198"/>
      <c r="F35" s="198"/>
      <c r="G35" s="198"/>
      <c r="H35" s="198"/>
      <c r="I35" s="198"/>
      <c r="J35" s="198"/>
    </row>
    <row r="36" spans="1:10" x14ac:dyDescent="0.2">
      <c r="A36" s="24"/>
      <c r="B36" s="24"/>
      <c r="C36" s="24"/>
      <c r="D36" s="24"/>
      <c r="E36" s="198"/>
      <c r="F36" s="198"/>
      <c r="G36" s="198"/>
      <c r="H36" s="198"/>
      <c r="I36" s="198"/>
      <c r="J36" s="198"/>
    </row>
    <row r="37" spans="1:10" x14ac:dyDescent="0.2">
      <c r="A37" s="24"/>
      <c r="B37" s="24"/>
      <c r="C37" s="24"/>
      <c r="D37" s="24"/>
      <c r="E37" s="198"/>
      <c r="F37" s="198"/>
      <c r="G37" s="198"/>
      <c r="H37" s="198"/>
      <c r="I37" s="198"/>
      <c r="J37" s="198"/>
    </row>
    <row r="38" spans="1:10" x14ac:dyDescent="0.2">
      <c r="A38" s="24"/>
      <c r="B38" s="24"/>
      <c r="C38" s="24"/>
      <c r="D38" s="24"/>
      <c r="E38" s="198"/>
      <c r="F38" s="198"/>
      <c r="G38" s="198"/>
      <c r="H38" s="198"/>
      <c r="I38" s="198"/>
      <c r="J38" s="198"/>
    </row>
    <row r="39" spans="1:10" x14ac:dyDescent="0.2">
      <c r="A39" s="24"/>
      <c r="B39" s="24"/>
      <c r="C39" s="24"/>
      <c r="D39" s="24"/>
      <c r="E39" s="198"/>
      <c r="F39" s="198"/>
      <c r="G39" s="198"/>
      <c r="H39" s="198"/>
      <c r="I39" s="198"/>
      <c r="J39" s="198"/>
    </row>
    <row r="40" spans="1:10" x14ac:dyDescent="0.2">
      <c r="A40" s="24"/>
      <c r="B40" s="24"/>
      <c r="C40" s="24"/>
      <c r="D40" s="24"/>
      <c r="E40" s="198"/>
      <c r="F40" s="198"/>
      <c r="G40" s="198"/>
      <c r="H40" s="198"/>
      <c r="I40" s="198"/>
      <c r="J40" s="198"/>
    </row>
    <row r="41" spans="1:10" x14ac:dyDescent="0.2">
      <c r="A41" s="24"/>
      <c r="B41" s="24"/>
      <c r="C41" s="24"/>
      <c r="D41" s="24"/>
      <c r="E41" s="198"/>
      <c r="F41" s="198"/>
      <c r="G41" s="198"/>
      <c r="H41" s="198"/>
      <c r="I41" s="198"/>
      <c r="J41" s="198"/>
    </row>
    <row r="42" spans="1:10" x14ac:dyDescent="0.2">
      <c r="A42" s="24"/>
      <c r="B42" s="24"/>
      <c r="C42" s="24"/>
      <c r="D42" s="24"/>
      <c r="E42" s="198"/>
      <c r="F42" s="198"/>
      <c r="G42" s="198"/>
      <c r="H42" s="198"/>
      <c r="I42" s="198"/>
      <c r="J42" s="198"/>
    </row>
    <row r="43" spans="1:10" x14ac:dyDescent="0.2">
      <c r="A43" s="24"/>
      <c r="B43" s="24"/>
      <c r="C43" s="24"/>
      <c r="D43" s="24"/>
      <c r="E43" s="198"/>
      <c r="F43" s="198"/>
      <c r="G43" s="198"/>
      <c r="H43" s="198"/>
      <c r="I43" s="198"/>
      <c r="J43" s="198"/>
    </row>
    <row r="44" spans="1:10" x14ac:dyDescent="0.2">
      <c r="A44" s="24"/>
      <c r="B44" s="24"/>
      <c r="C44" s="24"/>
      <c r="D44" s="24"/>
      <c r="E44" s="198"/>
      <c r="F44" s="198"/>
      <c r="G44" s="198"/>
      <c r="H44" s="198"/>
      <c r="I44" s="198"/>
      <c r="J44" s="198"/>
    </row>
    <row r="45" spans="1:10" x14ac:dyDescent="0.2">
      <c r="A45" s="24"/>
      <c r="B45" s="24"/>
      <c r="C45" s="24"/>
      <c r="D45" s="24"/>
      <c r="E45" s="198"/>
      <c r="F45" s="198"/>
      <c r="G45" s="198"/>
      <c r="H45" s="198"/>
      <c r="I45" s="198"/>
      <c r="J45" s="198"/>
    </row>
    <row r="46" spans="1:10" x14ac:dyDescent="0.2">
      <c r="A46" s="24"/>
      <c r="B46" s="24"/>
      <c r="C46" s="24"/>
      <c r="D46" s="24"/>
      <c r="E46" s="198"/>
      <c r="F46" s="198"/>
      <c r="G46" s="198"/>
      <c r="H46" s="198"/>
      <c r="I46" s="198"/>
      <c r="J46" s="198"/>
    </row>
    <row r="47" spans="1:10" x14ac:dyDescent="0.2">
      <c r="A47" s="24"/>
      <c r="B47" s="24"/>
      <c r="C47" s="24"/>
      <c r="D47" s="24"/>
      <c r="E47" s="198"/>
      <c r="F47" s="198"/>
      <c r="G47" s="198"/>
      <c r="H47" s="198"/>
      <c r="I47" s="198"/>
      <c r="J47" s="198"/>
    </row>
    <row r="48" spans="1:10" x14ac:dyDescent="0.2">
      <c r="A48" s="24"/>
      <c r="B48" s="24"/>
      <c r="C48" s="24"/>
      <c r="D48" s="24"/>
      <c r="E48" s="198"/>
      <c r="F48" s="198"/>
      <c r="G48" s="198"/>
      <c r="H48" s="198"/>
      <c r="I48" s="198"/>
      <c r="J48" s="198"/>
    </row>
    <row r="49" spans="1:10" x14ac:dyDescent="0.2">
      <c r="A49" s="24"/>
      <c r="B49" s="24"/>
      <c r="C49" s="24"/>
      <c r="D49" s="24"/>
      <c r="E49" s="198"/>
      <c r="F49" s="198"/>
      <c r="G49" s="198"/>
      <c r="H49" s="198"/>
      <c r="I49" s="198"/>
      <c r="J49" s="198"/>
    </row>
    <row r="50" spans="1:10" x14ac:dyDescent="0.2">
      <c r="A50" s="24"/>
      <c r="B50" s="24"/>
      <c r="C50" s="24"/>
      <c r="D50" s="24"/>
      <c r="E50" s="198"/>
      <c r="F50" s="198"/>
      <c r="G50" s="198"/>
      <c r="H50" s="198"/>
      <c r="I50" s="198"/>
      <c r="J50" s="198"/>
    </row>
    <row r="51" spans="1:10" x14ac:dyDescent="0.2">
      <c r="A51" s="24"/>
      <c r="B51" s="24"/>
      <c r="C51" s="24"/>
      <c r="D51" s="24"/>
      <c r="E51" s="198"/>
      <c r="F51" s="198"/>
      <c r="G51" s="198"/>
      <c r="H51" s="198"/>
      <c r="I51" s="198"/>
      <c r="J51" s="198"/>
    </row>
    <row r="52" spans="1:10" x14ac:dyDescent="0.2">
      <c r="A52" s="24"/>
      <c r="B52" s="24"/>
      <c r="C52" s="24"/>
      <c r="D52" s="24"/>
      <c r="E52" s="198"/>
      <c r="F52" s="198"/>
      <c r="G52" s="198"/>
      <c r="H52" s="198"/>
      <c r="I52" s="198"/>
      <c r="J52" s="198"/>
    </row>
    <row r="53" spans="1:10" x14ac:dyDescent="0.2">
      <c r="A53" s="24"/>
      <c r="B53" s="24"/>
      <c r="C53" s="24"/>
      <c r="D53" s="24"/>
      <c r="E53" s="198"/>
      <c r="F53" s="198"/>
      <c r="G53" s="198"/>
      <c r="H53" s="198"/>
      <c r="I53" s="198"/>
      <c r="J53" s="198"/>
    </row>
    <row r="54" spans="1:10" x14ac:dyDescent="0.2">
      <c r="A54" s="24"/>
      <c r="B54" s="24"/>
      <c r="C54" s="24"/>
      <c r="D54" s="24"/>
      <c r="E54" s="198"/>
      <c r="F54" s="198"/>
      <c r="G54" s="198"/>
      <c r="H54" s="198"/>
      <c r="I54" s="198"/>
      <c r="J54" s="198"/>
    </row>
    <row r="55" spans="1:10" x14ac:dyDescent="0.2">
      <c r="A55" s="5"/>
      <c r="B55" s="5"/>
      <c r="C55" s="5"/>
      <c r="D55" s="5"/>
      <c r="E55" s="202"/>
      <c r="F55" s="202"/>
      <c r="G55" s="202"/>
      <c r="H55" s="202"/>
      <c r="I55" s="202"/>
      <c r="J55" s="202"/>
    </row>
  </sheetData>
  <mergeCells count="67">
    <mergeCell ref="E53:F53"/>
    <mergeCell ref="G53:J53"/>
    <mergeCell ref="E54:F54"/>
    <mergeCell ref="G54:J54"/>
    <mergeCell ref="E55:F55"/>
    <mergeCell ref="G55:J55"/>
    <mergeCell ref="E50:F50"/>
    <mergeCell ref="G50:J50"/>
    <mergeCell ref="E51:F51"/>
    <mergeCell ref="G51:J51"/>
    <mergeCell ref="E52:F52"/>
    <mergeCell ref="G52:J52"/>
    <mergeCell ref="E47:F47"/>
    <mergeCell ref="G47:J47"/>
    <mergeCell ref="E48:F48"/>
    <mergeCell ref="G48:J48"/>
    <mergeCell ref="E49:F49"/>
    <mergeCell ref="G49:J49"/>
    <mergeCell ref="E44:F44"/>
    <mergeCell ref="G44:J44"/>
    <mergeCell ref="E45:F45"/>
    <mergeCell ref="G45:J45"/>
    <mergeCell ref="E46:F46"/>
    <mergeCell ref="G46:J46"/>
    <mergeCell ref="E41:F41"/>
    <mergeCell ref="G41:J41"/>
    <mergeCell ref="E42:F42"/>
    <mergeCell ref="G42:J42"/>
    <mergeCell ref="E43:F43"/>
    <mergeCell ref="G43:J43"/>
    <mergeCell ref="E38:F38"/>
    <mergeCell ref="G38:J38"/>
    <mergeCell ref="E39:F39"/>
    <mergeCell ref="G39:J39"/>
    <mergeCell ref="E40:F40"/>
    <mergeCell ref="G40:J40"/>
    <mergeCell ref="E35:F35"/>
    <mergeCell ref="G35:J35"/>
    <mergeCell ref="E36:F36"/>
    <mergeCell ref="G36:J36"/>
    <mergeCell ref="E37:F37"/>
    <mergeCell ref="G37:J37"/>
    <mergeCell ref="E32:F32"/>
    <mergeCell ref="G32:J32"/>
    <mergeCell ref="E33:F33"/>
    <mergeCell ref="G33:J33"/>
    <mergeCell ref="E34:F34"/>
    <mergeCell ref="G34:J34"/>
    <mergeCell ref="E31:F31"/>
    <mergeCell ref="G31:J31"/>
    <mergeCell ref="H16:I16"/>
    <mergeCell ref="H17:I17"/>
    <mergeCell ref="H19:I19"/>
    <mergeCell ref="H20:I20"/>
    <mergeCell ref="H22:I22"/>
    <mergeCell ref="H23:I23"/>
    <mergeCell ref="A27:J27"/>
    <mergeCell ref="E29:F29"/>
    <mergeCell ref="G29:J29"/>
    <mergeCell ref="E30:F30"/>
    <mergeCell ref="G30:J30"/>
    <mergeCell ref="H14:I14"/>
    <mergeCell ref="B6:F6"/>
    <mergeCell ref="B8:H8"/>
    <mergeCell ref="H10:I10"/>
    <mergeCell ref="H11:I11"/>
    <mergeCell ref="H13:I13"/>
  </mergeCells>
  <pageMargins left="0.7" right="0.7" top="0.75" bottom="0.75" header="0.3" footer="0.3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VZDUCHOTECHNIKA</vt:lpstr>
      <vt:lpstr>EKVIVALENTY</vt:lpstr>
      <vt:lpstr>VZDUCHOTECHNIKA!Oblasť_tlače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Kajan</dc:creator>
  <cp:lastModifiedBy>Miroslava Pastírová</cp:lastModifiedBy>
  <cp:lastPrinted>2023-02-10T13:09:06Z</cp:lastPrinted>
  <dcterms:created xsi:type="dcterms:W3CDTF">2013-03-24T07:11:06Z</dcterms:created>
  <dcterms:modified xsi:type="dcterms:W3CDTF">2023-02-27T14:28:24Z</dcterms:modified>
</cp:coreProperties>
</file>