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DATA\Sportoviště + Naše\ZNOJMO DPS\ZNOJMO DPS Vančurova\2023 Oprava chodníku a schodiště\"/>
    </mc:Choice>
  </mc:AlternateContent>
  <xr:revisionPtr revIDLastSave="0" documentId="13_ncr:1_{86309175-509D-4540-952C-6DE8614CE3D7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Pokyny pro vyplnění" sheetId="11" state="hidden" r:id="rId1"/>
    <sheet name="Stavba" sheetId="1" r:id="rId2"/>
    <sheet name="VzorPolozky" sheetId="10" state="hidden" r:id="rId3"/>
    <sheet name="1 1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'1 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'1 1 Pol'!$A$1:$G$58</definedName>
    <definedName name="_xlnm.Print_Area" localSheetId="1">Stavba!$A$1:$J$61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8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61" i="1" l="1"/>
  <c r="J60" i="1" s="1"/>
  <c r="G30" i="12"/>
  <c r="G45" i="12"/>
  <c r="G47" i="12"/>
  <c r="G55" i="12"/>
  <c r="F42" i="1"/>
  <c r="G42" i="1"/>
  <c r="H42" i="1"/>
  <c r="I42" i="1"/>
  <c r="J41" i="1"/>
  <c r="J40" i="1"/>
  <c r="J39" i="1"/>
  <c r="J42" i="1" s="1"/>
  <c r="I21" i="1"/>
  <c r="J28" i="1"/>
  <c r="J26" i="1"/>
  <c r="G38" i="1"/>
  <c r="F38" i="1"/>
  <c r="J23" i="1"/>
  <c r="J24" i="1"/>
  <c r="J25" i="1"/>
  <c r="J27" i="1"/>
  <c r="E24" i="1"/>
  <c r="E26" i="1"/>
  <c r="J50" i="1" l="1"/>
  <c r="J54" i="1"/>
  <c r="J52" i="1"/>
  <c r="J56" i="1"/>
  <c r="J58" i="1"/>
  <c r="J49" i="1"/>
  <c r="J51" i="1"/>
  <c r="J53" i="1"/>
  <c r="J55" i="1"/>
  <c r="J57" i="1"/>
  <c r="J59" i="1"/>
  <c r="G38" i="12"/>
  <c r="G32" i="12"/>
  <c r="G17" i="12"/>
  <c r="G49" i="12"/>
  <c r="G25" i="12"/>
  <c r="G40" i="12"/>
  <c r="G34" i="12"/>
  <c r="G8" i="12"/>
  <c r="J6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sharedStrings.xml><?xml version="1.0" encoding="utf-8"?>
<sst xmlns="http://schemas.openxmlformats.org/spreadsheetml/2006/main" count="334" uniqueCount="172">
  <si>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</si>
  <si>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</si>
  <si>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</si>
  <si>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</si>
  <si>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</si>
  <si>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</si>
  <si>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</si>
  <si>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</si>
  <si>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</si>
  <si>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</si>
  <si>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</si>
  <si>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</si>
  <si>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</si>
  <si>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</si>
  <si>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</si>
  <si>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</si>
  <si>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</si>
  <si>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</si>
  <si>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</si>
  <si>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</si>
  <si>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</si>
  <si>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</si>
  <si>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</si>
  <si>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</si>
  <si>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</si>
  <si>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</si>
  <si>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</si>
  <si>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</si>
  <si>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</si>
  <si>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</si>
  <si>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</si>
  <si>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</si>
  <si>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</si>
  <si>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</si>
  <si>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</si>
  <si>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</si>
  <si>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</si>
  <si>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</si>
  <si>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</si>
  <si>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</si>
  <si>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</si>
  <si>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1</t>
  </si>
  <si>
    <t>Chodníky a schodiště</t>
  </si>
  <si>
    <t>DPS Vančurova</t>
  </si>
  <si>
    <t>Objekt:</t>
  </si>
  <si>
    <t>Rozpočet:</t>
  </si>
  <si>
    <t>SNMZ</t>
  </si>
  <si>
    <t>Stavba</t>
  </si>
  <si>
    <t>Celkem za stavbu</t>
  </si>
  <si>
    <t>CZK</t>
  </si>
  <si>
    <t>Rekapitulace dílů</t>
  </si>
  <si>
    <t>Typ dílu</t>
  </si>
  <si>
    <t>Zemní práce</t>
  </si>
  <si>
    <t>43</t>
  </si>
  <si>
    <t>Schodiště</t>
  </si>
  <si>
    <t>5</t>
  </si>
  <si>
    <t>Komunikace</t>
  </si>
  <si>
    <t>91</t>
  </si>
  <si>
    <t>Doplňující práce na komunikaci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</si>
  <si>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</si>
  <si>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</si>
  <si>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</si>
  <si>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</si>
  <si>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</si>
  <si>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</si>
  <si>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721</t>
  </si>
  <si>
    <t>Vnitřní kanalizace</t>
  </si>
  <si>
    <t>767</t>
  </si>
  <si>
    <t>Konstrukce zámečnické</t>
  </si>
  <si>
    <t>M46</t>
  </si>
  <si>
    <t>Zemní práce při montážích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</si>
  <si>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</si>
  <si>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</si>
  <si>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</si>
  <si>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</si>
  <si>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</si>
  <si>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</si>
  <si>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</si>
  <si>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</si>
  <si>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</si>
  <si>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</si>
  <si>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</si>
  <si>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</si>
  <si>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</si>
  <si>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</si>
  <si>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</si>
  <si>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DPH</t>
  </si>
  <si>
    <t>Díl:</t>
  </si>
  <si>
    <t>DIL</t>
  </si>
  <si>
    <t>122202202R00</t>
  </si>
  <si>
    <t>Odkopávky pro silnice v hor. 3 do 1000 m3</t>
  </si>
  <si>
    <t>m3</t>
  </si>
  <si>
    <t>POL1_</t>
  </si>
  <si>
    <t>122202209R00</t>
  </si>
  <si>
    <t>Příplatek za lepivost - odkop. pro silnice v hor.3</t>
  </si>
  <si>
    <t>139601102R00</t>
  </si>
  <si>
    <t>Ruční výkop jam, rýh a šachet v hornině tř. 3</t>
  </si>
  <si>
    <t>162701105R00</t>
  </si>
  <si>
    <t>Vodorovné přemístění výkopku z hor.1-4 do 10000 m</t>
  </si>
  <si>
    <t>167101101R00</t>
  </si>
  <si>
    <t>Nakládání výkopku z hor.1-4 v množství do 100 m3</t>
  </si>
  <si>
    <t>171201201R00</t>
  </si>
  <si>
    <t>Uložení sypaniny na skl.-sypanina na výšku přes 2m</t>
  </si>
  <si>
    <t>181101101R00</t>
  </si>
  <si>
    <t>Úprava pláně v zářezech v hor. 1-4, bez zhutnění</t>
  </si>
  <si>
    <t>m2</t>
  </si>
  <si>
    <t>199000002R00</t>
  </si>
  <si>
    <t>Poplatek za skládku horniny 1- 4</t>
  </si>
  <si>
    <t>274321311R00</t>
  </si>
  <si>
    <t>Železobeton základových pasů C 16/20</t>
  </si>
  <si>
    <t>596245021R00</t>
  </si>
  <si>
    <t>Kladení zámkové dlažby tl. 6 cm do MC tl. 4 cm</t>
  </si>
  <si>
    <t>596291111R00</t>
  </si>
  <si>
    <t>Řezání zámkové dlažby tl. 60 mm</t>
  </si>
  <si>
    <t>m</t>
  </si>
  <si>
    <t>916561111RT4</t>
  </si>
  <si>
    <t>Osazení záhon.obrubníků do lože z C 12/15 s opěrou včetně obrubníku ABO 4 - 5    50/5/30</t>
  </si>
  <si>
    <t>970241100R00</t>
  </si>
  <si>
    <t>Řezání prostého betonu hl. řezu 100 mm</t>
  </si>
  <si>
    <t>912      R00</t>
  </si>
  <si>
    <t>Hzs - Zedník tř.7</t>
  </si>
  <si>
    <t>h</t>
  </si>
  <si>
    <t>59245020R</t>
  </si>
  <si>
    <t>Dlažba zámková  20x10x6 cm přírodní</t>
  </si>
  <si>
    <t>POL3_</t>
  </si>
  <si>
    <t>564851111R00</t>
  </si>
  <si>
    <t>Podklad ze štěrkodrti po zhutnění tloušťky 15 cm</t>
  </si>
  <si>
    <t>596215021R00</t>
  </si>
  <si>
    <t>Kladení zámkové dlažby tl. 6 cm do drtě tl. 4 cm</t>
  </si>
  <si>
    <t>917862111RT5</t>
  </si>
  <si>
    <t>Osazení stojat. obrub.bet. s opěrou,lože z C 12/15 včetně obrubníku ABO 100/10/25</t>
  </si>
  <si>
    <t>952901111R00</t>
  </si>
  <si>
    <t>Vyčištění budov o výšce podlaží do 4 m</t>
  </si>
  <si>
    <t>960321271R00</t>
  </si>
  <si>
    <t>Bourání konstrukcí ze železobetonu</t>
  </si>
  <si>
    <t>963042819R00</t>
  </si>
  <si>
    <t>Bourání schodišťových stupňů betonových</t>
  </si>
  <si>
    <t>965042241RT1</t>
  </si>
  <si>
    <t>Bourání mazanin betonových tl. nad 10 cm, nad 4 m2 ručně tl. mazaniny 10 - 15 cm</t>
  </si>
  <si>
    <t>999281145R00</t>
  </si>
  <si>
    <t>Přesun hmot pro opravy a údržbu do v. 6 m, nošením</t>
  </si>
  <si>
    <t>t</t>
  </si>
  <si>
    <t>POL7_</t>
  </si>
  <si>
    <t>721176222R00</t>
  </si>
  <si>
    <t>Potrubí KG svodné (ležaté) v zemi D 110 x 3,2 mm</t>
  </si>
  <si>
    <t>R00</t>
  </si>
  <si>
    <t>Koleno KG a ACO sifon dodávka včetně montáže</t>
  </si>
  <si>
    <t xml:space="preserve">ks    </t>
  </si>
  <si>
    <t>R01</t>
  </si>
  <si>
    <t>ACO rohožka s plstěnou výplní a kazetovými kartáči 60x40cm, šedá hliník. profily dodávka včetně montáže</t>
  </si>
  <si>
    <t>R02</t>
  </si>
  <si>
    <t>ACO Vario polymerbetonová vana 60 x 40 cm s odtokovým otvorem dodávka včetně montáže</t>
  </si>
  <si>
    <t>Zábradlí ocelové pozinkované včetně madla a montáže</t>
  </si>
  <si>
    <t>460620006RT1</t>
  </si>
  <si>
    <t>Osetí povrchu trávou včetně dodávky osiva</t>
  </si>
  <si>
    <t>979081111RT3</t>
  </si>
  <si>
    <t>Odvoz suti a vybour. hmot na skládku do 10 km kontejnerem 7 t</t>
  </si>
  <si>
    <t>979990103R00</t>
  </si>
  <si>
    <t>Poplatek za skládku suti - beton do 30x30 cm</t>
  </si>
  <si>
    <t>979990108R00</t>
  </si>
  <si>
    <t>Poplatek za skládku suti - železobeton</t>
  </si>
  <si>
    <t>979087212R00</t>
  </si>
  <si>
    <t>Nakládání suti na dopravní prostředky - komunikace</t>
  </si>
  <si>
    <t>POL8_</t>
  </si>
  <si>
    <t>979082111R00</t>
  </si>
  <si>
    <t>Vnitrostaveništní doprava suti do 10 m</t>
  </si>
  <si>
    <t>005121 R</t>
  </si>
  <si>
    <t>Zařízení staveniště</t>
  </si>
  <si>
    <t>Soubor</t>
  </si>
  <si>
    <t>POL99_2</t>
  </si>
  <si>
    <t>END</t>
  </si>
  <si>
    <t>Rozpočet slouží pouze a výhradně pro výběr zhotovitele, nikoliv jako výrobní. Množství v položkách je předpokládané a řídí se po vzoru vyhláškou č.169/2016 Sb. Zhotovitel je povinen zkontrolovat rozpočet a doplňit chybějící položky. V opačném případě je zhotovitel povinen upozornit zadavatele na případné nedostatky. Ceny v nabídce musí vycházet nejen z předloženého soupisu výkonů, ale i ze znalosti celého projektu. Prostudování kompletní dokumentace je nedílnou podmínkou předložení nabídky. Dílo se dodává jako plně funkční celek. Položky označené D+M jsou kalkulovány včetně přesunu hmot. Zhotovitel je plně kvalifikovaná odborná firma a chyby v projektu a ve výkazu výměr měl předpokládat a doplnit do rozpočtu.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</si>
</sst>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7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35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" fontId="0" fillId="0" borderId="0" xfId="0" applyNumberFormat="1"/>
    <xf numFmtId="3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4" borderId="28" xfId="0" applyNumberFormat="1" applyFont="1" applyFill="1" applyBorder="1" applyAlignment="1">
      <alignment vertical="center"/>
    </xf>
    <xf numFmtId="4" fontId="7" fillId="4" borderId="29" xfId="0" applyNumberFormat="1" applyFont="1" applyFill="1" applyBorder="1" applyAlignment="1">
      <alignment vertical="center" wrapText="1"/>
    </xf>
    <xf numFmtId="4" fontId="10" fillId="4" borderId="30" xfId="0" applyNumberFormat="1" applyFont="1" applyFill="1" applyBorder="1" applyAlignment="1">
      <alignment horizontal="center" vertical="center" wrapText="1" shrinkToFit="1"/>
    </xf>
    <xf numFmtId="4" fontId="7" fillId="4" borderId="30" xfId="0" applyNumberFormat="1" applyFont="1" applyFill="1" applyBorder="1" applyAlignment="1">
      <alignment horizontal="center" vertical="center" wrapText="1" shrinkToFit="1"/>
    </xf>
    <xf numFmtId="3" fontId="7" fillId="4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4" borderId="28" xfId="0" applyFont="1" applyFill="1" applyBorder="1" applyAlignment="1">
      <alignment horizontal="center" vertical="center" wrapText="1"/>
    </xf>
    <xf numFmtId="0" fontId="15" fillId="4" borderId="29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4" fontId="7" fillId="3" borderId="37" xfId="0" applyNumberFormat="1" applyFont="1" applyFill="1" applyBorder="1" applyAlignment="1">
      <alignment vertical="center"/>
    </xf>
    <xf numFmtId="3" fontId="7" fillId="0" borderId="33" xfId="0" applyNumberFormat="1" applyFont="1" applyBorder="1" applyAlignment="1">
      <alignment vertical="center"/>
    </xf>
    <xf numFmtId="3" fontId="7" fillId="3" borderId="37" xfId="0" applyNumberFormat="1" applyFont="1" applyFill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3" borderId="37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0" fillId="3" borderId="21" xfId="0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16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4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4" fontId="16" fillId="0" borderId="40" xfId="0" applyNumberFormat="1" applyFont="1" applyBorder="1" applyAlignment="1">
      <alignment vertical="top" shrinkToFit="1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4" fontId="16" fillId="0" borderId="43" xfId="0" applyNumberFormat="1" applyFont="1" applyBorder="1" applyAlignment="1">
      <alignment vertical="top" shrinkToFit="1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4" fontId="0" fillId="0" borderId="32" xfId="0" applyNumberForma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0" borderId="18" xfId="0" applyFont="1" applyBorder="1" applyAlignment="1">
      <alignment horizontal="left" vertical="center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0" borderId="0" xfId="0" applyAlignment="1">
      <alignment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3.2" x14ac:dyDescent="0.25"/>
  <sheetData>
    <row r="1" spans="1:7" x14ac:dyDescent="0.25">
      <c r="A1" s="21" t="s">
        <v>38</v>
      </c>
    </row>
    <row r="2" spans="1:7" ht="57.75" customHeight="1" x14ac:dyDescent="0.25">
      <c r="A2" s="170" t="s">
        <v>39</v>
      </c>
      <c r="B2" s="170"/>
      <c r="C2" s="170"/>
      <c r="D2" s="170"/>
      <c r="E2" s="170"/>
      <c r="F2" s="170"/>
      <c r="G2" s="170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4"/>
  <sheetViews>
    <sheetView showGridLines="0" tabSelected="1" topLeftCell="B1" zoomScaleNormal="100" zoomScaleSheetLayoutView="75" workbookViewId="0">
      <selection activeCell="M44" sqref="M44"/>
    </sheetView>
  </sheetViews>
  <sheetFormatPr defaultColWidth="9" defaultRowHeight="13.2" x14ac:dyDescent="0.25"/>
  <cols>
    <col min="1" max="1" width="8.44140625" hidden="1" customWidth="1"/>
    <col min="2" max="2" width="13.44140625" customWidth="1"/>
    <col min="3" max="3" width="7.44140625" style="52" customWidth="1"/>
    <col min="4" max="4" width="13" style="52" customWidth="1"/>
    <col min="5" max="5" width="9.6640625" style="52" customWidth="1"/>
    <col min="6" max="6" width="11.6640625" customWidth="1"/>
    <col min="7" max="9" width="13" customWidth="1"/>
    <col min="10" max="10" width="5.5546875" customWidth="1"/>
    <col min="11" max="11" width="4.33203125" customWidth="1"/>
    <col min="12" max="15" width="10.6640625" customWidth="1"/>
  </cols>
  <sheetData>
    <row r="1" spans="1:15" ht="33.75" customHeight="1" x14ac:dyDescent="0.25">
      <c r="A1" s="47" t="s">
        <v>36</v>
      </c>
      <c r="B1" s="206" t="s">
        <v>4</v>
      </c>
      <c r="C1" s="207"/>
      <c r="D1" s="207"/>
      <c r="E1" s="207"/>
      <c r="F1" s="207"/>
      <c r="G1" s="207"/>
      <c r="H1" s="207"/>
      <c r="I1" s="207"/>
      <c r="J1" s="208"/>
    </row>
    <row r="2" spans="1:15" ht="36" customHeight="1" x14ac:dyDescent="0.25">
      <c r="A2" s="2"/>
      <c r="B2" s="77" t="s">
        <v>24</v>
      </c>
      <c r="C2" s="78"/>
      <c r="D2" s="79" t="s">
        <v>41</v>
      </c>
      <c r="E2" s="212" t="s">
        <v>46</v>
      </c>
      <c r="F2" s="213"/>
      <c r="G2" s="213"/>
      <c r="H2" s="213"/>
      <c r="I2" s="213"/>
      <c r="J2" s="214"/>
      <c r="O2" s="1"/>
    </row>
    <row r="3" spans="1:15" ht="27" customHeight="1" x14ac:dyDescent="0.25">
      <c r="A3" s="2"/>
      <c r="B3" s="80" t="s">
        <v>44</v>
      </c>
      <c r="C3" s="78"/>
      <c r="D3" s="81" t="s">
        <v>41</v>
      </c>
      <c r="E3" s="215" t="s">
        <v>43</v>
      </c>
      <c r="F3" s="216"/>
      <c r="G3" s="216"/>
      <c r="H3" s="216"/>
      <c r="I3" s="216"/>
      <c r="J3" s="217"/>
    </row>
    <row r="4" spans="1:15" ht="23.25" customHeight="1" x14ac:dyDescent="0.25">
      <c r="A4" s="76">
        <v>190</v>
      </c>
      <c r="B4" s="82" t="s">
        <v>45</v>
      </c>
      <c r="C4" s="83"/>
      <c r="D4" s="84" t="s">
        <v>41</v>
      </c>
      <c r="E4" s="195" t="s">
        <v>42</v>
      </c>
      <c r="F4" s="196"/>
      <c r="G4" s="196"/>
      <c r="H4" s="196"/>
      <c r="I4" s="196"/>
      <c r="J4" s="197"/>
    </row>
    <row r="5" spans="1:15" ht="24" customHeight="1" x14ac:dyDescent="0.25">
      <c r="A5" s="2"/>
      <c r="B5" s="31" t="s">
        <v>23</v>
      </c>
      <c r="D5" s="200"/>
      <c r="E5" s="201"/>
      <c r="F5" s="201"/>
      <c r="G5" s="201"/>
      <c r="H5" s="18" t="s">
        <v>40</v>
      </c>
      <c r="I5" s="22"/>
      <c r="J5" s="8"/>
    </row>
    <row r="6" spans="1:15" ht="15.75" customHeight="1" x14ac:dyDescent="0.25">
      <c r="A6" s="2"/>
      <c r="B6" s="28"/>
      <c r="C6" s="55"/>
      <c r="D6" s="202"/>
      <c r="E6" s="203"/>
      <c r="F6" s="203"/>
      <c r="G6" s="203"/>
      <c r="H6" s="18" t="s">
        <v>34</v>
      </c>
      <c r="I6" s="22"/>
      <c r="J6" s="8"/>
    </row>
    <row r="7" spans="1:15" ht="15.75" customHeight="1" x14ac:dyDescent="0.25">
      <c r="A7" s="2"/>
      <c r="B7" s="29"/>
      <c r="C7" s="56"/>
      <c r="D7" s="53"/>
      <c r="E7" s="204"/>
      <c r="F7" s="205"/>
      <c r="G7" s="205"/>
      <c r="H7" s="24"/>
      <c r="I7" s="23"/>
      <c r="J7" s="34"/>
    </row>
    <row r="8" spans="1:15" ht="24" hidden="1" customHeight="1" x14ac:dyDescent="0.25">
      <c r="A8" s="2"/>
      <c r="B8" s="31" t="s">
        <v>21</v>
      </c>
      <c r="D8" s="51"/>
      <c r="H8" s="18" t="s">
        <v>40</v>
      </c>
      <c r="I8" s="22"/>
      <c r="J8" s="8"/>
    </row>
    <row r="9" spans="1:15" ht="15.75" hidden="1" customHeight="1" x14ac:dyDescent="0.25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5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5">
      <c r="A11" s="2"/>
      <c r="B11" s="31" t="s">
        <v>20</v>
      </c>
      <c r="D11" s="219"/>
      <c r="E11" s="219"/>
      <c r="F11" s="219"/>
      <c r="G11" s="219"/>
      <c r="H11" s="18" t="s">
        <v>40</v>
      </c>
      <c r="I11" s="22"/>
      <c r="J11" s="8"/>
    </row>
    <row r="12" spans="1:15" ht="15.75" customHeight="1" x14ac:dyDescent="0.25">
      <c r="A12" s="2"/>
      <c r="B12" s="28"/>
      <c r="C12" s="55"/>
      <c r="D12" s="194"/>
      <c r="E12" s="194"/>
      <c r="F12" s="194"/>
      <c r="G12" s="194"/>
      <c r="H12" s="18" t="s">
        <v>34</v>
      </c>
      <c r="I12" s="22"/>
      <c r="J12" s="8"/>
    </row>
    <row r="13" spans="1:15" ht="15.75" customHeight="1" x14ac:dyDescent="0.25">
      <c r="A13" s="2"/>
      <c r="B13" s="29"/>
      <c r="C13" s="56"/>
      <c r="D13" s="53"/>
      <c r="E13" s="198"/>
      <c r="F13" s="199"/>
      <c r="G13" s="199"/>
      <c r="H13" s="19"/>
      <c r="I13" s="23"/>
      <c r="J13" s="34"/>
    </row>
    <row r="14" spans="1:15" ht="24" customHeight="1" x14ac:dyDescent="0.25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5">
      <c r="A15" s="2"/>
      <c r="B15" s="35" t="s">
        <v>32</v>
      </c>
      <c r="C15" s="61"/>
      <c r="D15" s="54"/>
      <c r="E15" s="218"/>
      <c r="F15" s="218"/>
      <c r="G15" s="220"/>
      <c r="H15" s="220"/>
      <c r="I15" s="220" t="s">
        <v>31</v>
      </c>
      <c r="J15" s="221"/>
    </row>
    <row r="16" spans="1:15" ht="23.25" customHeight="1" x14ac:dyDescent="0.25">
      <c r="A16" s="137" t="s">
        <v>26</v>
      </c>
      <c r="B16" s="38" t="s">
        <v>26</v>
      </c>
      <c r="C16" s="62"/>
      <c r="D16" s="63"/>
      <c r="E16" s="183"/>
      <c r="F16" s="184"/>
      <c r="G16" s="183"/>
      <c r="H16" s="184"/>
      <c r="I16" s="183">
        <v>0</v>
      </c>
      <c r="J16" s="185"/>
    </row>
    <row r="17" spans="1:10" ht="23.25" customHeight="1" x14ac:dyDescent="0.25">
      <c r="A17" s="137" t="s">
        <v>27</v>
      </c>
      <c r="B17" s="38" t="s">
        <v>27</v>
      </c>
      <c r="C17" s="62"/>
      <c r="D17" s="63"/>
      <c r="E17" s="183"/>
      <c r="F17" s="184"/>
      <c r="G17" s="183"/>
      <c r="H17" s="184"/>
      <c r="I17" s="183">
        <v>0</v>
      </c>
      <c r="J17" s="185"/>
    </row>
    <row r="18" spans="1:10" ht="23.25" customHeight="1" x14ac:dyDescent="0.25">
      <c r="A18" s="137" t="s">
        <v>28</v>
      </c>
      <c r="B18" s="38" t="s">
        <v>28</v>
      </c>
      <c r="C18" s="62"/>
      <c r="D18" s="63"/>
      <c r="E18" s="183"/>
      <c r="F18" s="184"/>
      <c r="G18" s="183"/>
      <c r="H18" s="184"/>
      <c r="I18" s="183">
        <v>0</v>
      </c>
      <c r="J18" s="185"/>
    </row>
    <row r="19" spans="1:10" ht="23.25" customHeight="1" x14ac:dyDescent="0.25">
      <c r="A19" s="137" t="s">
        <v>74</v>
      </c>
      <c r="B19" s="38" t="s">
        <v>29</v>
      </c>
      <c r="C19" s="62"/>
      <c r="D19" s="63"/>
      <c r="E19" s="183"/>
      <c r="F19" s="184"/>
      <c r="G19" s="183"/>
      <c r="H19" s="184"/>
      <c r="I19" s="183">
        <v>0</v>
      </c>
      <c r="J19" s="185"/>
    </row>
    <row r="20" spans="1:10" ht="23.25" customHeight="1" x14ac:dyDescent="0.25">
      <c r="A20" s="137" t="s">
        <v>75</v>
      </c>
      <c r="B20" s="38" t="s">
        <v>30</v>
      </c>
      <c r="C20" s="62"/>
      <c r="D20" s="63"/>
      <c r="E20" s="183"/>
      <c r="F20" s="184"/>
      <c r="G20" s="183"/>
      <c r="H20" s="184"/>
      <c r="I20" s="183">
        <v>0</v>
      </c>
      <c r="J20" s="185"/>
    </row>
    <row r="21" spans="1:10" ht="23.25" customHeight="1" x14ac:dyDescent="0.25">
      <c r="A21" s="2"/>
      <c r="B21" s="48" t="s">
        <v>31</v>
      </c>
      <c r="C21" s="64"/>
      <c r="D21" s="65"/>
      <c r="E21" s="186"/>
      <c r="F21" s="222"/>
      <c r="G21" s="186"/>
      <c r="H21" s="222"/>
      <c r="I21" s="186">
        <f>SUM(I16:J20)</f>
        <v>0</v>
      </c>
      <c r="J21" s="187"/>
    </row>
    <row r="22" spans="1:10" ht="33" customHeight="1" x14ac:dyDescent="0.25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5">
      <c r="A23" s="2"/>
      <c r="B23" s="38" t="s">
        <v>13</v>
      </c>
      <c r="C23" s="62"/>
      <c r="D23" s="63"/>
      <c r="E23" s="67">
        <v>15</v>
      </c>
      <c r="F23" s="39" t="s">
        <v>0</v>
      </c>
      <c r="G23" s="181">
        <v>0</v>
      </c>
      <c r="H23" s="182"/>
      <c r="I23" s="182"/>
      <c r="J23" s="40" t="str">
        <f t="shared" ref="J23:J28" si="0">Mena</f>
        <v>CZK</v>
      </c>
    </row>
    <row r="24" spans="1:10" ht="23.25" customHeight="1" x14ac:dyDescent="0.25">
      <c r="A24" s="2"/>
      <c r="B24" s="38" t="s">
        <v>14</v>
      </c>
      <c r="C24" s="62"/>
      <c r="D24" s="63"/>
      <c r="E24" s="67">
        <f>SazbaDPH1</f>
        <v>15</v>
      </c>
      <c r="F24" s="39" t="s">
        <v>0</v>
      </c>
      <c r="G24" s="179">
        <v>0</v>
      </c>
      <c r="H24" s="180"/>
      <c r="I24" s="180"/>
      <c r="J24" s="40" t="str">
        <f t="shared" si="0"/>
        <v>CZK</v>
      </c>
    </row>
    <row r="25" spans="1:10" ht="23.25" customHeight="1" x14ac:dyDescent="0.25">
      <c r="A25" s="2"/>
      <c r="B25" s="38" t="s">
        <v>15</v>
      </c>
      <c r="C25" s="62"/>
      <c r="D25" s="63"/>
      <c r="E25" s="67">
        <v>21</v>
      </c>
      <c r="F25" s="39" t="s">
        <v>0</v>
      </c>
      <c r="G25" s="181">
        <v>0</v>
      </c>
      <c r="H25" s="182"/>
      <c r="I25" s="182"/>
      <c r="J25" s="40" t="str">
        <f t="shared" si="0"/>
        <v>CZK</v>
      </c>
    </row>
    <row r="26" spans="1:10" ht="23.25" customHeight="1" x14ac:dyDescent="0.25">
      <c r="A26" s="2"/>
      <c r="B26" s="32" t="s">
        <v>16</v>
      </c>
      <c r="C26" s="68"/>
      <c r="D26" s="54"/>
      <c r="E26" s="69">
        <f>SazbaDPH2</f>
        <v>21</v>
      </c>
      <c r="F26" s="30" t="s">
        <v>0</v>
      </c>
      <c r="G26" s="209">
        <v>0</v>
      </c>
      <c r="H26" s="210"/>
      <c r="I26" s="210"/>
      <c r="J26" s="37" t="str">
        <f t="shared" si="0"/>
        <v>CZK</v>
      </c>
    </row>
    <row r="27" spans="1:10" ht="23.25" customHeight="1" thickBot="1" x14ac:dyDescent="0.3">
      <c r="A27" s="2"/>
      <c r="B27" s="31" t="s">
        <v>5</v>
      </c>
      <c r="C27" s="70"/>
      <c r="D27" s="71"/>
      <c r="E27" s="70"/>
      <c r="F27" s="16"/>
      <c r="G27" s="211">
        <v>0</v>
      </c>
      <c r="H27" s="211"/>
      <c r="I27" s="211"/>
      <c r="J27" s="41" t="str">
        <f t="shared" si="0"/>
        <v>CZK</v>
      </c>
    </row>
    <row r="28" spans="1:10" ht="27.75" hidden="1" customHeight="1" thickBot="1" x14ac:dyDescent="0.3">
      <c r="A28" s="2"/>
      <c r="B28" s="111" t="s">
        <v>25</v>
      </c>
      <c r="C28" s="112"/>
      <c r="D28" s="112"/>
      <c r="E28" s="113"/>
      <c r="F28" s="114"/>
      <c r="G28" s="188">
        <v>489824.76</v>
      </c>
      <c r="H28" s="189"/>
      <c r="I28" s="189"/>
      <c r="J28" s="115" t="str">
        <f t="shared" si="0"/>
        <v>CZK</v>
      </c>
    </row>
    <row r="29" spans="1:10" ht="27.75" customHeight="1" thickBot="1" x14ac:dyDescent="0.3">
      <c r="A29" s="2"/>
      <c r="B29" s="111" t="s">
        <v>35</v>
      </c>
      <c r="C29" s="116"/>
      <c r="D29" s="116"/>
      <c r="E29" s="116"/>
      <c r="F29" s="117"/>
      <c r="G29" s="188">
        <v>0</v>
      </c>
      <c r="H29" s="188"/>
      <c r="I29" s="188"/>
      <c r="J29" s="118" t="s">
        <v>49</v>
      </c>
    </row>
    <row r="30" spans="1:10" ht="12.75" customHeight="1" x14ac:dyDescent="0.25">
      <c r="A30" s="2"/>
      <c r="B30" s="2"/>
      <c r="J30" s="9"/>
    </row>
    <row r="31" spans="1:10" ht="30" customHeight="1" x14ac:dyDescent="0.25">
      <c r="A31" s="2"/>
      <c r="B31" s="2"/>
      <c r="J31" s="9"/>
    </row>
    <row r="32" spans="1:10" ht="18.75" customHeight="1" x14ac:dyDescent="0.25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5">
      <c r="A33" s="2"/>
      <c r="B33" s="2"/>
      <c r="J33" s="9"/>
    </row>
    <row r="34" spans="1:10" s="21" customFormat="1" ht="18.75" customHeight="1" x14ac:dyDescent="0.25">
      <c r="A34" s="20"/>
      <c r="B34" s="20"/>
      <c r="C34" s="74"/>
      <c r="D34" s="190"/>
      <c r="E34" s="191"/>
      <c r="G34" s="192"/>
      <c r="H34" s="193"/>
      <c r="I34" s="193"/>
      <c r="J34" s="25"/>
    </row>
    <row r="35" spans="1:10" ht="12.75" customHeight="1" x14ac:dyDescent="0.25">
      <c r="A35" s="2"/>
      <c r="B35" s="2"/>
      <c r="D35" s="178" t="s">
        <v>2</v>
      </c>
      <c r="E35" s="178"/>
      <c r="H35" s="10" t="s">
        <v>3</v>
      </c>
      <c r="J35" s="9"/>
    </row>
    <row r="36" spans="1:10" ht="13.5" customHeight="1" thickBot="1" x14ac:dyDescent="0.3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5">
      <c r="B37" s="88" t="s">
        <v>17</v>
      </c>
      <c r="C37" s="89"/>
      <c r="D37" s="89"/>
      <c r="E37" s="89"/>
      <c r="F37" s="90"/>
      <c r="G37" s="90"/>
      <c r="H37" s="90"/>
      <c r="I37" s="90"/>
      <c r="J37" s="91"/>
    </row>
    <row r="38" spans="1:10" ht="25.5" hidden="1" customHeight="1" x14ac:dyDescent="0.25">
      <c r="A38" s="87" t="s">
        <v>37</v>
      </c>
      <c r="B38" s="92" t="s">
        <v>18</v>
      </c>
      <c r="C38" s="93" t="s">
        <v>6</v>
      </c>
      <c r="D38" s="93"/>
      <c r="E38" s="93"/>
      <c r="F38" s="94" t="str">
        <f>B23</f>
        <v>Základ pro sníženou DPH</v>
      </c>
      <c r="G38" s="94" t="str">
        <f>B25</f>
        <v>Základ pro základní DPH</v>
      </c>
      <c r="H38" s="95" t="s">
        <v>19</v>
      </c>
      <c r="I38" s="95" t="s">
        <v>1</v>
      </c>
      <c r="J38" s="96" t="s">
        <v>0</v>
      </c>
    </row>
    <row r="39" spans="1:10" ht="25.5" hidden="1" customHeight="1" x14ac:dyDescent="0.25">
      <c r="A39" s="87">
        <v>1</v>
      </c>
      <c r="B39" s="97" t="s">
        <v>47</v>
      </c>
      <c r="C39" s="173"/>
      <c r="D39" s="173"/>
      <c r="E39" s="173"/>
      <c r="F39" s="98">
        <v>0</v>
      </c>
      <c r="G39" s="99">
        <v>489824.76</v>
      </c>
      <c r="H39" s="100">
        <v>102863.2</v>
      </c>
      <c r="I39" s="100">
        <v>592687.96</v>
      </c>
      <c r="J39" s="101">
        <f>IF(CenaCelkemVypocet=0,"",I39/CenaCelkemVypocet*100)</f>
        <v>100</v>
      </c>
    </row>
    <row r="40" spans="1:10" ht="25.5" hidden="1" customHeight="1" x14ac:dyDescent="0.25">
      <c r="A40" s="87">
        <v>2</v>
      </c>
      <c r="B40" s="102" t="s">
        <v>41</v>
      </c>
      <c r="C40" s="174" t="s">
        <v>43</v>
      </c>
      <c r="D40" s="174"/>
      <c r="E40" s="174"/>
      <c r="F40" s="103">
        <v>0</v>
      </c>
      <c r="G40" s="104">
        <v>489824.76</v>
      </c>
      <c r="H40" s="104">
        <v>102863.2</v>
      </c>
      <c r="I40" s="104">
        <v>592687.96</v>
      </c>
      <c r="J40" s="105">
        <f>IF(CenaCelkemVypocet=0,"",I40/CenaCelkemVypocet*100)</f>
        <v>100</v>
      </c>
    </row>
    <row r="41" spans="1:10" ht="25.5" hidden="1" customHeight="1" x14ac:dyDescent="0.25">
      <c r="A41" s="87">
        <v>3</v>
      </c>
      <c r="B41" s="106" t="s">
        <v>41</v>
      </c>
      <c r="C41" s="173" t="s">
        <v>42</v>
      </c>
      <c r="D41" s="173"/>
      <c r="E41" s="173"/>
      <c r="F41" s="107">
        <v>0</v>
      </c>
      <c r="G41" s="100">
        <v>489824.76</v>
      </c>
      <c r="H41" s="100">
        <v>102863.2</v>
      </c>
      <c r="I41" s="100">
        <v>592687.96</v>
      </c>
      <c r="J41" s="101">
        <f>IF(CenaCelkemVypocet=0,"",I41/CenaCelkemVypocet*100)</f>
        <v>100</v>
      </c>
    </row>
    <row r="42" spans="1:10" ht="25.5" hidden="1" customHeight="1" x14ac:dyDescent="0.25">
      <c r="A42" s="87"/>
      <c r="B42" s="175" t="s">
        <v>48</v>
      </c>
      <c r="C42" s="176"/>
      <c r="D42" s="176"/>
      <c r="E42" s="177"/>
      <c r="F42" s="108">
        <f>SUMIF(A39:A41,"=1",F39:F41)</f>
        <v>0</v>
      </c>
      <c r="G42" s="109">
        <f>SUMIF(A39:A41,"=1",G39:G41)</f>
        <v>489824.76</v>
      </c>
      <c r="H42" s="109">
        <f>SUMIF(A39:A41,"=1",H39:H41)</f>
        <v>102863.2</v>
      </c>
      <c r="I42" s="109">
        <f>SUMIF(A39:A41,"=1",I39:I41)</f>
        <v>592687.96</v>
      </c>
      <c r="J42" s="110">
        <f>SUMIF(A39:A41,"=1",J39:J41)</f>
        <v>100</v>
      </c>
    </row>
    <row r="44" spans="1:10" ht="91.2" customHeight="1" x14ac:dyDescent="0.25">
      <c r="B44" s="234" t="s">
        <v>171</v>
      </c>
      <c r="C44" s="234"/>
      <c r="D44" s="234"/>
      <c r="E44" s="234"/>
      <c r="F44" s="234"/>
      <c r="G44" s="234"/>
      <c r="H44" s="234"/>
      <c r="I44" s="234"/>
      <c r="J44" s="234"/>
    </row>
    <row r="46" spans="1:10" ht="15.6" x14ac:dyDescent="0.3">
      <c r="B46" s="119" t="s">
        <v>50</v>
      </c>
    </row>
    <row r="48" spans="1:10" ht="25.5" customHeight="1" x14ac:dyDescent="0.25">
      <c r="A48" s="121"/>
      <c r="B48" s="124" t="s">
        <v>18</v>
      </c>
      <c r="C48" s="124" t="s">
        <v>6</v>
      </c>
      <c r="D48" s="125"/>
      <c r="E48" s="125"/>
      <c r="F48" s="126" t="s">
        <v>51</v>
      </c>
      <c r="G48" s="126"/>
      <c r="H48" s="126"/>
      <c r="I48" s="126" t="s">
        <v>31</v>
      </c>
      <c r="J48" s="126" t="s">
        <v>0</v>
      </c>
    </row>
    <row r="49" spans="1:10" ht="36.75" customHeight="1" x14ac:dyDescent="0.25">
      <c r="A49" s="122"/>
      <c r="B49" s="127" t="s">
        <v>41</v>
      </c>
      <c r="C49" s="171" t="s">
        <v>52</v>
      </c>
      <c r="D49" s="172"/>
      <c r="E49" s="172"/>
      <c r="F49" s="135" t="s">
        <v>26</v>
      </c>
      <c r="G49" s="128"/>
      <c r="H49" s="128"/>
      <c r="I49" s="128">
        <v>0</v>
      </c>
      <c r="J49" s="133" t="str">
        <f>IF(I61=0,"",I49/I61*100)</f>
        <v/>
      </c>
    </row>
    <row r="50" spans="1:10" ht="36.75" customHeight="1" x14ac:dyDescent="0.25">
      <c r="A50" s="122"/>
      <c r="B50" s="127" t="s">
        <v>53</v>
      </c>
      <c r="C50" s="171" t="s">
        <v>54</v>
      </c>
      <c r="D50" s="172"/>
      <c r="E50" s="172"/>
      <c r="F50" s="135" t="s">
        <v>26</v>
      </c>
      <c r="G50" s="128"/>
      <c r="H50" s="128"/>
      <c r="I50" s="128">
        <v>0</v>
      </c>
      <c r="J50" s="133" t="str">
        <f>IF(I61=0,"",I50/I61*100)</f>
        <v/>
      </c>
    </row>
    <row r="51" spans="1:10" ht="36.75" customHeight="1" x14ac:dyDescent="0.25">
      <c r="A51" s="122"/>
      <c r="B51" s="127" t="s">
        <v>55</v>
      </c>
      <c r="C51" s="171" t="s">
        <v>56</v>
      </c>
      <c r="D51" s="172"/>
      <c r="E51" s="172"/>
      <c r="F51" s="135" t="s">
        <v>26</v>
      </c>
      <c r="G51" s="128"/>
      <c r="H51" s="128"/>
      <c r="I51" s="128">
        <v>0</v>
      </c>
      <c r="J51" s="133" t="str">
        <f>IF(I61=0,"",I51/I61*100)</f>
        <v/>
      </c>
    </row>
    <row r="52" spans="1:10" ht="36.75" customHeight="1" x14ac:dyDescent="0.25">
      <c r="A52" s="122"/>
      <c r="B52" s="127" t="s">
        <v>57</v>
      </c>
      <c r="C52" s="171" t="s">
        <v>58</v>
      </c>
      <c r="D52" s="172"/>
      <c r="E52" s="172"/>
      <c r="F52" s="135" t="s">
        <v>26</v>
      </c>
      <c r="G52" s="128"/>
      <c r="H52" s="128"/>
      <c r="I52" s="128">
        <v>0</v>
      </c>
      <c r="J52" s="133" t="str">
        <f>IF(I61=0,"",I52/I61*100)</f>
        <v/>
      </c>
    </row>
    <row r="53" spans="1:10" ht="36.75" customHeight="1" x14ac:dyDescent="0.25">
      <c r="A53" s="122"/>
      <c r="B53" s="127" t="s">
        <v>59</v>
      </c>
      <c r="C53" s="171" t="s">
        <v>60</v>
      </c>
      <c r="D53" s="172"/>
      <c r="E53" s="172"/>
      <c r="F53" s="135" t="s">
        <v>26</v>
      </c>
      <c r="G53" s="128"/>
      <c r="H53" s="128"/>
      <c r="I53" s="128">
        <v>0</v>
      </c>
      <c r="J53" s="133" t="str">
        <f>IF(I61=0,"",I53/I61*100)</f>
        <v/>
      </c>
    </row>
    <row r="54" spans="1:10" ht="36.75" customHeight="1" x14ac:dyDescent="0.25">
      <c r="A54" s="122"/>
      <c r="B54" s="127" t="s">
        <v>61</v>
      </c>
      <c r="C54" s="171" t="s">
        <v>62</v>
      </c>
      <c r="D54" s="172"/>
      <c r="E54" s="172"/>
      <c r="F54" s="135" t="s">
        <v>26</v>
      </c>
      <c r="G54" s="128"/>
      <c r="H54" s="128"/>
      <c r="I54" s="128">
        <v>0</v>
      </c>
      <c r="J54" s="133" t="str">
        <f>IF(I61=0,"",I54/I61*100)</f>
        <v/>
      </c>
    </row>
    <row r="55" spans="1:10" ht="36.75" customHeight="1" x14ac:dyDescent="0.25">
      <c r="A55" s="122"/>
      <c r="B55" s="127" t="s">
        <v>63</v>
      </c>
      <c r="C55" s="171" t="s">
        <v>64</v>
      </c>
      <c r="D55" s="172"/>
      <c r="E55" s="172"/>
      <c r="F55" s="135" t="s">
        <v>26</v>
      </c>
      <c r="G55" s="128"/>
      <c r="H55" s="128"/>
      <c r="I55" s="128">
        <v>0</v>
      </c>
      <c r="J55" s="133" t="str">
        <f>IF(I61=0,"",I55/I61*100)</f>
        <v/>
      </c>
    </row>
    <row r="56" spans="1:10" ht="36.75" customHeight="1" x14ac:dyDescent="0.25">
      <c r="A56" s="122"/>
      <c r="B56" s="127" t="s">
        <v>65</v>
      </c>
      <c r="C56" s="171" t="s">
        <v>66</v>
      </c>
      <c r="D56" s="172"/>
      <c r="E56" s="172"/>
      <c r="F56" s="135" t="s">
        <v>27</v>
      </c>
      <c r="G56" s="128"/>
      <c r="H56" s="128"/>
      <c r="I56" s="128">
        <v>0</v>
      </c>
      <c r="J56" s="133" t="str">
        <f>IF(I61=0,"",I56/I61*100)</f>
        <v/>
      </c>
    </row>
    <row r="57" spans="1:10" ht="36.75" customHeight="1" x14ac:dyDescent="0.25">
      <c r="A57" s="122"/>
      <c r="B57" s="127" t="s">
        <v>67</v>
      </c>
      <c r="C57" s="171" t="s">
        <v>68</v>
      </c>
      <c r="D57" s="172"/>
      <c r="E57" s="172"/>
      <c r="F57" s="135" t="s">
        <v>27</v>
      </c>
      <c r="G57" s="128"/>
      <c r="H57" s="128"/>
      <c r="I57" s="128">
        <v>0</v>
      </c>
      <c r="J57" s="133" t="str">
        <f>IF(I61=0,"",I57/I61*100)</f>
        <v/>
      </c>
    </row>
    <row r="58" spans="1:10" ht="36.75" customHeight="1" x14ac:dyDescent="0.25">
      <c r="A58" s="122"/>
      <c r="B58" s="127" t="s">
        <v>69</v>
      </c>
      <c r="C58" s="171" t="s">
        <v>70</v>
      </c>
      <c r="D58" s="172"/>
      <c r="E58" s="172"/>
      <c r="F58" s="135" t="s">
        <v>28</v>
      </c>
      <c r="G58" s="128"/>
      <c r="H58" s="128"/>
      <c r="I58" s="128">
        <v>0</v>
      </c>
      <c r="J58" s="133" t="str">
        <f>IF(I61=0,"",I58/I61*100)</f>
        <v/>
      </c>
    </row>
    <row r="59" spans="1:10" ht="36.75" customHeight="1" x14ac:dyDescent="0.25">
      <c r="A59" s="122"/>
      <c r="B59" s="127" t="s">
        <v>71</v>
      </c>
      <c r="C59" s="171" t="s">
        <v>72</v>
      </c>
      <c r="D59" s="172"/>
      <c r="E59" s="172"/>
      <c r="F59" s="135" t="s">
        <v>73</v>
      </c>
      <c r="G59" s="128"/>
      <c r="H59" s="128"/>
      <c r="I59" s="128">
        <v>0</v>
      </c>
      <c r="J59" s="133" t="str">
        <f>IF(I61=0,"",I59/I61*100)</f>
        <v/>
      </c>
    </row>
    <row r="60" spans="1:10" ht="36.75" customHeight="1" x14ac:dyDescent="0.25">
      <c r="A60" s="122"/>
      <c r="B60" s="127" t="s">
        <v>74</v>
      </c>
      <c r="C60" s="171" t="s">
        <v>29</v>
      </c>
      <c r="D60" s="172"/>
      <c r="E60" s="172"/>
      <c r="F60" s="135" t="s">
        <v>74</v>
      </c>
      <c r="G60" s="128"/>
      <c r="H60" s="128"/>
      <c r="I60" s="128">
        <v>0</v>
      </c>
      <c r="J60" s="133" t="str">
        <f>IF(I61=0,"",I60/I61*100)</f>
        <v/>
      </c>
    </row>
    <row r="61" spans="1:10" ht="25.5" customHeight="1" x14ac:dyDescent="0.25">
      <c r="A61" s="123"/>
      <c r="B61" s="129" t="s">
        <v>1</v>
      </c>
      <c r="C61" s="130"/>
      <c r="D61" s="131"/>
      <c r="E61" s="131"/>
      <c r="F61" s="136"/>
      <c r="G61" s="132"/>
      <c r="H61" s="132"/>
      <c r="I61" s="132">
        <f>SUM(I49:I60)</f>
        <v>0</v>
      </c>
      <c r="J61" s="134">
        <f>SUM(J49:J60)</f>
        <v>0</v>
      </c>
    </row>
    <row r="62" spans="1:10" x14ac:dyDescent="0.25">
      <c r="F62" s="85"/>
      <c r="G62" s="85"/>
      <c r="H62" s="85"/>
      <c r="I62" s="85"/>
      <c r="J62" s="86"/>
    </row>
    <row r="63" spans="1:10" x14ac:dyDescent="0.25">
      <c r="F63" s="85"/>
      <c r="G63" s="85"/>
      <c r="H63" s="85"/>
      <c r="I63" s="85"/>
      <c r="J63" s="86"/>
    </row>
    <row r="64" spans="1:10" x14ac:dyDescent="0.25">
      <c r="F64" s="85"/>
      <c r="G64" s="85"/>
      <c r="H64" s="85"/>
      <c r="I64" s="85"/>
      <c r="J64" s="86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8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B42:E42"/>
    <mergeCell ref="C49:E49"/>
    <mergeCell ref="B44:J44"/>
    <mergeCell ref="C50:E50"/>
    <mergeCell ref="C51:E51"/>
    <mergeCell ref="C52:E52"/>
    <mergeCell ref="C53:E53"/>
    <mergeCell ref="C54:E54"/>
    <mergeCell ref="C60:E60"/>
    <mergeCell ref="C55:E55"/>
    <mergeCell ref="C56:E56"/>
    <mergeCell ref="C57:E57"/>
    <mergeCell ref="C58:E58"/>
    <mergeCell ref="C59:E59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 x14ac:dyDescent="0.25"/>
  <cols>
    <col min="1" max="1" width="4.33203125" style="3" customWidth="1"/>
    <col min="2" max="2" width="14.44140625" style="3" customWidth="1"/>
    <col min="3" max="3" width="38.33203125" style="7" customWidth="1"/>
    <col min="4" max="4" width="4.5546875" style="3" customWidth="1"/>
    <col min="5" max="5" width="10.5546875" style="3" customWidth="1"/>
    <col min="6" max="6" width="9.88671875" style="3" customWidth="1"/>
    <col min="7" max="7" width="12.6640625" style="3" customWidth="1"/>
    <col min="8" max="16384" width="9.109375" style="3"/>
  </cols>
  <sheetData>
    <row r="1" spans="1:7" ht="15.6" x14ac:dyDescent="0.25">
      <c r="A1" s="223" t="s">
        <v>7</v>
      </c>
      <c r="B1" s="223"/>
      <c r="C1" s="224"/>
      <c r="D1" s="223"/>
      <c r="E1" s="223"/>
      <c r="F1" s="223"/>
      <c r="G1" s="223"/>
    </row>
    <row r="2" spans="1:7" ht="24.9" customHeight="1" x14ac:dyDescent="0.25">
      <c r="A2" s="50" t="s">
        <v>8</v>
      </c>
      <c r="B2" s="49"/>
      <c r="C2" s="225"/>
      <c r="D2" s="225"/>
      <c r="E2" s="225"/>
      <c r="F2" s="225"/>
      <c r="G2" s="226"/>
    </row>
    <row r="3" spans="1:7" ht="24.9" customHeight="1" x14ac:dyDescent="0.25">
      <c r="A3" s="50" t="s">
        <v>9</v>
      </c>
      <c r="B3" s="49"/>
      <c r="C3" s="225"/>
      <c r="D3" s="225"/>
      <c r="E3" s="225"/>
      <c r="F3" s="225"/>
      <c r="G3" s="226"/>
    </row>
    <row r="4" spans="1:7" ht="24.9" customHeight="1" x14ac:dyDescent="0.25">
      <c r="A4" s="50" t="s">
        <v>10</v>
      </c>
      <c r="B4" s="49"/>
      <c r="C4" s="225"/>
      <c r="D4" s="225"/>
      <c r="E4" s="225"/>
      <c r="F4" s="225"/>
      <c r="G4" s="226"/>
    </row>
    <row r="5" spans="1:7" x14ac:dyDescent="0.25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20F15-D597-4B11-A806-E4973827EA6A}">
  <sheetPr>
    <outlinePr summaryBelow="0"/>
  </sheetPr>
  <dimension ref="A1:AQ4995"/>
  <sheetViews>
    <sheetView workbookViewId="0">
      <pane ySplit="7" topLeftCell="A8" activePane="bottomLeft" state="frozen"/>
      <selection pane="bottomLeft" activeCell="M20" sqref="M20"/>
    </sheetView>
  </sheetViews>
  <sheetFormatPr defaultRowHeight="13.2" outlineLevelRow="1" x14ac:dyDescent="0.25"/>
  <cols>
    <col min="1" max="1" width="3.44140625" customWidth="1"/>
    <col min="2" max="2" width="12.6640625" style="120" customWidth="1"/>
    <col min="3" max="3" width="38.33203125" style="120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12" max="12" width="0" hidden="1" customWidth="1"/>
    <col min="14" max="24" width="0" hidden="1" customWidth="1"/>
    <col min="36" max="36" width="73.6640625" customWidth="1"/>
  </cols>
  <sheetData>
    <row r="1" spans="1:43" ht="15.75" customHeight="1" x14ac:dyDescent="0.3">
      <c r="A1" s="227" t="s">
        <v>7</v>
      </c>
      <c r="B1" s="227"/>
      <c r="C1" s="227"/>
      <c r="D1" s="227"/>
      <c r="E1" s="227"/>
      <c r="F1" s="227"/>
      <c r="G1" s="227"/>
      <c r="P1" t="s">
        <v>76</v>
      </c>
    </row>
    <row r="2" spans="1:43" ht="25.05" customHeight="1" x14ac:dyDescent="0.25">
      <c r="A2" s="50" t="s">
        <v>8</v>
      </c>
      <c r="B2" s="49" t="s">
        <v>41</v>
      </c>
      <c r="C2" s="228" t="s">
        <v>46</v>
      </c>
      <c r="D2" s="229"/>
      <c r="E2" s="229"/>
      <c r="F2" s="229"/>
      <c r="G2" s="230"/>
      <c r="P2" t="s">
        <v>77</v>
      </c>
    </row>
    <row r="3" spans="1:43" ht="25.05" customHeight="1" x14ac:dyDescent="0.25">
      <c r="A3" s="50" t="s">
        <v>9</v>
      </c>
      <c r="B3" s="49" t="s">
        <v>41</v>
      </c>
      <c r="C3" s="228" t="s">
        <v>43</v>
      </c>
      <c r="D3" s="229"/>
      <c r="E3" s="229"/>
      <c r="F3" s="229"/>
      <c r="G3" s="230"/>
      <c r="L3" s="120" t="s">
        <v>77</v>
      </c>
      <c r="P3" t="s">
        <v>78</v>
      </c>
    </row>
    <row r="4" spans="1:43" ht="25.05" customHeight="1" x14ac:dyDescent="0.25">
      <c r="A4" s="138" t="s">
        <v>10</v>
      </c>
      <c r="B4" s="139" t="s">
        <v>41</v>
      </c>
      <c r="C4" s="231" t="s">
        <v>42</v>
      </c>
      <c r="D4" s="232"/>
      <c r="E4" s="232"/>
      <c r="F4" s="232"/>
      <c r="G4" s="233"/>
      <c r="P4" t="s">
        <v>79</v>
      </c>
    </row>
    <row r="5" spans="1:43" x14ac:dyDescent="0.25">
      <c r="D5" s="10"/>
    </row>
    <row r="6" spans="1:43" x14ac:dyDescent="0.25">
      <c r="A6" s="141" t="s">
        <v>80</v>
      </c>
      <c r="B6" s="143" t="s">
        <v>81</v>
      </c>
      <c r="C6" s="143" t="s">
        <v>82</v>
      </c>
      <c r="D6" s="142" t="s">
        <v>83</v>
      </c>
      <c r="E6" s="141" t="s">
        <v>84</v>
      </c>
      <c r="F6" s="140" t="s">
        <v>85</v>
      </c>
      <c r="G6" s="141" t="s">
        <v>31</v>
      </c>
    </row>
    <row r="7" spans="1:43" hidden="1" x14ac:dyDescent="0.25">
      <c r="A7" s="3"/>
      <c r="B7" s="4"/>
      <c r="C7" s="4"/>
      <c r="D7" s="6"/>
      <c r="E7" s="145"/>
      <c r="F7" s="146"/>
      <c r="G7" s="146"/>
    </row>
    <row r="8" spans="1:43" x14ac:dyDescent="0.25">
      <c r="A8" s="147" t="s">
        <v>87</v>
      </c>
      <c r="B8" s="148" t="s">
        <v>41</v>
      </c>
      <c r="C8" s="165" t="s">
        <v>52</v>
      </c>
      <c r="D8" s="149"/>
      <c r="E8" s="150"/>
      <c r="F8" s="151"/>
      <c r="G8" s="152">
        <f>SUMIF(P9:P16,"&lt;&gt;NOR",G9:G16)</f>
        <v>0</v>
      </c>
      <c r="P8" t="s">
        <v>88</v>
      </c>
    </row>
    <row r="9" spans="1:43" outlineLevel="1" x14ac:dyDescent="0.25">
      <c r="A9" s="159">
        <v>1</v>
      </c>
      <c r="B9" s="160" t="s">
        <v>89</v>
      </c>
      <c r="C9" s="166" t="s">
        <v>90</v>
      </c>
      <c r="D9" s="161" t="s">
        <v>91</v>
      </c>
      <c r="E9" s="162">
        <v>13</v>
      </c>
      <c r="F9" s="163"/>
      <c r="G9" s="164"/>
      <c r="H9" s="144"/>
      <c r="I9" s="144"/>
      <c r="J9" s="144"/>
      <c r="K9" s="144"/>
      <c r="L9" s="144"/>
      <c r="M9" s="144"/>
      <c r="N9" s="144"/>
      <c r="O9" s="144"/>
      <c r="P9" s="144" t="s">
        <v>92</v>
      </c>
      <c r="Q9" s="144"/>
      <c r="R9" s="144"/>
      <c r="S9" s="144"/>
      <c r="T9" s="144"/>
      <c r="U9" s="144"/>
      <c r="V9" s="144"/>
      <c r="W9" s="144"/>
      <c r="X9" s="144"/>
      <c r="Y9" s="144"/>
      <c r="Z9" s="144"/>
      <c r="AA9" s="144"/>
      <c r="AB9" s="144"/>
      <c r="AC9" s="144"/>
      <c r="AD9" s="144"/>
      <c r="AE9" s="144"/>
      <c r="AF9" s="144"/>
      <c r="AG9" s="144"/>
      <c r="AH9" s="144"/>
      <c r="AI9" s="144"/>
      <c r="AJ9" s="144"/>
      <c r="AK9" s="144"/>
      <c r="AL9" s="144"/>
      <c r="AM9" s="144"/>
      <c r="AN9" s="144"/>
      <c r="AO9" s="144"/>
      <c r="AP9" s="144"/>
      <c r="AQ9" s="144"/>
    </row>
    <row r="10" spans="1:43" outlineLevel="1" x14ac:dyDescent="0.25">
      <c r="A10" s="159">
        <v>2</v>
      </c>
      <c r="B10" s="160" t="s">
        <v>93</v>
      </c>
      <c r="C10" s="166" t="s">
        <v>94</v>
      </c>
      <c r="D10" s="161" t="s">
        <v>91</v>
      </c>
      <c r="E10" s="162">
        <v>7</v>
      </c>
      <c r="F10" s="163"/>
      <c r="G10" s="164"/>
      <c r="H10" s="144"/>
      <c r="I10" s="144"/>
      <c r="J10" s="144"/>
      <c r="K10" s="144"/>
      <c r="L10" s="144"/>
      <c r="M10" s="144"/>
      <c r="N10" s="144"/>
      <c r="O10" s="144"/>
      <c r="P10" s="144" t="s">
        <v>92</v>
      </c>
      <c r="Q10" s="144"/>
      <c r="R10" s="144"/>
      <c r="S10" s="144"/>
      <c r="T10" s="144"/>
      <c r="U10" s="144"/>
      <c r="V10" s="144"/>
      <c r="W10" s="144"/>
      <c r="X10" s="144"/>
      <c r="Y10" s="144"/>
      <c r="Z10" s="144"/>
      <c r="AA10" s="144"/>
      <c r="AB10" s="144"/>
      <c r="AC10" s="144"/>
      <c r="AD10" s="144"/>
      <c r="AE10" s="144"/>
      <c r="AF10" s="144"/>
      <c r="AG10" s="144"/>
      <c r="AH10" s="144"/>
      <c r="AI10" s="144"/>
      <c r="AJ10" s="144"/>
      <c r="AK10" s="144"/>
      <c r="AL10" s="144"/>
      <c r="AM10" s="144"/>
      <c r="AN10" s="144"/>
      <c r="AO10" s="144"/>
      <c r="AP10" s="144"/>
      <c r="AQ10" s="144"/>
    </row>
    <row r="11" spans="1:43" outlineLevel="1" x14ac:dyDescent="0.25">
      <c r="A11" s="159">
        <v>3</v>
      </c>
      <c r="B11" s="160" t="s">
        <v>95</v>
      </c>
      <c r="C11" s="166" t="s">
        <v>96</v>
      </c>
      <c r="D11" s="161" t="s">
        <v>91</v>
      </c>
      <c r="E11" s="162">
        <v>3</v>
      </c>
      <c r="F11" s="163"/>
      <c r="G11" s="164"/>
      <c r="H11" s="144"/>
      <c r="I11" s="144"/>
      <c r="J11" s="144"/>
      <c r="K11" s="144"/>
      <c r="L11" s="144"/>
      <c r="M11" s="144"/>
      <c r="N11" s="144"/>
      <c r="O11" s="144"/>
      <c r="P11" s="144" t="s">
        <v>92</v>
      </c>
      <c r="Q11" s="144"/>
      <c r="R11" s="144"/>
      <c r="S11" s="144"/>
      <c r="T11" s="144"/>
      <c r="U11" s="144"/>
      <c r="V11" s="144"/>
      <c r="W11" s="144"/>
      <c r="X11" s="144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4"/>
      <c r="AQ11" s="144"/>
    </row>
    <row r="12" spans="1:43" outlineLevel="1" x14ac:dyDescent="0.25">
      <c r="A12" s="159">
        <v>4</v>
      </c>
      <c r="B12" s="160" t="s">
        <v>97</v>
      </c>
      <c r="C12" s="166" t="s">
        <v>98</v>
      </c>
      <c r="D12" s="161" t="s">
        <v>91</v>
      </c>
      <c r="E12" s="162">
        <v>13</v>
      </c>
      <c r="F12" s="163"/>
      <c r="G12" s="164"/>
      <c r="H12" s="144"/>
      <c r="I12" s="144"/>
      <c r="J12" s="144"/>
      <c r="K12" s="144"/>
      <c r="L12" s="144"/>
      <c r="M12" s="144"/>
      <c r="N12" s="144"/>
      <c r="O12" s="144"/>
      <c r="P12" s="144" t="s">
        <v>92</v>
      </c>
      <c r="Q12" s="144"/>
      <c r="R12" s="144"/>
      <c r="S12" s="144"/>
      <c r="T12" s="144"/>
      <c r="U12" s="144"/>
      <c r="V12" s="144"/>
      <c r="W12" s="144"/>
      <c r="X12" s="144"/>
      <c r="Y12" s="144"/>
      <c r="Z12" s="144"/>
      <c r="AA12" s="144"/>
      <c r="AB12" s="144"/>
      <c r="AC12" s="144"/>
      <c r="AD12" s="144"/>
      <c r="AE12" s="144"/>
      <c r="AF12" s="144"/>
      <c r="AG12" s="144"/>
      <c r="AH12" s="144"/>
      <c r="AI12" s="144"/>
      <c r="AJ12" s="144"/>
      <c r="AK12" s="144"/>
      <c r="AL12" s="144"/>
      <c r="AM12" s="144"/>
      <c r="AN12" s="144"/>
      <c r="AO12" s="144"/>
      <c r="AP12" s="144"/>
      <c r="AQ12" s="144"/>
    </row>
    <row r="13" spans="1:43" outlineLevel="1" x14ac:dyDescent="0.25">
      <c r="A13" s="159">
        <v>5</v>
      </c>
      <c r="B13" s="160" t="s">
        <v>99</v>
      </c>
      <c r="C13" s="166" t="s">
        <v>100</v>
      </c>
      <c r="D13" s="161" t="s">
        <v>91</v>
      </c>
      <c r="E13" s="162">
        <v>13</v>
      </c>
      <c r="F13" s="163"/>
      <c r="G13" s="164"/>
      <c r="H13" s="144"/>
      <c r="I13" s="144"/>
      <c r="J13" s="144"/>
      <c r="K13" s="144"/>
      <c r="L13" s="144"/>
      <c r="M13" s="144"/>
      <c r="N13" s="144"/>
      <c r="O13" s="144"/>
      <c r="P13" s="144" t="s">
        <v>92</v>
      </c>
      <c r="Q13" s="144"/>
      <c r="R13" s="144"/>
      <c r="S13" s="144"/>
      <c r="T13" s="144"/>
      <c r="U13" s="144"/>
      <c r="V13" s="144"/>
      <c r="W13" s="144"/>
      <c r="X13" s="144"/>
      <c r="Y13" s="144"/>
      <c r="Z13" s="144"/>
      <c r="AA13" s="144"/>
      <c r="AB13" s="144"/>
      <c r="AC13" s="144"/>
      <c r="AD13" s="144"/>
      <c r="AE13" s="144"/>
      <c r="AF13" s="144"/>
      <c r="AG13" s="144"/>
      <c r="AH13" s="144"/>
      <c r="AI13" s="144"/>
      <c r="AJ13" s="144"/>
      <c r="AK13" s="144"/>
      <c r="AL13" s="144"/>
      <c r="AM13" s="144"/>
      <c r="AN13" s="144"/>
      <c r="AO13" s="144"/>
      <c r="AP13" s="144"/>
      <c r="AQ13" s="144"/>
    </row>
    <row r="14" spans="1:43" outlineLevel="1" x14ac:dyDescent="0.25">
      <c r="A14" s="159">
        <v>6</v>
      </c>
      <c r="B14" s="160" t="s">
        <v>101</v>
      </c>
      <c r="C14" s="166" t="s">
        <v>102</v>
      </c>
      <c r="D14" s="161" t="s">
        <v>91</v>
      </c>
      <c r="E14" s="162">
        <v>13</v>
      </c>
      <c r="F14" s="163"/>
      <c r="G14" s="164"/>
      <c r="H14" s="144"/>
      <c r="I14" s="144"/>
      <c r="J14" s="144"/>
      <c r="K14" s="144"/>
      <c r="L14" s="144"/>
      <c r="M14" s="144"/>
      <c r="N14" s="144"/>
      <c r="O14" s="144"/>
      <c r="P14" s="144" t="s">
        <v>92</v>
      </c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  <c r="AQ14" s="144"/>
    </row>
    <row r="15" spans="1:43" outlineLevel="1" x14ac:dyDescent="0.25">
      <c r="A15" s="159">
        <v>7</v>
      </c>
      <c r="B15" s="160" t="s">
        <v>103</v>
      </c>
      <c r="C15" s="166" t="s">
        <v>104</v>
      </c>
      <c r="D15" s="161" t="s">
        <v>105</v>
      </c>
      <c r="E15" s="162">
        <v>85</v>
      </c>
      <c r="F15" s="163"/>
      <c r="G15" s="164"/>
      <c r="H15" s="144"/>
      <c r="I15" s="144"/>
      <c r="J15" s="144"/>
      <c r="K15" s="144"/>
      <c r="L15" s="144"/>
      <c r="M15" s="144"/>
      <c r="N15" s="144"/>
      <c r="O15" s="144"/>
      <c r="P15" s="144" t="s">
        <v>92</v>
      </c>
      <c r="Q15" s="144"/>
      <c r="R15" s="144"/>
      <c r="S15" s="144"/>
      <c r="T15" s="144"/>
      <c r="U15" s="144"/>
      <c r="V15" s="144"/>
      <c r="W15" s="144"/>
      <c r="X15" s="144"/>
      <c r="Y15" s="144"/>
      <c r="Z15" s="144"/>
      <c r="AA15" s="144"/>
      <c r="AB15" s="144"/>
      <c r="AC15" s="144"/>
      <c r="AD15" s="144"/>
      <c r="AE15" s="144"/>
      <c r="AF15" s="144"/>
      <c r="AG15" s="144"/>
      <c r="AH15" s="144"/>
      <c r="AI15" s="144"/>
      <c r="AJ15" s="144"/>
      <c r="AK15" s="144"/>
      <c r="AL15" s="144"/>
      <c r="AM15" s="144"/>
      <c r="AN15" s="144"/>
      <c r="AO15" s="144"/>
      <c r="AP15" s="144"/>
      <c r="AQ15" s="144"/>
    </row>
    <row r="16" spans="1:43" outlineLevel="1" x14ac:dyDescent="0.25">
      <c r="A16" s="159">
        <v>8</v>
      </c>
      <c r="B16" s="160" t="s">
        <v>106</v>
      </c>
      <c r="C16" s="166" t="s">
        <v>107</v>
      </c>
      <c r="D16" s="161" t="s">
        <v>91</v>
      </c>
      <c r="E16" s="162">
        <v>13</v>
      </c>
      <c r="F16" s="163"/>
      <c r="G16" s="164"/>
      <c r="H16" s="144"/>
      <c r="I16" s="144"/>
      <c r="J16" s="144"/>
      <c r="K16" s="144"/>
      <c r="L16" s="144"/>
      <c r="M16" s="144"/>
      <c r="N16" s="144"/>
      <c r="O16" s="144"/>
      <c r="P16" s="144" t="s">
        <v>92</v>
      </c>
      <c r="Q16" s="144"/>
      <c r="R16" s="144"/>
      <c r="S16" s="144"/>
      <c r="T16" s="144"/>
      <c r="U16" s="144"/>
      <c r="V16" s="144"/>
      <c r="W16" s="144"/>
      <c r="X16" s="144"/>
      <c r="Y16" s="144"/>
      <c r="Z16" s="144"/>
      <c r="AA16" s="144"/>
      <c r="AB16" s="144"/>
      <c r="AC16" s="144"/>
      <c r="AD16" s="144"/>
      <c r="AE16" s="144"/>
      <c r="AF16" s="144"/>
      <c r="AG16" s="144"/>
      <c r="AH16" s="144"/>
      <c r="AI16" s="144"/>
      <c r="AJ16" s="144"/>
      <c r="AK16" s="144"/>
      <c r="AL16" s="144"/>
      <c r="AM16" s="144"/>
      <c r="AN16" s="144"/>
      <c r="AO16" s="144"/>
      <c r="AP16" s="144"/>
      <c r="AQ16" s="144"/>
    </row>
    <row r="17" spans="1:43" x14ac:dyDescent="0.25">
      <c r="A17" s="147" t="s">
        <v>87</v>
      </c>
      <c r="B17" s="148" t="s">
        <v>53</v>
      </c>
      <c r="C17" s="165" t="s">
        <v>54</v>
      </c>
      <c r="D17" s="149"/>
      <c r="E17" s="150"/>
      <c r="F17" s="151"/>
      <c r="G17" s="152">
        <f>SUMIF(P18:P24,"&lt;&gt;NOR",G18:G24)</f>
        <v>0</v>
      </c>
      <c r="P17" t="s">
        <v>88</v>
      </c>
    </row>
    <row r="18" spans="1:43" outlineLevel="1" x14ac:dyDescent="0.25">
      <c r="A18" s="159">
        <v>9</v>
      </c>
      <c r="B18" s="160" t="s">
        <v>108</v>
      </c>
      <c r="C18" s="166" t="s">
        <v>109</v>
      </c>
      <c r="D18" s="161" t="s">
        <v>91</v>
      </c>
      <c r="E18" s="162">
        <v>2</v>
      </c>
      <c r="F18" s="163"/>
      <c r="G18" s="164"/>
      <c r="H18" s="144"/>
      <c r="I18" s="144"/>
      <c r="J18" s="144"/>
      <c r="K18" s="144"/>
      <c r="L18" s="144"/>
      <c r="M18" s="144"/>
      <c r="N18" s="144"/>
      <c r="O18" s="144"/>
      <c r="P18" s="144" t="s">
        <v>92</v>
      </c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  <c r="AE18" s="144"/>
      <c r="AF18" s="144"/>
      <c r="AG18" s="144"/>
      <c r="AH18" s="144"/>
      <c r="AI18" s="144"/>
      <c r="AJ18" s="144"/>
      <c r="AK18" s="144"/>
      <c r="AL18" s="144"/>
      <c r="AM18" s="144"/>
      <c r="AN18" s="144"/>
      <c r="AO18" s="144"/>
      <c r="AP18" s="144"/>
      <c r="AQ18" s="144"/>
    </row>
    <row r="19" spans="1:43" outlineLevel="1" x14ac:dyDescent="0.25">
      <c r="A19" s="159">
        <v>10</v>
      </c>
      <c r="B19" s="160" t="s">
        <v>110</v>
      </c>
      <c r="C19" s="166" t="s">
        <v>111</v>
      </c>
      <c r="D19" s="161" t="s">
        <v>105</v>
      </c>
      <c r="E19" s="162">
        <v>3</v>
      </c>
      <c r="F19" s="163"/>
      <c r="G19" s="164"/>
      <c r="H19" s="144"/>
      <c r="I19" s="144"/>
      <c r="J19" s="144"/>
      <c r="K19" s="144"/>
      <c r="L19" s="144"/>
      <c r="M19" s="144"/>
      <c r="N19" s="144"/>
      <c r="O19" s="144"/>
      <c r="P19" s="144" t="s">
        <v>92</v>
      </c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  <c r="AE19" s="144"/>
      <c r="AF19" s="144"/>
      <c r="AG19" s="144"/>
      <c r="AH19" s="144"/>
      <c r="AI19" s="144"/>
      <c r="AJ19" s="144"/>
      <c r="AK19" s="144"/>
      <c r="AL19" s="144"/>
      <c r="AM19" s="144"/>
      <c r="AN19" s="144"/>
      <c r="AO19" s="144"/>
      <c r="AP19" s="144"/>
      <c r="AQ19" s="144"/>
    </row>
    <row r="20" spans="1:43" outlineLevel="1" x14ac:dyDescent="0.25">
      <c r="A20" s="159">
        <v>11</v>
      </c>
      <c r="B20" s="160" t="s">
        <v>112</v>
      </c>
      <c r="C20" s="166" t="s">
        <v>113</v>
      </c>
      <c r="D20" s="161" t="s">
        <v>114</v>
      </c>
      <c r="E20" s="162">
        <v>15</v>
      </c>
      <c r="F20" s="163"/>
      <c r="G20" s="164"/>
      <c r="H20" s="144"/>
      <c r="I20" s="144"/>
      <c r="J20" s="144"/>
      <c r="K20" s="144"/>
      <c r="L20" s="144"/>
      <c r="M20" s="144"/>
      <c r="N20" s="144"/>
      <c r="O20" s="144"/>
      <c r="P20" s="144" t="s">
        <v>92</v>
      </c>
      <c r="Q20" s="144"/>
      <c r="R20" s="144"/>
      <c r="S20" s="144"/>
      <c r="T20" s="144"/>
      <c r="U20" s="144"/>
      <c r="V20" s="144"/>
      <c r="W20" s="144"/>
      <c r="X20" s="144"/>
      <c r="Y20" s="144"/>
      <c r="Z20" s="144"/>
      <c r="AA20" s="144"/>
      <c r="AB20" s="144"/>
      <c r="AC20" s="144"/>
      <c r="AD20" s="144"/>
      <c r="AE20" s="144"/>
      <c r="AF20" s="144"/>
      <c r="AG20" s="144"/>
      <c r="AH20" s="144"/>
      <c r="AI20" s="144"/>
      <c r="AJ20" s="144"/>
      <c r="AK20" s="144"/>
      <c r="AL20" s="144"/>
      <c r="AM20" s="144"/>
      <c r="AN20" s="144"/>
      <c r="AO20" s="144"/>
      <c r="AP20" s="144"/>
      <c r="AQ20" s="144"/>
    </row>
    <row r="21" spans="1:43" ht="20.399999999999999" outlineLevel="1" x14ac:dyDescent="0.25">
      <c r="A21" s="159">
        <v>12</v>
      </c>
      <c r="B21" s="160" t="s">
        <v>115</v>
      </c>
      <c r="C21" s="166" t="s">
        <v>116</v>
      </c>
      <c r="D21" s="161" t="s">
        <v>114</v>
      </c>
      <c r="E21" s="162">
        <v>15</v>
      </c>
      <c r="F21" s="163"/>
      <c r="G21" s="164"/>
      <c r="H21" s="144"/>
      <c r="I21" s="144"/>
      <c r="J21" s="144"/>
      <c r="K21" s="144"/>
      <c r="L21" s="144"/>
      <c r="M21" s="144"/>
      <c r="N21" s="144"/>
      <c r="O21" s="144"/>
      <c r="P21" s="144" t="s">
        <v>92</v>
      </c>
      <c r="Q21" s="144"/>
      <c r="R21" s="144"/>
      <c r="S21" s="144"/>
      <c r="T21" s="144"/>
      <c r="U21" s="144"/>
      <c r="V21" s="144"/>
      <c r="W21" s="144"/>
      <c r="X21" s="144"/>
      <c r="Y21" s="144"/>
      <c r="Z21" s="144"/>
      <c r="AA21" s="144"/>
      <c r="AB21" s="144"/>
      <c r="AC21" s="144"/>
      <c r="AD21" s="144"/>
      <c r="AE21" s="144"/>
      <c r="AF21" s="144"/>
      <c r="AG21" s="144"/>
      <c r="AH21" s="144"/>
      <c r="AI21" s="144"/>
      <c r="AJ21" s="144"/>
      <c r="AK21" s="144"/>
      <c r="AL21" s="144"/>
      <c r="AM21" s="144"/>
      <c r="AN21" s="144"/>
      <c r="AO21" s="144"/>
      <c r="AP21" s="144"/>
      <c r="AQ21" s="144"/>
    </row>
    <row r="22" spans="1:43" outlineLevel="1" x14ac:dyDescent="0.25">
      <c r="A22" s="159">
        <v>13</v>
      </c>
      <c r="B22" s="160" t="s">
        <v>117</v>
      </c>
      <c r="C22" s="166" t="s">
        <v>118</v>
      </c>
      <c r="D22" s="161" t="s">
        <v>114</v>
      </c>
      <c r="E22" s="162">
        <v>2</v>
      </c>
      <c r="F22" s="163"/>
      <c r="G22" s="164"/>
      <c r="H22" s="144"/>
      <c r="I22" s="144"/>
      <c r="J22" s="144"/>
      <c r="K22" s="144"/>
      <c r="L22" s="144"/>
      <c r="M22" s="144"/>
      <c r="N22" s="144"/>
      <c r="O22" s="144"/>
      <c r="P22" s="144" t="s">
        <v>92</v>
      </c>
      <c r="Q22" s="144"/>
      <c r="R22" s="144"/>
      <c r="S22" s="144"/>
      <c r="T22" s="144"/>
      <c r="U22" s="144"/>
      <c r="V22" s="144"/>
      <c r="W22" s="144"/>
      <c r="X22" s="144"/>
      <c r="Y22" s="144"/>
      <c r="Z22" s="144"/>
      <c r="AA22" s="144"/>
      <c r="AB22" s="144"/>
      <c r="AC22" s="144"/>
      <c r="AD22" s="144"/>
      <c r="AE22" s="144"/>
      <c r="AF22" s="144"/>
      <c r="AG22" s="144"/>
      <c r="AH22" s="144"/>
      <c r="AI22" s="144"/>
      <c r="AJ22" s="144"/>
      <c r="AK22" s="144"/>
      <c r="AL22" s="144"/>
      <c r="AM22" s="144"/>
      <c r="AN22" s="144"/>
      <c r="AO22" s="144"/>
      <c r="AP22" s="144"/>
      <c r="AQ22" s="144"/>
    </row>
    <row r="23" spans="1:43" outlineLevel="1" x14ac:dyDescent="0.25">
      <c r="A23" s="159">
        <v>14</v>
      </c>
      <c r="B23" s="160" t="s">
        <v>119</v>
      </c>
      <c r="C23" s="166" t="s">
        <v>120</v>
      </c>
      <c r="D23" s="161" t="s">
        <v>121</v>
      </c>
      <c r="E23" s="162">
        <v>20</v>
      </c>
      <c r="F23" s="163"/>
      <c r="G23" s="164"/>
      <c r="H23" s="144"/>
      <c r="I23" s="144"/>
      <c r="J23" s="144"/>
      <c r="K23" s="144"/>
      <c r="L23" s="144"/>
      <c r="M23" s="144"/>
      <c r="N23" s="144"/>
      <c r="O23" s="144"/>
      <c r="P23" s="144" t="s">
        <v>92</v>
      </c>
      <c r="Q23" s="144"/>
      <c r="R23" s="144"/>
      <c r="S23" s="144"/>
      <c r="T23" s="144"/>
      <c r="U23" s="144"/>
      <c r="V23" s="144"/>
      <c r="W23" s="144"/>
      <c r="X23" s="144"/>
      <c r="Y23" s="144"/>
      <c r="Z23" s="144"/>
      <c r="AA23" s="144"/>
      <c r="AB23" s="144"/>
      <c r="AC23" s="144"/>
      <c r="AD23" s="144"/>
      <c r="AE23" s="144"/>
      <c r="AF23" s="144"/>
      <c r="AG23" s="144"/>
      <c r="AH23" s="144"/>
      <c r="AI23" s="144"/>
      <c r="AJ23" s="144"/>
      <c r="AK23" s="144"/>
      <c r="AL23" s="144"/>
      <c r="AM23" s="144"/>
      <c r="AN23" s="144"/>
      <c r="AO23" s="144"/>
      <c r="AP23" s="144"/>
      <c r="AQ23" s="144"/>
    </row>
    <row r="24" spans="1:43" outlineLevel="1" x14ac:dyDescent="0.25">
      <c r="A24" s="159">
        <v>15</v>
      </c>
      <c r="B24" s="160" t="s">
        <v>122</v>
      </c>
      <c r="C24" s="166" t="s">
        <v>123</v>
      </c>
      <c r="D24" s="161" t="s">
        <v>105</v>
      </c>
      <c r="E24" s="162">
        <v>3</v>
      </c>
      <c r="F24" s="163"/>
      <c r="G24" s="164"/>
      <c r="H24" s="144"/>
      <c r="I24" s="144"/>
      <c r="J24" s="144"/>
      <c r="K24" s="144"/>
      <c r="L24" s="144"/>
      <c r="M24" s="144"/>
      <c r="N24" s="144"/>
      <c r="O24" s="144"/>
      <c r="P24" s="144" t="s">
        <v>124</v>
      </c>
      <c r="Q24" s="144"/>
      <c r="R24" s="144"/>
      <c r="S24" s="144"/>
      <c r="T24" s="144"/>
      <c r="U24" s="144"/>
      <c r="V24" s="144"/>
      <c r="W24" s="144"/>
      <c r="X24" s="144"/>
      <c r="Y24" s="144"/>
      <c r="Z24" s="144"/>
      <c r="AA24" s="144"/>
      <c r="AB24" s="144"/>
      <c r="AC24" s="144"/>
      <c r="AD24" s="144"/>
      <c r="AE24" s="144"/>
      <c r="AF24" s="144"/>
      <c r="AG24" s="144"/>
      <c r="AH24" s="144"/>
      <c r="AI24" s="144"/>
      <c r="AJ24" s="144"/>
      <c r="AK24" s="144"/>
      <c r="AL24" s="144"/>
      <c r="AM24" s="144"/>
      <c r="AN24" s="144"/>
      <c r="AO24" s="144"/>
      <c r="AP24" s="144"/>
      <c r="AQ24" s="144"/>
    </row>
    <row r="25" spans="1:43" x14ac:dyDescent="0.25">
      <c r="A25" s="147" t="s">
        <v>87</v>
      </c>
      <c r="B25" s="148" t="s">
        <v>55</v>
      </c>
      <c r="C25" s="165" t="s">
        <v>56</v>
      </c>
      <c r="D25" s="149"/>
      <c r="E25" s="150"/>
      <c r="F25" s="151"/>
      <c r="G25" s="152">
        <f>SUMIF(P26:P29,"&lt;&gt;NOR",G26:G29)</f>
        <v>0</v>
      </c>
      <c r="P25" t="s">
        <v>88</v>
      </c>
    </row>
    <row r="26" spans="1:43" outlineLevel="1" x14ac:dyDescent="0.25">
      <c r="A26" s="159">
        <v>16</v>
      </c>
      <c r="B26" s="160" t="s">
        <v>125</v>
      </c>
      <c r="C26" s="166" t="s">
        <v>126</v>
      </c>
      <c r="D26" s="161" t="s">
        <v>105</v>
      </c>
      <c r="E26" s="162">
        <v>85</v>
      </c>
      <c r="F26" s="163"/>
      <c r="G26" s="164"/>
      <c r="H26" s="144"/>
      <c r="I26" s="144"/>
      <c r="J26" s="144"/>
      <c r="K26" s="144"/>
      <c r="L26" s="144"/>
      <c r="M26" s="144"/>
      <c r="N26" s="144"/>
      <c r="O26" s="144"/>
      <c r="P26" s="144" t="s">
        <v>92</v>
      </c>
      <c r="Q26" s="144"/>
      <c r="R26" s="144"/>
      <c r="S26" s="144"/>
      <c r="T26" s="144"/>
      <c r="U26" s="144"/>
      <c r="V26" s="144"/>
      <c r="W26" s="144"/>
      <c r="X26" s="144"/>
      <c r="Y26" s="144"/>
      <c r="Z26" s="144"/>
      <c r="AA26" s="144"/>
      <c r="AB26" s="144"/>
      <c r="AC26" s="144"/>
      <c r="AD26" s="144"/>
      <c r="AE26" s="144"/>
      <c r="AF26" s="144"/>
      <c r="AG26" s="144"/>
      <c r="AH26" s="144"/>
      <c r="AI26" s="144"/>
      <c r="AJ26" s="144"/>
      <c r="AK26" s="144"/>
      <c r="AL26" s="144"/>
      <c r="AM26" s="144"/>
      <c r="AN26" s="144"/>
      <c r="AO26" s="144"/>
      <c r="AP26" s="144"/>
      <c r="AQ26" s="144"/>
    </row>
    <row r="27" spans="1:43" outlineLevel="1" x14ac:dyDescent="0.25">
      <c r="A27" s="159">
        <v>17</v>
      </c>
      <c r="B27" s="160" t="s">
        <v>127</v>
      </c>
      <c r="C27" s="166" t="s">
        <v>128</v>
      </c>
      <c r="D27" s="161" t="s">
        <v>105</v>
      </c>
      <c r="E27" s="162">
        <v>85</v>
      </c>
      <c r="F27" s="163"/>
      <c r="G27" s="164"/>
      <c r="H27" s="144"/>
      <c r="I27" s="144"/>
      <c r="J27" s="144"/>
      <c r="K27" s="144"/>
      <c r="L27" s="144"/>
      <c r="M27" s="144"/>
      <c r="N27" s="144"/>
      <c r="O27" s="144"/>
      <c r="P27" s="144" t="s">
        <v>92</v>
      </c>
      <c r="Q27" s="144"/>
      <c r="R27" s="144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  <c r="AF27" s="144"/>
      <c r="AG27" s="144"/>
      <c r="AH27" s="144"/>
      <c r="AI27" s="144"/>
      <c r="AJ27" s="144"/>
      <c r="AK27" s="144"/>
      <c r="AL27" s="144"/>
      <c r="AM27" s="144"/>
      <c r="AN27" s="144"/>
      <c r="AO27" s="144"/>
      <c r="AP27" s="144"/>
      <c r="AQ27" s="144"/>
    </row>
    <row r="28" spans="1:43" outlineLevel="1" x14ac:dyDescent="0.25">
      <c r="A28" s="159">
        <v>18</v>
      </c>
      <c r="B28" s="160" t="s">
        <v>112</v>
      </c>
      <c r="C28" s="166" t="s">
        <v>113</v>
      </c>
      <c r="D28" s="161" t="s">
        <v>114</v>
      </c>
      <c r="E28" s="162">
        <v>70</v>
      </c>
      <c r="F28" s="163"/>
      <c r="G28" s="164"/>
      <c r="H28" s="144"/>
      <c r="I28" s="144"/>
      <c r="J28" s="144"/>
      <c r="K28" s="144"/>
      <c r="L28" s="144"/>
      <c r="M28" s="144"/>
      <c r="N28" s="144"/>
      <c r="O28" s="144"/>
      <c r="P28" s="144" t="s">
        <v>92</v>
      </c>
      <c r="Q28" s="144"/>
      <c r="R28" s="144"/>
      <c r="S28" s="144"/>
      <c r="T28" s="144"/>
      <c r="U28" s="144"/>
      <c r="V28" s="144"/>
      <c r="W28" s="144"/>
      <c r="X28" s="144"/>
      <c r="Y28" s="144"/>
      <c r="Z28" s="144"/>
      <c r="AA28" s="144"/>
      <c r="AB28" s="144"/>
      <c r="AC28" s="144"/>
      <c r="AD28" s="144"/>
      <c r="AE28" s="144"/>
      <c r="AF28" s="144"/>
      <c r="AG28" s="144"/>
      <c r="AH28" s="144"/>
      <c r="AI28" s="144"/>
      <c r="AJ28" s="144"/>
      <c r="AK28" s="144"/>
      <c r="AL28" s="144"/>
      <c r="AM28" s="144"/>
      <c r="AN28" s="144"/>
      <c r="AO28" s="144"/>
      <c r="AP28" s="144"/>
      <c r="AQ28" s="144"/>
    </row>
    <row r="29" spans="1:43" outlineLevel="1" x14ac:dyDescent="0.25">
      <c r="A29" s="159">
        <v>19</v>
      </c>
      <c r="B29" s="160" t="s">
        <v>122</v>
      </c>
      <c r="C29" s="166" t="s">
        <v>123</v>
      </c>
      <c r="D29" s="161" t="s">
        <v>105</v>
      </c>
      <c r="E29" s="162">
        <v>90</v>
      </c>
      <c r="F29" s="163"/>
      <c r="G29" s="164"/>
      <c r="H29" s="144"/>
      <c r="I29" s="144"/>
      <c r="J29" s="144"/>
      <c r="K29" s="144"/>
      <c r="L29" s="144"/>
      <c r="M29" s="144"/>
      <c r="N29" s="144"/>
      <c r="O29" s="144"/>
      <c r="P29" s="144" t="s">
        <v>124</v>
      </c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144"/>
      <c r="AJ29" s="144"/>
      <c r="AK29" s="144"/>
      <c r="AL29" s="144"/>
      <c r="AM29" s="144"/>
      <c r="AN29" s="144"/>
      <c r="AO29" s="144"/>
      <c r="AP29" s="144"/>
      <c r="AQ29" s="144"/>
    </row>
    <row r="30" spans="1:43" x14ac:dyDescent="0.25">
      <c r="A30" s="147" t="s">
        <v>87</v>
      </c>
      <c r="B30" s="148" t="s">
        <v>57</v>
      </c>
      <c r="C30" s="165" t="s">
        <v>58</v>
      </c>
      <c r="D30" s="149"/>
      <c r="E30" s="150"/>
      <c r="F30" s="151"/>
      <c r="G30" s="152">
        <f>SUMIF(P31:P31,"&lt;&gt;NOR",G31:G31)</f>
        <v>0</v>
      </c>
      <c r="P30" t="s">
        <v>88</v>
      </c>
    </row>
    <row r="31" spans="1:43" ht="20.399999999999999" outlineLevel="1" x14ac:dyDescent="0.25">
      <c r="A31" s="159">
        <v>20</v>
      </c>
      <c r="B31" s="160" t="s">
        <v>129</v>
      </c>
      <c r="C31" s="166" t="s">
        <v>130</v>
      </c>
      <c r="D31" s="161" t="s">
        <v>114</v>
      </c>
      <c r="E31" s="162">
        <v>68</v>
      </c>
      <c r="F31" s="163"/>
      <c r="G31" s="164"/>
      <c r="H31" s="144"/>
      <c r="I31" s="144"/>
      <c r="J31" s="144"/>
      <c r="K31" s="144"/>
      <c r="L31" s="144"/>
      <c r="M31" s="144"/>
      <c r="N31" s="144"/>
      <c r="O31" s="144"/>
      <c r="P31" s="144" t="s">
        <v>92</v>
      </c>
      <c r="Q31" s="144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  <c r="AD31" s="144"/>
      <c r="AE31" s="144"/>
      <c r="AF31" s="144"/>
      <c r="AG31" s="144"/>
      <c r="AH31" s="144"/>
      <c r="AI31" s="144"/>
      <c r="AJ31" s="144"/>
      <c r="AK31" s="144"/>
      <c r="AL31" s="144"/>
      <c r="AM31" s="144"/>
      <c r="AN31" s="144"/>
      <c r="AO31" s="144"/>
      <c r="AP31" s="144"/>
      <c r="AQ31" s="144"/>
    </row>
    <row r="32" spans="1:43" ht="26.4" x14ac:dyDescent="0.25">
      <c r="A32" s="147" t="s">
        <v>87</v>
      </c>
      <c r="B32" s="148" t="s">
        <v>59</v>
      </c>
      <c r="C32" s="165" t="s">
        <v>60</v>
      </c>
      <c r="D32" s="149"/>
      <c r="E32" s="150"/>
      <c r="F32" s="151"/>
      <c r="G32" s="152">
        <f>SUMIF(P33:P33,"&lt;&gt;NOR",G33:G33)</f>
        <v>0</v>
      </c>
      <c r="P32" t="s">
        <v>88</v>
      </c>
    </row>
    <row r="33" spans="1:43" outlineLevel="1" x14ac:dyDescent="0.25">
      <c r="A33" s="159">
        <v>21</v>
      </c>
      <c r="B33" s="160" t="s">
        <v>131</v>
      </c>
      <c r="C33" s="166" t="s">
        <v>132</v>
      </c>
      <c r="D33" s="161" t="s">
        <v>105</v>
      </c>
      <c r="E33" s="162">
        <v>85</v>
      </c>
      <c r="F33" s="163"/>
      <c r="G33" s="164"/>
      <c r="H33" s="144"/>
      <c r="I33" s="144"/>
      <c r="J33" s="144"/>
      <c r="K33" s="144"/>
      <c r="L33" s="144"/>
      <c r="M33" s="144"/>
      <c r="N33" s="144"/>
      <c r="O33" s="144"/>
      <c r="P33" s="144" t="s">
        <v>92</v>
      </c>
      <c r="Q33" s="144"/>
      <c r="R33" s="144"/>
      <c r="S33" s="144"/>
      <c r="T33" s="144"/>
      <c r="U33" s="144"/>
      <c r="V33" s="144"/>
      <c r="W33" s="144"/>
      <c r="X33" s="144"/>
      <c r="Y33" s="144"/>
      <c r="Z33" s="144"/>
      <c r="AA33" s="144"/>
      <c r="AB33" s="144"/>
      <c r="AC33" s="144"/>
      <c r="AD33" s="144"/>
      <c r="AE33" s="144"/>
      <c r="AF33" s="144"/>
      <c r="AG33" s="144"/>
      <c r="AH33" s="144"/>
      <c r="AI33" s="144"/>
      <c r="AJ33" s="144"/>
      <c r="AK33" s="144"/>
      <c r="AL33" s="144"/>
      <c r="AM33" s="144"/>
      <c r="AN33" s="144"/>
      <c r="AO33" s="144"/>
      <c r="AP33" s="144"/>
      <c r="AQ33" s="144"/>
    </row>
    <row r="34" spans="1:43" x14ac:dyDescent="0.25">
      <c r="A34" s="147" t="s">
        <v>87</v>
      </c>
      <c r="B34" s="148" t="s">
        <v>61</v>
      </c>
      <c r="C34" s="165" t="s">
        <v>62</v>
      </c>
      <c r="D34" s="149"/>
      <c r="E34" s="150"/>
      <c r="F34" s="151"/>
      <c r="G34" s="152">
        <f>SUMIF(P35:P37,"&lt;&gt;NOR",G35:G37)</f>
        <v>0</v>
      </c>
      <c r="P34" t="s">
        <v>88</v>
      </c>
    </row>
    <row r="35" spans="1:43" outlineLevel="1" x14ac:dyDescent="0.25">
      <c r="A35" s="153">
        <v>22</v>
      </c>
      <c r="B35" s="154" t="s">
        <v>133</v>
      </c>
      <c r="C35" s="167" t="s">
        <v>134</v>
      </c>
      <c r="D35" s="155" t="s">
        <v>91</v>
      </c>
      <c r="E35" s="156">
        <v>7.5</v>
      </c>
      <c r="F35" s="157"/>
      <c r="G35" s="158"/>
      <c r="H35" s="144"/>
      <c r="I35" s="144"/>
      <c r="J35" s="144"/>
      <c r="K35" s="144"/>
      <c r="L35" s="144"/>
      <c r="M35" s="144"/>
      <c r="N35" s="144"/>
      <c r="O35" s="144"/>
      <c r="P35" s="144" t="s">
        <v>92</v>
      </c>
      <c r="Q35" s="144"/>
      <c r="R35" s="144"/>
      <c r="S35" s="144"/>
      <c r="T35" s="144"/>
      <c r="U35" s="144"/>
      <c r="V35" s="144"/>
      <c r="W35" s="144"/>
      <c r="X35" s="144"/>
      <c r="Y35" s="144"/>
      <c r="Z35" s="144"/>
      <c r="AA35" s="144"/>
      <c r="AB35" s="144"/>
      <c r="AC35" s="144"/>
      <c r="AD35" s="144"/>
      <c r="AE35" s="144"/>
      <c r="AF35" s="144"/>
      <c r="AG35" s="144"/>
      <c r="AH35" s="144"/>
      <c r="AI35" s="144"/>
      <c r="AJ35" s="144"/>
      <c r="AK35" s="144"/>
      <c r="AL35" s="144"/>
      <c r="AM35" s="144"/>
      <c r="AN35" s="144"/>
      <c r="AO35" s="144"/>
      <c r="AP35" s="144"/>
      <c r="AQ35" s="144"/>
    </row>
    <row r="36" spans="1:43" outlineLevel="1" x14ac:dyDescent="0.25">
      <c r="A36" s="159">
        <v>23</v>
      </c>
      <c r="B36" s="160" t="s">
        <v>135</v>
      </c>
      <c r="C36" s="166" t="s">
        <v>136</v>
      </c>
      <c r="D36" s="161" t="s">
        <v>114</v>
      </c>
      <c r="E36" s="162">
        <v>10</v>
      </c>
      <c r="F36" s="163"/>
      <c r="G36" s="164"/>
      <c r="H36" s="144"/>
      <c r="I36" s="144"/>
      <c r="J36" s="144"/>
      <c r="K36" s="144"/>
      <c r="L36" s="144"/>
      <c r="M36" s="144"/>
      <c r="N36" s="144"/>
      <c r="O36" s="144"/>
      <c r="P36" s="144" t="s">
        <v>92</v>
      </c>
      <c r="Q36" s="144"/>
      <c r="R36" s="144"/>
      <c r="S36" s="144"/>
      <c r="T36" s="144"/>
      <c r="U36" s="144"/>
      <c r="V36" s="144"/>
      <c r="W36" s="144"/>
      <c r="X36" s="144"/>
      <c r="Y36" s="144"/>
      <c r="Z36" s="144"/>
      <c r="AA36" s="144"/>
      <c r="AB36" s="144"/>
      <c r="AC36" s="144"/>
      <c r="AD36" s="144"/>
      <c r="AE36" s="144"/>
      <c r="AF36" s="144"/>
      <c r="AG36" s="144"/>
      <c r="AH36" s="144"/>
      <c r="AI36" s="144"/>
      <c r="AJ36" s="144"/>
      <c r="AK36" s="144"/>
      <c r="AL36" s="144"/>
      <c r="AM36" s="144"/>
      <c r="AN36" s="144"/>
      <c r="AO36" s="144"/>
      <c r="AP36" s="144"/>
      <c r="AQ36" s="144"/>
    </row>
    <row r="37" spans="1:43" ht="20.399999999999999" outlineLevel="1" x14ac:dyDescent="0.25">
      <c r="A37" s="159">
        <v>24</v>
      </c>
      <c r="B37" s="160" t="s">
        <v>137</v>
      </c>
      <c r="C37" s="166" t="s">
        <v>138</v>
      </c>
      <c r="D37" s="161" t="s">
        <v>91</v>
      </c>
      <c r="E37" s="162">
        <v>6</v>
      </c>
      <c r="F37" s="163"/>
      <c r="G37" s="164"/>
      <c r="H37" s="144"/>
      <c r="I37" s="144"/>
      <c r="J37" s="144"/>
      <c r="K37" s="144"/>
      <c r="L37" s="144"/>
      <c r="M37" s="144"/>
      <c r="N37" s="144"/>
      <c r="O37" s="144"/>
      <c r="P37" s="144" t="s">
        <v>92</v>
      </c>
      <c r="Q37" s="144"/>
      <c r="R37" s="144"/>
      <c r="S37" s="144"/>
      <c r="T37" s="144"/>
      <c r="U37" s="144"/>
      <c r="V37" s="144"/>
      <c r="W37" s="144"/>
      <c r="X37" s="144"/>
      <c r="Y37" s="144"/>
      <c r="Z37" s="144"/>
      <c r="AA37" s="144"/>
      <c r="AB37" s="144"/>
      <c r="AC37" s="144"/>
      <c r="AD37" s="144"/>
      <c r="AE37" s="144"/>
      <c r="AF37" s="144"/>
      <c r="AG37" s="144"/>
      <c r="AH37" s="144"/>
      <c r="AI37" s="144"/>
      <c r="AJ37" s="144"/>
      <c r="AK37" s="144"/>
      <c r="AL37" s="144"/>
      <c r="AM37" s="144"/>
      <c r="AN37" s="144"/>
      <c r="AO37" s="144"/>
      <c r="AP37" s="144"/>
      <c r="AQ37" s="144"/>
    </row>
    <row r="38" spans="1:43" x14ac:dyDescent="0.25">
      <c r="A38" s="147" t="s">
        <v>87</v>
      </c>
      <c r="B38" s="148" t="s">
        <v>63</v>
      </c>
      <c r="C38" s="165" t="s">
        <v>64</v>
      </c>
      <c r="D38" s="149"/>
      <c r="E38" s="150"/>
      <c r="F38" s="151"/>
      <c r="G38" s="152">
        <f>SUMIF(P39:P39,"&lt;&gt;NOR",G39:G39)</f>
        <v>0</v>
      </c>
      <c r="P38" t="s">
        <v>88</v>
      </c>
    </row>
    <row r="39" spans="1:43" outlineLevel="1" x14ac:dyDescent="0.25">
      <c r="A39" s="159">
        <v>25</v>
      </c>
      <c r="B39" s="160" t="s">
        <v>139</v>
      </c>
      <c r="C39" s="166" t="s">
        <v>140</v>
      </c>
      <c r="D39" s="161" t="s">
        <v>141</v>
      </c>
      <c r="E39" s="162">
        <v>73.237719999999996</v>
      </c>
      <c r="F39" s="163"/>
      <c r="G39" s="164"/>
      <c r="H39" s="144"/>
      <c r="I39" s="144"/>
      <c r="J39" s="144"/>
      <c r="K39" s="144"/>
      <c r="L39" s="144"/>
      <c r="M39" s="144"/>
      <c r="N39" s="144"/>
      <c r="O39" s="144"/>
      <c r="P39" s="144" t="s">
        <v>142</v>
      </c>
      <c r="Q39" s="144"/>
      <c r="R39" s="144"/>
      <c r="S39" s="144"/>
      <c r="T39" s="144"/>
      <c r="U39" s="144"/>
      <c r="V39" s="144"/>
      <c r="W39" s="144"/>
      <c r="X39" s="144"/>
      <c r="Y39" s="144"/>
      <c r="Z39" s="144"/>
      <c r="AA39" s="144"/>
      <c r="AB39" s="144"/>
      <c r="AC39" s="144"/>
      <c r="AD39" s="144"/>
      <c r="AE39" s="144"/>
      <c r="AF39" s="144"/>
      <c r="AG39" s="144"/>
      <c r="AH39" s="144"/>
      <c r="AI39" s="144"/>
      <c r="AJ39" s="144"/>
      <c r="AK39" s="144"/>
      <c r="AL39" s="144"/>
      <c r="AM39" s="144"/>
      <c r="AN39" s="144"/>
      <c r="AO39" s="144"/>
      <c r="AP39" s="144"/>
      <c r="AQ39" s="144"/>
    </row>
    <row r="40" spans="1:43" x14ac:dyDescent="0.25">
      <c r="A40" s="147" t="s">
        <v>87</v>
      </c>
      <c r="B40" s="148" t="s">
        <v>65</v>
      </c>
      <c r="C40" s="165" t="s">
        <v>66</v>
      </c>
      <c r="D40" s="149"/>
      <c r="E40" s="150"/>
      <c r="F40" s="151"/>
      <c r="G40" s="152">
        <f>SUMIF(P41:P44,"&lt;&gt;NOR",G41:G44)</f>
        <v>0</v>
      </c>
      <c r="P40" t="s">
        <v>88</v>
      </c>
    </row>
    <row r="41" spans="1:43" outlineLevel="1" x14ac:dyDescent="0.25">
      <c r="A41" s="153">
        <v>26</v>
      </c>
      <c r="B41" s="154" t="s">
        <v>143</v>
      </c>
      <c r="C41" s="167" t="s">
        <v>144</v>
      </c>
      <c r="D41" s="155" t="s">
        <v>114</v>
      </c>
      <c r="E41" s="156">
        <v>3</v>
      </c>
      <c r="F41" s="157"/>
      <c r="G41" s="158"/>
      <c r="H41" s="144"/>
      <c r="I41" s="144"/>
      <c r="J41" s="144"/>
      <c r="K41" s="144"/>
      <c r="L41" s="144"/>
      <c r="M41" s="144"/>
      <c r="N41" s="144"/>
      <c r="O41" s="144"/>
      <c r="P41" s="144" t="s">
        <v>92</v>
      </c>
      <c r="Q41" s="144"/>
      <c r="R41" s="144"/>
      <c r="S41" s="144"/>
      <c r="T41" s="144"/>
      <c r="U41" s="144"/>
      <c r="V41" s="144"/>
      <c r="W41" s="144"/>
      <c r="X41" s="144"/>
      <c r="Y41" s="144"/>
      <c r="Z41" s="144"/>
      <c r="AA41" s="144"/>
      <c r="AB41" s="144"/>
      <c r="AC41" s="144"/>
      <c r="AD41" s="144"/>
      <c r="AE41" s="144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</row>
    <row r="42" spans="1:43" outlineLevel="1" x14ac:dyDescent="0.25">
      <c r="A42" s="153">
        <v>27</v>
      </c>
      <c r="B42" s="154" t="s">
        <v>145</v>
      </c>
      <c r="C42" s="167" t="s">
        <v>146</v>
      </c>
      <c r="D42" s="155" t="s">
        <v>147</v>
      </c>
      <c r="E42" s="156">
        <v>1</v>
      </c>
      <c r="F42" s="157"/>
      <c r="G42" s="158"/>
      <c r="H42" s="144"/>
      <c r="I42" s="144"/>
      <c r="J42" s="144"/>
      <c r="K42" s="144"/>
      <c r="L42" s="144"/>
      <c r="M42" s="144"/>
      <c r="N42" s="144"/>
      <c r="O42" s="144"/>
      <c r="P42" s="144" t="s">
        <v>92</v>
      </c>
      <c r="Q42" s="144"/>
      <c r="R42" s="144"/>
      <c r="S42" s="144"/>
      <c r="T42" s="144"/>
      <c r="U42" s="144"/>
      <c r="V42" s="144"/>
      <c r="W42" s="144"/>
      <c r="X42" s="144"/>
      <c r="Y42" s="144"/>
      <c r="Z42" s="144"/>
      <c r="AA42" s="144"/>
      <c r="AB42" s="144"/>
      <c r="AC42" s="144"/>
      <c r="AD42" s="144"/>
      <c r="AE42" s="144"/>
      <c r="AF42" s="144"/>
      <c r="AG42" s="144"/>
      <c r="AH42" s="144"/>
      <c r="AI42" s="144"/>
      <c r="AJ42" s="144"/>
      <c r="AK42" s="144"/>
      <c r="AL42" s="144"/>
      <c r="AM42" s="144"/>
      <c r="AN42" s="144"/>
      <c r="AO42" s="144"/>
      <c r="AP42" s="144"/>
      <c r="AQ42" s="144"/>
    </row>
    <row r="43" spans="1:43" ht="20.399999999999999" outlineLevel="1" x14ac:dyDescent="0.25">
      <c r="A43" s="159">
        <v>28</v>
      </c>
      <c r="B43" s="160" t="s">
        <v>148</v>
      </c>
      <c r="C43" s="166" t="s">
        <v>149</v>
      </c>
      <c r="D43" s="161" t="s">
        <v>147</v>
      </c>
      <c r="E43" s="162">
        <v>1</v>
      </c>
      <c r="F43" s="163"/>
      <c r="G43" s="164"/>
      <c r="H43" s="144"/>
      <c r="I43" s="144"/>
      <c r="J43" s="144"/>
      <c r="K43" s="144"/>
      <c r="L43" s="144"/>
      <c r="M43" s="144"/>
      <c r="N43" s="144"/>
      <c r="O43" s="144"/>
      <c r="P43" s="144" t="s">
        <v>92</v>
      </c>
      <c r="Q43" s="144"/>
      <c r="R43" s="144"/>
      <c r="S43" s="144"/>
      <c r="T43" s="144"/>
      <c r="U43" s="144"/>
      <c r="V43" s="144"/>
      <c r="W43" s="144"/>
      <c r="X43" s="144"/>
      <c r="Y43" s="144"/>
      <c r="Z43" s="144"/>
      <c r="AA43" s="144"/>
      <c r="AB43" s="144"/>
      <c r="AC43" s="144"/>
      <c r="AD43" s="144"/>
      <c r="AE43" s="144"/>
      <c r="AF43" s="144"/>
      <c r="AG43" s="144"/>
      <c r="AH43" s="144"/>
      <c r="AI43" s="144"/>
      <c r="AJ43" s="144"/>
      <c r="AK43" s="144"/>
      <c r="AL43" s="144"/>
      <c r="AM43" s="144"/>
      <c r="AN43" s="144"/>
      <c r="AO43" s="144"/>
      <c r="AP43" s="144"/>
      <c r="AQ43" s="144"/>
    </row>
    <row r="44" spans="1:43" ht="20.399999999999999" outlineLevel="1" x14ac:dyDescent="0.25">
      <c r="A44" s="159">
        <v>29</v>
      </c>
      <c r="B44" s="160" t="s">
        <v>150</v>
      </c>
      <c r="C44" s="166" t="s">
        <v>151</v>
      </c>
      <c r="D44" s="161" t="s">
        <v>147</v>
      </c>
      <c r="E44" s="162">
        <v>1</v>
      </c>
      <c r="F44" s="163"/>
      <c r="G44" s="164"/>
      <c r="H44" s="144"/>
      <c r="I44" s="144"/>
      <c r="J44" s="144"/>
      <c r="K44" s="144"/>
      <c r="L44" s="144"/>
      <c r="M44" s="144"/>
      <c r="N44" s="144"/>
      <c r="O44" s="144"/>
      <c r="P44" s="144" t="s">
        <v>92</v>
      </c>
      <c r="Q44" s="144"/>
      <c r="R44" s="144"/>
      <c r="S44" s="144"/>
      <c r="T44" s="144"/>
      <c r="U44" s="144"/>
      <c r="V44" s="144"/>
      <c r="W44" s="144"/>
      <c r="X44" s="144"/>
      <c r="Y44" s="144"/>
      <c r="Z44" s="144"/>
      <c r="AA44" s="144"/>
      <c r="AB44" s="144"/>
      <c r="AC44" s="144"/>
      <c r="AD44" s="144"/>
      <c r="AE44" s="144"/>
      <c r="AF44" s="144"/>
      <c r="AG44" s="144"/>
      <c r="AH44" s="144"/>
      <c r="AI44" s="144"/>
      <c r="AJ44" s="144"/>
      <c r="AK44" s="144"/>
      <c r="AL44" s="144"/>
      <c r="AM44" s="144"/>
      <c r="AN44" s="144"/>
      <c r="AO44" s="144"/>
      <c r="AP44" s="144"/>
      <c r="AQ44" s="144"/>
    </row>
    <row r="45" spans="1:43" x14ac:dyDescent="0.25">
      <c r="A45" s="147" t="s">
        <v>87</v>
      </c>
      <c r="B45" s="148" t="s">
        <v>67</v>
      </c>
      <c r="C45" s="165" t="s">
        <v>68</v>
      </c>
      <c r="D45" s="149"/>
      <c r="E45" s="150"/>
      <c r="F45" s="151"/>
      <c r="G45" s="152">
        <f>SUMIF(P46:P46,"&lt;&gt;NOR",G46:G46)</f>
        <v>0</v>
      </c>
      <c r="P45" t="s">
        <v>88</v>
      </c>
    </row>
    <row r="46" spans="1:43" outlineLevel="1" x14ac:dyDescent="0.25">
      <c r="A46" s="159">
        <v>30</v>
      </c>
      <c r="B46" s="160" t="s">
        <v>41</v>
      </c>
      <c r="C46" s="166" t="s">
        <v>152</v>
      </c>
      <c r="D46" s="161" t="s">
        <v>147</v>
      </c>
      <c r="E46" s="162">
        <v>2</v>
      </c>
      <c r="F46" s="163"/>
      <c r="G46" s="164"/>
      <c r="H46" s="144"/>
      <c r="I46" s="144"/>
      <c r="J46" s="144"/>
      <c r="K46" s="144"/>
      <c r="L46" s="144"/>
      <c r="M46" s="144"/>
      <c r="N46" s="144"/>
      <c r="O46" s="144"/>
      <c r="P46" s="144" t="s">
        <v>124</v>
      </c>
      <c r="Q46" s="144"/>
      <c r="R46" s="144"/>
      <c r="S46" s="144"/>
      <c r="T46" s="144"/>
      <c r="U46" s="144"/>
      <c r="V46" s="144"/>
      <c r="W46" s="144"/>
      <c r="X46" s="144"/>
      <c r="Y46" s="144"/>
      <c r="Z46" s="144"/>
      <c r="AA46" s="144"/>
      <c r="AB46" s="144"/>
      <c r="AC46" s="144"/>
      <c r="AD46" s="144"/>
      <c r="AE46" s="144"/>
      <c r="AF46" s="144"/>
      <c r="AG46" s="144"/>
      <c r="AH46" s="144"/>
      <c r="AI46" s="144"/>
      <c r="AJ46" s="144"/>
      <c r="AK46" s="144"/>
      <c r="AL46" s="144"/>
      <c r="AM46" s="144"/>
      <c r="AN46" s="144"/>
      <c r="AO46" s="144"/>
      <c r="AP46" s="144"/>
      <c r="AQ46" s="144"/>
    </row>
    <row r="47" spans="1:43" x14ac:dyDescent="0.25">
      <c r="A47" s="147" t="s">
        <v>87</v>
      </c>
      <c r="B47" s="148" t="s">
        <v>69</v>
      </c>
      <c r="C47" s="165" t="s">
        <v>70</v>
      </c>
      <c r="D47" s="149"/>
      <c r="E47" s="150"/>
      <c r="F47" s="151"/>
      <c r="G47" s="152">
        <f>SUMIF(P48:P48,"&lt;&gt;NOR",G48:G48)</f>
        <v>0</v>
      </c>
      <c r="P47" t="s">
        <v>88</v>
      </c>
    </row>
    <row r="48" spans="1:43" outlineLevel="1" x14ac:dyDescent="0.25">
      <c r="A48" s="159">
        <v>31</v>
      </c>
      <c r="B48" s="160" t="s">
        <v>153</v>
      </c>
      <c r="C48" s="166" t="s">
        <v>154</v>
      </c>
      <c r="D48" s="161" t="s">
        <v>105</v>
      </c>
      <c r="E48" s="162">
        <v>85</v>
      </c>
      <c r="F48" s="163"/>
      <c r="G48" s="164"/>
      <c r="H48" s="144"/>
      <c r="I48" s="144"/>
      <c r="J48" s="144"/>
      <c r="K48" s="144"/>
      <c r="L48" s="144"/>
      <c r="M48" s="144"/>
      <c r="N48" s="144"/>
      <c r="O48" s="144"/>
      <c r="P48" s="144" t="s">
        <v>92</v>
      </c>
      <c r="Q48" s="144"/>
      <c r="R48" s="144"/>
      <c r="S48" s="144"/>
      <c r="T48" s="144"/>
      <c r="U48" s="144"/>
      <c r="V48" s="144"/>
      <c r="W48" s="144"/>
      <c r="X48" s="144"/>
      <c r="Y48" s="144"/>
      <c r="Z48" s="144"/>
      <c r="AA48" s="144"/>
      <c r="AB48" s="144"/>
      <c r="AC48" s="144"/>
      <c r="AD48" s="144"/>
      <c r="AE48" s="144"/>
      <c r="AF48" s="144"/>
      <c r="AG48" s="144"/>
      <c r="AH48" s="144"/>
      <c r="AI48" s="144"/>
      <c r="AJ48" s="144"/>
      <c r="AK48" s="144"/>
      <c r="AL48" s="144"/>
      <c r="AM48" s="144"/>
      <c r="AN48" s="144"/>
      <c r="AO48" s="144"/>
      <c r="AP48" s="144"/>
      <c r="AQ48" s="144"/>
    </row>
    <row r="49" spans="1:43" x14ac:dyDescent="0.25">
      <c r="A49" s="147" t="s">
        <v>87</v>
      </c>
      <c r="B49" s="148" t="s">
        <v>71</v>
      </c>
      <c r="C49" s="165" t="s">
        <v>72</v>
      </c>
      <c r="D49" s="149"/>
      <c r="E49" s="150"/>
      <c r="F49" s="151"/>
      <c r="G49" s="152">
        <f>SUMIF(P50:P54,"&lt;&gt;NOR",G50:G54)</f>
        <v>0</v>
      </c>
      <c r="P49" t="s">
        <v>88</v>
      </c>
    </row>
    <row r="50" spans="1:43" ht="20.399999999999999" outlineLevel="1" x14ac:dyDescent="0.25">
      <c r="A50" s="153">
        <v>32</v>
      </c>
      <c r="B50" s="154" t="s">
        <v>155</v>
      </c>
      <c r="C50" s="167" t="s">
        <v>156</v>
      </c>
      <c r="D50" s="155" t="s">
        <v>141</v>
      </c>
      <c r="E50" s="156">
        <v>35.275919999999999</v>
      </c>
      <c r="F50" s="157"/>
      <c r="G50" s="158"/>
      <c r="H50" s="144"/>
      <c r="I50" s="144"/>
      <c r="J50" s="144"/>
      <c r="K50" s="144"/>
      <c r="L50" s="144"/>
      <c r="M50" s="144"/>
      <c r="N50" s="144"/>
      <c r="O50" s="144"/>
      <c r="P50" s="144" t="s">
        <v>92</v>
      </c>
      <c r="Q50" s="144"/>
      <c r="R50" s="144"/>
      <c r="S50" s="144"/>
      <c r="T50" s="144"/>
      <c r="U50" s="144"/>
      <c r="V50" s="144"/>
      <c r="W50" s="144"/>
      <c r="X50" s="144"/>
      <c r="Y50" s="144"/>
      <c r="Z50" s="144"/>
      <c r="AA50" s="144"/>
      <c r="AB50" s="144"/>
      <c r="AC50" s="144"/>
      <c r="AD50" s="144"/>
      <c r="AE50" s="144"/>
      <c r="AF50" s="144"/>
      <c r="AG50" s="144"/>
      <c r="AH50" s="144"/>
      <c r="AI50" s="144"/>
      <c r="AJ50" s="144"/>
      <c r="AK50" s="144"/>
      <c r="AL50" s="144"/>
      <c r="AM50" s="144"/>
      <c r="AN50" s="144"/>
      <c r="AO50" s="144"/>
      <c r="AP50" s="144"/>
      <c r="AQ50" s="144"/>
    </row>
    <row r="51" spans="1:43" outlineLevel="1" x14ac:dyDescent="0.25">
      <c r="A51" s="159">
        <v>33</v>
      </c>
      <c r="B51" s="160" t="s">
        <v>157</v>
      </c>
      <c r="C51" s="166" t="s">
        <v>158</v>
      </c>
      <c r="D51" s="161" t="s">
        <v>141</v>
      </c>
      <c r="E51" s="162">
        <v>13</v>
      </c>
      <c r="F51" s="163"/>
      <c r="G51" s="164"/>
      <c r="H51" s="144"/>
      <c r="I51" s="144"/>
      <c r="J51" s="144"/>
      <c r="K51" s="144"/>
      <c r="L51" s="144"/>
      <c r="M51" s="144"/>
      <c r="N51" s="144"/>
      <c r="O51" s="144"/>
      <c r="P51" s="144" t="s">
        <v>92</v>
      </c>
      <c r="Q51" s="144"/>
      <c r="R51" s="144"/>
      <c r="S51" s="144"/>
      <c r="T51" s="144"/>
      <c r="U51" s="144"/>
      <c r="V51" s="144"/>
      <c r="W51" s="144"/>
      <c r="X51" s="144"/>
      <c r="Y51" s="144"/>
      <c r="Z51" s="144"/>
      <c r="AA51" s="144"/>
      <c r="AB51" s="144"/>
      <c r="AC51" s="144"/>
      <c r="AD51" s="144"/>
      <c r="AE51" s="144"/>
      <c r="AF51" s="144"/>
      <c r="AG51" s="144"/>
      <c r="AH51" s="144"/>
      <c r="AI51" s="144"/>
      <c r="AJ51" s="144"/>
      <c r="AK51" s="144"/>
      <c r="AL51" s="144"/>
      <c r="AM51" s="144"/>
      <c r="AN51" s="144"/>
      <c r="AO51" s="144"/>
      <c r="AP51" s="144"/>
      <c r="AQ51" s="144"/>
    </row>
    <row r="52" spans="1:43" outlineLevel="1" x14ac:dyDescent="0.25">
      <c r="A52" s="159">
        <v>34</v>
      </c>
      <c r="B52" s="160" t="s">
        <v>159</v>
      </c>
      <c r="C52" s="166" t="s">
        <v>160</v>
      </c>
      <c r="D52" s="161" t="s">
        <v>141</v>
      </c>
      <c r="E52" s="162">
        <v>22.275919999999999</v>
      </c>
      <c r="F52" s="163"/>
      <c r="G52" s="164"/>
      <c r="H52" s="144"/>
      <c r="I52" s="144"/>
      <c r="J52" s="144"/>
      <c r="K52" s="144"/>
      <c r="L52" s="144"/>
      <c r="M52" s="144"/>
      <c r="N52" s="144"/>
      <c r="O52" s="144"/>
      <c r="P52" s="144" t="s">
        <v>92</v>
      </c>
      <c r="Q52" s="144"/>
      <c r="R52" s="144"/>
      <c r="S52" s="144"/>
      <c r="T52" s="144"/>
      <c r="U52" s="144"/>
      <c r="V52" s="144"/>
      <c r="W52" s="144"/>
      <c r="X52" s="144"/>
      <c r="Y52" s="144"/>
      <c r="Z52" s="144"/>
      <c r="AA52" s="144"/>
      <c r="AB52" s="144"/>
      <c r="AC52" s="144"/>
      <c r="AD52" s="144"/>
      <c r="AE52" s="144"/>
      <c r="AF52" s="144"/>
      <c r="AG52" s="144"/>
      <c r="AH52" s="144"/>
      <c r="AI52" s="144"/>
      <c r="AJ52" s="144"/>
      <c r="AK52" s="144"/>
      <c r="AL52" s="144"/>
      <c r="AM52" s="144"/>
      <c r="AN52" s="144"/>
      <c r="AO52" s="144"/>
      <c r="AP52" s="144"/>
      <c r="AQ52" s="144"/>
    </row>
    <row r="53" spans="1:43" outlineLevel="1" x14ac:dyDescent="0.25">
      <c r="A53" s="159">
        <v>35</v>
      </c>
      <c r="B53" s="160" t="s">
        <v>161</v>
      </c>
      <c r="C53" s="166" t="s">
        <v>162</v>
      </c>
      <c r="D53" s="161" t="s">
        <v>141</v>
      </c>
      <c r="E53" s="162">
        <v>35.275919999999999</v>
      </c>
      <c r="F53" s="163"/>
      <c r="G53" s="164"/>
      <c r="H53" s="144"/>
      <c r="I53" s="144"/>
      <c r="J53" s="144"/>
      <c r="K53" s="144"/>
      <c r="L53" s="144"/>
      <c r="M53" s="144"/>
      <c r="N53" s="144"/>
      <c r="O53" s="144"/>
      <c r="P53" s="144" t="s">
        <v>163</v>
      </c>
      <c r="Q53" s="144"/>
      <c r="R53" s="144"/>
      <c r="S53" s="144"/>
      <c r="T53" s="144"/>
      <c r="U53" s="144"/>
      <c r="V53" s="144"/>
      <c r="W53" s="144"/>
      <c r="X53" s="144"/>
      <c r="Y53" s="144"/>
      <c r="Z53" s="144"/>
      <c r="AA53" s="144"/>
      <c r="AB53" s="144"/>
      <c r="AC53" s="144"/>
      <c r="AD53" s="144"/>
      <c r="AE53" s="144"/>
      <c r="AF53" s="144"/>
      <c r="AG53" s="144"/>
      <c r="AH53" s="144"/>
      <c r="AI53" s="144"/>
      <c r="AJ53" s="144"/>
      <c r="AK53" s="144"/>
      <c r="AL53" s="144"/>
      <c r="AM53" s="144"/>
      <c r="AN53" s="144"/>
      <c r="AO53" s="144"/>
      <c r="AP53" s="144"/>
      <c r="AQ53" s="144"/>
    </row>
    <row r="54" spans="1:43" outlineLevel="1" x14ac:dyDescent="0.25">
      <c r="A54" s="159">
        <v>36</v>
      </c>
      <c r="B54" s="160" t="s">
        <v>164</v>
      </c>
      <c r="C54" s="166" t="s">
        <v>165</v>
      </c>
      <c r="D54" s="161" t="s">
        <v>141</v>
      </c>
      <c r="E54" s="162">
        <v>35.275919999999999</v>
      </c>
      <c r="F54" s="163"/>
      <c r="G54" s="164"/>
      <c r="H54" s="144"/>
      <c r="I54" s="144"/>
      <c r="J54" s="144"/>
      <c r="K54" s="144"/>
      <c r="L54" s="144"/>
      <c r="M54" s="144"/>
      <c r="N54" s="144"/>
      <c r="O54" s="144"/>
      <c r="P54" s="144" t="s">
        <v>163</v>
      </c>
      <c r="Q54" s="144"/>
      <c r="R54" s="144"/>
      <c r="S54" s="144"/>
      <c r="T54" s="144"/>
      <c r="U54" s="144"/>
      <c r="V54" s="144"/>
      <c r="W54" s="144"/>
      <c r="X54" s="144"/>
      <c r="Y54" s="144"/>
      <c r="Z54" s="144"/>
      <c r="AA54" s="144"/>
      <c r="AB54" s="144"/>
      <c r="AC54" s="144"/>
      <c r="AD54" s="144"/>
      <c r="AE54" s="144"/>
      <c r="AF54" s="144"/>
      <c r="AG54" s="144"/>
      <c r="AH54" s="144"/>
      <c r="AI54" s="144"/>
      <c r="AJ54" s="144"/>
      <c r="AK54" s="144"/>
      <c r="AL54" s="144"/>
      <c r="AM54" s="144"/>
      <c r="AN54" s="144"/>
      <c r="AO54" s="144"/>
      <c r="AP54" s="144"/>
      <c r="AQ54" s="144"/>
    </row>
    <row r="55" spans="1:43" x14ac:dyDescent="0.25">
      <c r="A55" s="147" t="s">
        <v>87</v>
      </c>
      <c r="B55" s="148" t="s">
        <v>74</v>
      </c>
      <c r="C55" s="165" t="s">
        <v>29</v>
      </c>
      <c r="D55" s="149"/>
      <c r="E55" s="150"/>
      <c r="F55" s="151"/>
      <c r="G55" s="152">
        <f>SUMIF(P56:P56,"&lt;&gt;NOR",G56:G56)</f>
        <v>0</v>
      </c>
      <c r="P55" t="s">
        <v>88</v>
      </c>
    </row>
    <row r="56" spans="1:43" outlineLevel="1" x14ac:dyDescent="0.25">
      <c r="A56" s="153">
        <v>37</v>
      </c>
      <c r="B56" s="154" t="s">
        <v>166</v>
      </c>
      <c r="C56" s="167" t="s">
        <v>167</v>
      </c>
      <c r="D56" s="155" t="s">
        <v>168</v>
      </c>
      <c r="E56" s="156">
        <v>1</v>
      </c>
      <c r="F56" s="157"/>
      <c r="G56" s="158"/>
      <c r="H56" s="144"/>
      <c r="I56" s="144"/>
      <c r="J56" s="144"/>
      <c r="K56" s="144"/>
      <c r="L56" s="144"/>
      <c r="M56" s="144"/>
      <c r="N56" s="144"/>
      <c r="O56" s="144"/>
      <c r="P56" s="144" t="s">
        <v>169</v>
      </c>
      <c r="Q56" s="144"/>
      <c r="R56" s="144"/>
      <c r="S56" s="144"/>
      <c r="T56" s="144"/>
      <c r="U56" s="144"/>
      <c r="V56" s="144"/>
      <c r="W56" s="144"/>
      <c r="X56" s="144"/>
      <c r="Y56" s="144"/>
      <c r="Z56" s="144"/>
      <c r="AA56" s="144"/>
      <c r="AB56" s="144"/>
      <c r="AC56" s="144"/>
      <c r="AD56" s="144"/>
      <c r="AE56" s="144"/>
      <c r="AF56" s="144"/>
      <c r="AG56" s="144"/>
      <c r="AH56" s="144"/>
      <c r="AI56" s="144"/>
      <c r="AJ56" s="144"/>
      <c r="AK56" s="144"/>
      <c r="AL56" s="144"/>
      <c r="AM56" s="144"/>
      <c r="AN56" s="144"/>
      <c r="AO56" s="144"/>
      <c r="AP56" s="144"/>
      <c r="AQ56" s="144"/>
    </row>
    <row r="57" spans="1:43" x14ac:dyDescent="0.25">
      <c r="A57" s="3"/>
      <c r="B57" s="4"/>
      <c r="C57" s="168"/>
      <c r="D57" s="6"/>
      <c r="E57" s="3"/>
      <c r="F57" s="3"/>
      <c r="G57" s="3"/>
      <c r="N57">
        <v>15</v>
      </c>
      <c r="O57">
        <v>21</v>
      </c>
      <c r="P57" t="s">
        <v>86</v>
      </c>
    </row>
    <row r="58" spans="1:43" x14ac:dyDescent="0.25">
      <c r="C58" s="169"/>
      <c r="D58" s="10"/>
      <c r="P58" t="s">
        <v>170</v>
      </c>
    </row>
    <row r="59" spans="1:43" x14ac:dyDescent="0.25">
      <c r="D59" s="10"/>
    </row>
    <row r="60" spans="1:43" x14ac:dyDescent="0.25">
      <c r="D60" s="10"/>
    </row>
    <row r="61" spans="1:43" x14ac:dyDescent="0.25">
      <c r="D61" s="10"/>
    </row>
    <row r="62" spans="1:43" x14ac:dyDescent="0.25">
      <c r="D62" s="10"/>
    </row>
    <row r="63" spans="1:43" x14ac:dyDescent="0.25">
      <c r="D63" s="10"/>
    </row>
    <row r="64" spans="1:43" x14ac:dyDescent="0.25">
      <c r="D64" s="10"/>
    </row>
    <row r="65" spans="4:4" x14ac:dyDescent="0.25">
      <c r="D65" s="10"/>
    </row>
    <row r="66" spans="4:4" x14ac:dyDescent="0.25">
      <c r="D66" s="10"/>
    </row>
    <row r="67" spans="4:4" x14ac:dyDescent="0.25">
      <c r="D67" s="10"/>
    </row>
    <row r="68" spans="4:4" x14ac:dyDescent="0.25">
      <c r="D68" s="10"/>
    </row>
    <row r="69" spans="4:4" x14ac:dyDescent="0.25">
      <c r="D69" s="10"/>
    </row>
    <row r="70" spans="4:4" x14ac:dyDescent="0.25">
      <c r="D70" s="10"/>
    </row>
    <row r="71" spans="4:4" x14ac:dyDescent="0.25">
      <c r="D71" s="10"/>
    </row>
    <row r="72" spans="4:4" x14ac:dyDescent="0.25">
      <c r="D72" s="10"/>
    </row>
    <row r="73" spans="4:4" x14ac:dyDescent="0.25">
      <c r="D73" s="10"/>
    </row>
    <row r="74" spans="4:4" x14ac:dyDescent="0.25">
      <c r="D74" s="10"/>
    </row>
    <row r="75" spans="4:4" x14ac:dyDescent="0.25">
      <c r="D75" s="10"/>
    </row>
    <row r="76" spans="4:4" x14ac:dyDescent="0.25">
      <c r="D76" s="10"/>
    </row>
    <row r="77" spans="4:4" x14ac:dyDescent="0.25">
      <c r="D77" s="10"/>
    </row>
    <row r="78" spans="4:4" x14ac:dyDescent="0.25">
      <c r="D78" s="10"/>
    </row>
    <row r="79" spans="4:4" x14ac:dyDescent="0.25">
      <c r="D79" s="10"/>
    </row>
    <row r="80" spans="4:4" x14ac:dyDescent="0.25">
      <c r="D80" s="10"/>
    </row>
    <row r="81" spans="4:4" x14ac:dyDescent="0.25">
      <c r="D81" s="10"/>
    </row>
    <row r="82" spans="4:4" x14ac:dyDescent="0.25">
      <c r="D82" s="10"/>
    </row>
    <row r="83" spans="4:4" x14ac:dyDescent="0.25">
      <c r="D83" s="10"/>
    </row>
    <row r="84" spans="4:4" x14ac:dyDescent="0.25">
      <c r="D84" s="10"/>
    </row>
    <row r="85" spans="4:4" x14ac:dyDescent="0.25">
      <c r="D85" s="10"/>
    </row>
    <row r="86" spans="4:4" x14ac:dyDescent="0.25">
      <c r="D86" s="10"/>
    </row>
    <row r="87" spans="4:4" x14ac:dyDescent="0.25">
      <c r="D87" s="10"/>
    </row>
    <row r="88" spans="4:4" x14ac:dyDescent="0.25">
      <c r="D88" s="10"/>
    </row>
    <row r="89" spans="4:4" x14ac:dyDescent="0.25">
      <c r="D89" s="10"/>
    </row>
    <row r="90" spans="4:4" x14ac:dyDescent="0.25">
      <c r="D90" s="10"/>
    </row>
    <row r="91" spans="4:4" x14ac:dyDescent="0.25">
      <c r="D91" s="10"/>
    </row>
    <row r="92" spans="4:4" x14ac:dyDescent="0.25">
      <c r="D92" s="10"/>
    </row>
    <row r="93" spans="4:4" x14ac:dyDescent="0.25">
      <c r="D93" s="10"/>
    </row>
    <row r="94" spans="4:4" x14ac:dyDescent="0.25">
      <c r="D94" s="10"/>
    </row>
    <row r="95" spans="4:4" x14ac:dyDescent="0.25">
      <c r="D95" s="10"/>
    </row>
    <row r="96" spans="4:4" x14ac:dyDescent="0.25">
      <c r="D96" s="10"/>
    </row>
    <row r="97" spans="4:4" x14ac:dyDescent="0.25">
      <c r="D97" s="10"/>
    </row>
    <row r="98" spans="4:4" x14ac:dyDescent="0.25">
      <c r="D98" s="10"/>
    </row>
    <row r="99" spans="4:4" x14ac:dyDescent="0.25">
      <c r="D99" s="10"/>
    </row>
    <row r="100" spans="4:4" x14ac:dyDescent="0.25">
      <c r="D100" s="10"/>
    </row>
    <row r="101" spans="4:4" x14ac:dyDescent="0.25">
      <c r="D101" s="10"/>
    </row>
    <row r="102" spans="4:4" x14ac:dyDescent="0.25">
      <c r="D102" s="10"/>
    </row>
    <row r="103" spans="4:4" x14ac:dyDescent="0.25">
      <c r="D103" s="10"/>
    </row>
    <row r="104" spans="4:4" x14ac:dyDescent="0.25">
      <c r="D104" s="10"/>
    </row>
    <row r="105" spans="4:4" x14ac:dyDescent="0.25">
      <c r="D105" s="10"/>
    </row>
    <row r="106" spans="4:4" x14ac:dyDescent="0.25">
      <c r="D106" s="10"/>
    </row>
    <row r="107" spans="4:4" x14ac:dyDescent="0.25">
      <c r="D107" s="10"/>
    </row>
    <row r="108" spans="4:4" x14ac:dyDescent="0.25">
      <c r="D108" s="10"/>
    </row>
    <row r="109" spans="4:4" x14ac:dyDescent="0.25">
      <c r="D109" s="10"/>
    </row>
    <row r="110" spans="4:4" x14ac:dyDescent="0.25">
      <c r="D110" s="10"/>
    </row>
    <row r="111" spans="4:4" x14ac:dyDescent="0.25">
      <c r="D111" s="10"/>
    </row>
    <row r="112" spans="4:4" x14ac:dyDescent="0.25">
      <c r="D112" s="10"/>
    </row>
    <row r="113" spans="4:4" x14ac:dyDescent="0.25">
      <c r="D113" s="10"/>
    </row>
    <row r="114" spans="4:4" x14ac:dyDescent="0.25">
      <c r="D114" s="10"/>
    </row>
    <row r="115" spans="4:4" x14ac:dyDescent="0.25">
      <c r="D115" s="10"/>
    </row>
    <row r="116" spans="4:4" x14ac:dyDescent="0.25">
      <c r="D116" s="10"/>
    </row>
    <row r="117" spans="4:4" x14ac:dyDescent="0.25">
      <c r="D117" s="10"/>
    </row>
    <row r="118" spans="4:4" x14ac:dyDescent="0.25">
      <c r="D118" s="10"/>
    </row>
    <row r="119" spans="4:4" x14ac:dyDescent="0.25">
      <c r="D119" s="10"/>
    </row>
    <row r="120" spans="4:4" x14ac:dyDescent="0.25">
      <c r="D120" s="10"/>
    </row>
    <row r="121" spans="4:4" x14ac:dyDescent="0.25">
      <c r="D121" s="10"/>
    </row>
    <row r="122" spans="4:4" x14ac:dyDescent="0.25">
      <c r="D122" s="10"/>
    </row>
    <row r="123" spans="4:4" x14ac:dyDescent="0.25">
      <c r="D123" s="10"/>
    </row>
    <row r="124" spans="4:4" x14ac:dyDescent="0.25">
      <c r="D124" s="10"/>
    </row>
    <row r="125" spans="4:4" x14ac:dyDescent="0.25">
      <c r="D125" s="10"/>
    </row>
    <row r="126" spans="4:4" x14ac:dyDescent="0.25">
      <c r="D126" s="10"/>
    </row>
    <row r="127" spans="4:4" x14ac:dyDescent="0.25">
      <c r="D127" s="10"/>
    </row>
    <row r="128" spans="4:4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</sheetData>
  <mergeCells count="4">
    <mergeCell ref="A1:G1"/>
    <mergeCell ref="C2:G2"/>
    <mergeCell ref="C3:G3"/>
    <mergeCell ref="C4:G4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1 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'1 1 Pol'!Názvy_tisku</vt:lpstr>
      <vt:lpstr>oadresa</vt:lpstr>
      <vt:lpstr>Stavba!Objednatel</vt:lpstr>
      <vt:lpstr>Stavba!Objekt</vt:lpstr>
      <vt:lpstr>'1 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Motl</dc:creator>
  <cp:lastModifiedBy>Motl</cp:lastModifiedBy>
  <cp:lastPrinted>2019-03-19T12:27:02Z</cp:lastPrinted>
  <dcterms:created xsi:type="dcterms:W3CDTF">2009-04-08T07:15:50Z</dcterms:created>
  <dcterms:modified xsi:type="dcterms:W3CDTF">2023-01-11T13:29:06Z</dcterms:modified>
</cp:coreProperties>
</file>