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Školy a školky\ZŠ a MŠ Judr. J. Mareše + Mš Konice\2023 Výměna umyvadel Zš Mareše ve třídách\"/>
    </mc:Choice>
  </mc:AlternateContent>
  <xr:revisionPtr revIDLastSave="0" documentId="13_ncr:1_{27DE31CC-81BA-4794-8A06-DE8CE8532E86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2 03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'02 03 Pol'!$1:$7</definedName>
    <definedName name="oadresa">Stavba!$D$6</definedName>
    <definedName name="Objednatel" localSheetId="1">Stavba!$D$5</definedName>
    <definedName name="Objekt" localSheetId="1">Stavba!$B$39</definedName>
    <definedName name="_xlnm.Print_Area" localSheetId="3">'02 03 Pol'!$A$1:$G$41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Stavba!$B$1:$J$37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Stavba!$G$35</definedName>
    <definedName name="Zaokrouhleni">Stavba!$G$27</definedName>
    <definedName name="ZaZhotovitele">Stavba!$D$35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 l="1"/>
  <c r="J59" i="1" s="1"/>
  <c r="F43" i="1"/>
  <c r="G43" i="1"/>
  <c r="H43" i="1"/>
  <c r="I43" i="1"/>
  <c r="J41" i="1" s="1"/>
  <c r="J42" i="1"/>
  <c r="J40" i="1"/>
  <c r="J43" i="1" s="1"/>
  <c r="I21" i="1"/>
  <c r="J28" i="1"/>
  <c r="J26" i="1"/>
  <c r="G39" i="1"/>
  <c r="F39" i="1"/>
  <c r="J23" i="1"/>
  <c r="J24" i="1"/>
  <c r="J25" i="1"/>
  <c r="J27" i="1"/>
  <c r="E24" i="1"/>
  <c r="E26" i="1"/>
  <c r="J50" i="1" l="1"/>
  <c r="J52" i="1"/>
  <c r="J56" i="1"/>
  <c r="J54" i="1"/>
  <c r="J51" i="1"/>
  <c r="J53" i="1"/>
  <c r="J55" i="1"/>
  <c r="J57" i="1"/>
  <c r="J58" i="1"/>
  <c r="J6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<sst xmlns="http://schemas.openxmlformats.org/spreadsheetml/2006/main" count="250" uniqueCount="144">
  <si>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</si>
  <si>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</si>
  <si>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</si>
  <si>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</si>
  <si>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</si>
  <si>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</si>
  <si>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</si>
  <si>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</si>
  <si>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</si>
  <si>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</si>
  <si>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</si>
  <si>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</si>
  <si>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</si>
  <si>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</si>
  <si>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</si>
  <si>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</si>
  <si>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</si>
  <si>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</si>
  <si>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</si>
  <si>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</si>
  <si>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</si>
  <si>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</si>
  <si>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</si>
  <si>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</si>
  <si>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</si>
  <si>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</si>
  <si>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</si>
  <si>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</si>
  <si>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</si>
  <si>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</si>
  <si>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</si>
  <si>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</si>
  <si>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</si>
  <si>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</si>
  <si>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</si>
  <si>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</si>
  <si>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</si>
  <si>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</si>
  <si>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</si>
  <si>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</si>
  <si>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03</t>
  </si>
  <si>
    <t>ZŠ Judr Mareše - umývadla jedna třída</t>
  </si>
  <si>
    <t>02</t>
  </si>
  <si>
    <t>Zdravotechnika a ústřední vytápění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</si>
  <si>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</si>
  <si>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</si>
  <si>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</si>
  <si>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</si>
  <si>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</si>
  <si>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</si>
  <si>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</si>
  <si>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</si>
  <si>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</si>
  <si>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</si>
  <si>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</si>
  <si>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</si>
  <si>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</si>
  <si>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</si>
  <si>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</si>
  <si>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</si>
  <si>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</si>
  <si>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722</t>
  </si>
  <si>
    <t>Vnitřní vodovod</t>
  </si>
  <si>
    <t>725</t>
  </si>
  <si>
    <t>Zařizovací předměty</t>
  </si>
  <si>
    <t>771</t>
  </si>
  <si>
    <t>Podlahy z dlaždic a obklady</t>
  </si>
  <si>
    <t>781</t>
  </si>
  <si>
    <t>Obklady keramické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</si>
  <si>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</si>
  <si>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</si>
  <si>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</si>
  <si>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</si>
  <si>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</si>
  <si>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</si>
  <si>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</si>
  <si>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</si>
  <si>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</si>
  <si>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</si>
  <si>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</si>
  <si>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</si>
  <si>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</si>
  <si>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</si>
  <si>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</si>
  <si>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DPH</t>
  </si>
  <si>
    <t>Díl:</t>
  </si>
  <si>
    <t>DIL</t>
  </si>
  <si>
    <t>319201316R00</t>
  </si>
  <si>
    <t>Vyrovnání zdiva pod omítku maltou ze SMS tl. 20 mm</t>
  </si>
  <si>
    <t>m2</t>
  </si>
  <si>
    <t>POL1_</t>
  </si>
  <si>
    <t>220261664R00</t>
  </si>
  <si>
    <t>Hrubá výplň drážky</t>
  </si>
  <si>
    <t>m</t>
  </si>
  <si>
    <t>610991111R00</t>
  </si>
  <si>
    <t>Zakrývání výplní vnitřních</t>
  </si>
  <si>
    <t>952901111R00</t>
  </si>
  <si>
    <t>Vyčištění budov o výšce podlaží do 4 m</t>
  </si>
  <si>
    <t>POL1_1</t>
  </si>
  <si>
    <t>978059531R00</t>
  </si>
  <si>
    <t>Odsekání vnitřních obkladů stěn nad 2 m2</t>
  </si>
  <si>
    <t>460680046R00</t>
  </si>
  <si>
    <t>Vysekání drážky ve zdi cihelné 15 x 15 cm</t>
  </si>
  <si>
    <t>999281111R00</t>
  </si>
  <si>
    <t>Přesun hmot pro opravy a údržbu do výšky 25 m</t>
  </si>
  <si>
    <t>t</t>
  </si>
  <si>
    <t>722-A</t>
  </si>
  <si>
    <t>Úprava vody  a odpadů</t>
  </si>
  <si>
    <t>Soubor</t>
  </si>
  <si>
    <t>725210821R00</t>
  </si>
  <si>
    <t>Demontáž umyvadel bez výtokových armatur</t>
  </si>
  <si>
    <t>soubor</t>
  </si>
  <si>
    <t>725017352R00</t>
  </si>
  <si>
    <t>Umývátko na šrouby 60x46 cm, bílé</t>
  </si>
  <si>
    <t>725825111RT1</t>
  </si>
  <si>
    <t>Baterie umyvadlová nástěnná ruční standardní</t>
  </si>
  <si>
    <t>kus</t>
  </si>
  <si>
    <t>771579793RT3</t>
  </si>
  <si>
    <t>Příplatek za spárovací hmotu - plošně,keram.dlažba malta Keracolor FF (Mapei)</t>
  </si>
  <si>
    <t>771577133RS2</t>
  </si>
  <si>
    <t>Lišta nerezová přechodová, stejná výška obkladu</t>
  </si>
  <si>
    <t>781475118R00</t>
  </si>
  <si>
    <t>Obklad vnitřní stěn keramický, do tmele, 45x45 cm weberfor profiflex (lep),webercolor perfect (sp)</t>
  </si>
  <si>
    <t>781479711R00</t>
  </si>
  <si>
    <t>Příplatek k obkladu stěn keram.,za plochu do 10 m2</t>
  </si>
  <si>
    <t>597813720R</t>
  </si>
  <si>
    <t>Obkládačka dle přání zákazníka - bílá Color two</t>
  </si>
  <si>
    <t>POL3_</t>
  </si>
  <si>
    <t>979082316R00</t>
  </si>
  <si>
    <t>Vodorovná doprava suti a hmot po suchu do 4000 m</t>
  </si>
  <si>
    <t>POL1_9</t>
  </si>
  <si>
    <t>979011211R00</t>
  </si>
  <si>
    <t>Svislá doprava suti a vybour. hmot za 2.NP nošením</t>
  </si>
  <si>
    <t>979081121RT3</t>
  </si>
  <si>
    <t>Příplatek k odvozu za každý další 1 km kontejnerem 7 t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</si>
  <si>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</si>
  <si>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</si>
  <si>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</si>
  <si>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</si>
  <si>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</si>
  <si>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</si>
  <si>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END</t>
  </si>
  <si>
    <t>Cena celkem s DPH za 1 umyvadlo</t>
  </si>
  <si>
    <t>Cena celkem s DPH za 8 umyvadel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</si>
</sst>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13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9" fillId="3" borderId="11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7" fillId="3" borderId="7" xfId="0" applyNumberFormat="1" applyFont="1" applyFill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37</v>
      </c>
    </row>
    <row r="2" spans="1:7" ht="57.75" customHeight="1" x14ac:dyDescent="0.25">
      <c r="A2" s="171" t="s">
        <v>38</v>
      </c>
      <c r="B2" s="171"/>
      <c r="C2" s="171"/>
      <c r="D2" s="171"/>
      <c r="E2" s="171"/>
      <c r="F2" s="171"/>
      <c r="G2" s="17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abSelected="1" topLeftCell="B1" zoomScaleNormal="100" zoomScaleSheetLayoutView="75" workbookViewId="0">
      <selection activeCell="M53" sqref="M53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35</v>
      </c>
      <c r="B1" s="172" t="s">
        <v>4</v>
      </c>
      <c r="C1" s="173"/>
      <c r="D1" s="173"/>
      <c r="E1" s="173"/>
      <c r="F1" s="173"/>
      <c r="G1" s="173"/>
      <c r="H1" s="173"/>
      <c r="I1" s="173"/>
      <c r="J1" s="174"/>
    </row>
    <row r="2" spans="1:15" ht="36" customHeight="1" x14ac:dyDescent="0.25">
      <c r="A2" s="2"/>
      <c r="B2" s="77" t="s">
        <v>24</v>
      </c>
      <c r="C2" s="78"/>
      <c r="D2" s="79"/>
      <c r="E2" s="181"/>
      <c r="F2" s="182"/>
      <c r="G2" s="182"/>
      <c r="H2" s="182"/>
      <c r="I2" s="182"/>
      <c r="J2" s="183"/>
      <c r="O2" s="1"/>
    </row>
    <row r="3" spans="1:15" ht="27" customHeight="1" x14ac:dyDescent="0.25">
      <c r="A3" s="2"/>
      <c r="B3" s="80" t="s">
        <v>44</v>
      </c>
      <c r="C3" s="78"/>
      <c r="D3" s="81"/>
      <c r="E3" s="184"/>
      <c r="F3" s="185"/>
      <c r="G3" s="185"/>
      <c r="H3" s="185"/>
      <c r="I3" s="185"/>
      <c r="J3" s="186"/>
    </row>
    <row r="4" spans="1:15" ht="23.25" customHeight="1" x14ac:dyDescent="0.25">
      <c r="A4" s="76">
        <v>199</v>
      </c>
      <c r="B4" s="82" t="s">
        <v>45</v>
      </c>
      <c r="C4" s="83"/>
      <c r="D4" s="84"/>
      <c r="E4" s="194"/>
      <c r="F4" s="195"/>
      <c r="G4" s="195"/>
      <c r="H4" s="195"/>
      <c r="I4" s="195"/>
      <c r="J4" s="196"/>
    </row>
    <row r="5" spans="1:15" ht="24" customHeight="1" x14ac:dyDescent="0.25">
      <c r="A5" s="2"/>
      <c r="B5" s="31" t="s">
        <v>23</v>
      </c>
      <c r="D5" s="199"/>
      <c r="E5" s="200"/>
      <c r="F5" s="200"/>
      <c r="G5" s="200"/>
      <c r="H5" s="18" t="s">
        <v>39</v>
      </c>
      <c r="I5" s="22"/>
      <c r="J5" s="8"/>
    </row>
    <row r="6" spans="1:15" ht="15.75" customHeight="1" x14ac:dyDescent="0.25">
      <c r="A6" s="2"/>
      <c r="B6" s="28"/>
      <c r="C6" s="55"/>
      <c r="D6" s="201"/>
      <c r="E6" s="202"/>
      <c r="F6" s="202"/>
      <c r="G6" s="202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03"/>
      <c r="F7" s="204"/>
      <c r="G7" s="204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39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88"/>
      <c r="E11" s="188"/>
      <c r="F11" s="188"/>
      <c r="G11" s="188"/>
      <c r="H11" s="18" t="s">
        <v>39</v>
      </c>
      <c r="I11" s="22"/>
      <c r="J11" s="8"/>
    </row>
    <row r="12" spans="1:15" ht="15.75" customHeight="1" x14ac:dyDescent="0.25">
      <c r="A12" s="2"/>
      <c r="B12" s="28"/>
      <c r="C12" s="55"/>
      <c r="D12" s="193"/>
      <c r="E12" s="193"/>
      <c r="F12" s="193"/>
      <c r="G12" s="193"/>
      <c r="H12" s="18" t="s">
        <v>34</v>
      </c>
      <c r="I12" s="22"/>
      <c r="J12" s="8"/>
    </row>
    <row r="13" spans="1:15" ht="15.75" customHeight="1" x14ac:dyDescent="0.25">
      <c r="A13" s="2"/>
      <c r="B13" s="29"/>
      <c r="C13" s="56"/>
      <c r="D13" s="53"/>
      <c r="E13" s="197"/>
      <c r="F13" s="198"/>
      <c r="G13" s="198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187"/>
      <c r="F15" s="187"/>
      <c r="G15" s="189"/>
      <c r="H15" s="189"/>
      <c r="I15" s="189" t="s">
        <v>31</v>
      </c>
      <c r="J15" s="190"/>
    </row>
    <row r="16" spans="1:15" ht="23.25" customHeight="1" x14ac:dyDescent="0.25">
      <c r="A16" s="137" t="s">
        <v>26</v>
      </c>
      <c r="B16" s="38" t="s">
        <v>26</v>
      </c>
      <c r="C16" s="62"/>
      <c r="D16" s="63"/>
      <c r="E16" s="178"/>
      <c r="F16" s="179"/>
      <c r="G16" s="178"/>
      <c r="H16" s="179"/>
      <c r="I16" s="178">
        <v>0</v>
      </c>
      <c r="J16" s="180"/>
    </row>
    <row r="17" spans="1:10" ht="23.25" customHeight="1" x14ac:dyDescent="0.25">
      <c r="A17" s="137" t="s">
        <v>27</v>
      </c>
      <c r="B17" s="38" t="s">
        <v>27</v>
      </c>
      <c r="C17" s="62"/>
      <c r="D17" s="63"/>
      <c r="E17" s="178"/>
      <c r="F17" s="179"/>
      <c r="G17" s="178"/>
      <c r="H17" s="179"/>
      <c r="I17" s="178">
        <v>0</v>
      </c>
      <c r="J17" s="180"/>
    </row>
    <row r="18" spans="1:10" ht="23.25" customHeight="1" x14ac:dyDescent="0.25">
      <c r="A18" s="137" t="s">
        <v>28</v>
      </c>
      <c r="B18" s="38" t="s">
        <v>28</v>
      </c>
      <c r="C18" s="62"/>
      <c r="D18" s="63"/>
      <c r="E18" s="178"/>
      <c r="F18" s="179"/>
      <c r="G18" s="178"/>
      <c r="H18" s="179"/>
      <c r="I18" s="178">
        <v>0</v>
      </c>
      <c r="J18" s="180"/>
    </row>
    <row r="19" spans="1:10" ht="23.25" customHeight="1" x14ac:dyDescent="0.25">
      <c r="A19" s="137" t="s">
        <v>72</v>
      </c>
      <c r="B19" s="38" t="s">
        <v>29</v>
      </c>
      <c r="C19" s="62"/>
      <c r="D19" s="63"/>
      <c r="E19" s="178"/>
      <c r="F19" s="179"/>
      <c r="G19" s="178"/>
      <c r="H19" s="179"/>
      <c r="I19" s="178">
        <v>0</v>
      </c>
      <c r="J19" s="180"/>
    </row>
    <row r="20" spans="1:10" ht="23.25" customHeight="1" x14ac:dyDescent="0.25">
      <c r="A20" s="137" t="s">
        <v>73</v>
      </c>
      <c r="B20" s="38" t="s">
        <v>30</v>
      </c>
      <c r="C20" s="62"/>
      <c r="D20" s="63"/>
      <c r="E20" s="178"/>
      <c r="F20" s="179"/>
      <c r="G20" s="178"/>
      <c r="H20" s="179"/>
      <c r="I20" s="178">
        <v>0</v>
      </c>
      <c r="J20" s="180"/>
    </row>
    <row r="21" spans="1:10" ht="23.25" customHeight="1" x14ac:dyDescent="0.25">
      <c r="A21" s="2"/>
      <c r="B21" s="48" t="s">
        <v>31</v>
      </c>
      <c r="C21" s="64"/>
      <c r="D21" s="65"/>
      <c r="E21" s="191"/>
      <c r="F21" s="192"/>
      <c r="G21" s="191"/>
      <c r="H21" s="192"/>
      <c r="I21" s="191">
        <f>SUM(I16:J20)</f>
        <v>0</v>
      </c>
      <c r="J21" s="210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13</v>
      </c>
      <c r="C23" s="62"/>
      <c r="D23" s="63"/>
      <c r="E23" s="67">
        <v>15</v>
      </c>
      <c r="F23" s="39" t="s">
        <v>0</v>
      </c>
      <c r="G23" s="208">
        <v>0</v>
      </c>
      <c r="H23" s="209"/>
      <c r="I23" s="209"/>
      <c r="J23" s="40" t="str">
        <f t="shared" ref="J23:J28" si="0">Mena</f>
        <v>CZK</v>
      </c>
    </row>
    <row r="24" spans="1:10" ht="23.25" customHeight="1" x14ac:dyDescent="0.25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206">
        <v>0</v>
      </c>
      <c r="H24" s="207"/>
      <c r="I24" s="207"/>
      <c r="J24" s="40" t="str">
        <f t="shared" si="0"/>
        <v>CZK</v>
      </c>
    </row>
    <row r="25" spans="1:10" ht="23.25" customHeight="1" x14ac:dyDescent="0.25">
      <c r="A25" s="2"/>
      <c r="B25" s="38" t="s">
        <v>15</v>
      </c>
      <c r="C25" s="62"/>
      <c r="D25" s="63"/>
      <c r="E25" s="67">
        <v>21</v>
      </c>
      <c r="F25" s="39" t="s">
        <v>0</v>
      </c>
      <c r="G25" s="208">
        <v>0</v>
      </c>
      <c r="H25" s="209"/>
      <c r="I25" s="209"/>
      <c r="J25" s="40" t="str">
        <f t="shared" si="0"/>
        <v>CZK</v>
      </c>
    </row>
    <row r="26" spans="1:10" ht="23.25" customHeight="1" x14ac:dyDescent="0.25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175">
        <v>0</v>
      </c>
      <c r="H26" s="176"/>
      <c r="I26" s="176"/>
      <c r="J26" s="37" t="str">
        <f t="shared" si="0"/>
        <v>CZK</v>
      </c>
    </row>
    <row r="27" spans="1:10" ht="23.25" customHeight="1" thickBot="1" x14ac:dyDescent="0.3">
      <c r="A27" s="2"/>
      <c r="B27" s="31" t="s">
        <v>5</v>
      </c>
      <c r="C27" s="70"/>
      <c r="D27" s="71"/>
      <c r="E27" s="70"/>
      <c r="F27" s="16"/>
      <c r="G27" s="177">
        <v>0</v>
      </c>
      <c r="H27" s="177"/>
      <c r="I27" s="177"/>
      <c r="J27" s="41" t="str">
        <f t="shared" si="0"/>
        <v>CZK</v>
      </c>
    </row>
    <row r="28" spans="1:10" ht="27.75" hidden="1" customHeight="1" thickBot="1" x14ac:dyDescent="0.3">
      <c r="A28" s="2"/>
      <c r="B28" s="111" t="s">
        <v>25</v>
      </c>
      <c r="C28" s="112"/>
      <c r="D28" s="112"/>
      <c r="E28" s="113"/>
      <c r="F28" s="114"/>
      <c r="G28" s="212">
        <v>20357.2</v>
      </c>
      <c r="H28" s="213"/>
      <c r="I28" s="213"/>
      <c r="J28" s="115" t="str">
        <f t="shared" si="0"/>
        <v>CZK</v>
      </c>
    </row>
    <row r="29" spans="1:10" ht="27.75" customHeight="1" thickBot="1" x14ac:dyDescent="0.3">
      <c r="A29" s="2"/>
      <c r="B29" s="170" t="s">
        <v>142</v>
      </c>
      <c r="C29" s="116"/>
      <c r="D29" s="116"/>
      <c r="E29" s="116"/>
      <c r="F29" s="117"/>
      <c r="G29" s="211">
        <v>0</v>
      </c>
      <c r="H29" s="211"/>
      <c r="I29" s="211"/>
      <c r="J29" s="115" t="s">
        <v>48</v>
      </c>
    </row>
    <row r="30" spans="1:10" ht="27.75" customHeight="1" thickBot="1" x14ac:dyDescent="0.3">
      <c r="A30" s="2"/>
      <c r="B30" s="111" t="s">
        <v>143</v>
      </c>
      <c r="C30" s="116"/>
      <c r="D30" s="116"/>
      <c r="E30" s="116"/>
      <c r="F30" s="117"/>
      <c r="G30" s="212">
        <v>0</v>
      </c>
      <c r="H30" s="212"/>
      <c r="I30" s="212"/>
      <c r="J30" s="118" t="s">
        <v>48</v>
      </c>
    </row>
    <row r="31" spans="1:10" ht="12.75" customHeight="1" x14ac:dyDescent="0.25">
      <c r="A31" s="2"/>
      <c r="B31" s="2"/>
      <c r="J31" s="9"/>
    </row>
    <row r="32" spans="1:10" ht="30" customHeight="1" x14ac:dyDescent="0.25">
      <c r="A32" s="2"/>
      <c r="B32" s="2"/>
      <c r="J32" s="9"/>
    </row>
    <row r="33" spans="1:10" ht="18.75" customHeight="1" x14ac:dyDescent="0.25">
      <c r="A33" s="2"/>
      <c r="B33" s="17"/>
      <c r="C33" s="72" t="s">
        <v>12</v>
      </c>
      <c r="D33" s="73"/>
      <c r="E33" s="73"/>
      <c r="F33" s="15" t="s">
        <v>11</v>
      </c>
      <c r="G33" s="26"/>
      <c r="H33" s="27"/>
      <c r="I33" s="26"/>
      <c r="J33" s="9"/>
    </row>
    <row r="34" spans="1:10" ht="47.25" customHeight="1" x14ac:dyDescent="0.25">
      <c r="A34" s="2"/>
      <c r="B34" s="2"/>
      <c r="J34" s="9"/>
    </row>
    <row r="35" spans="1:10" s="21" customFormat="1" ht="18.75" customHeight="1" x14ac:dyDescent="0.25">
      <c r="A35" s="20"/>
      <c r="B35" s="20"/>
      <c r="C35" s="74"/>
      <c r="D35" s="214"/>
      <c r="E35" s="215"/>
      <c r="G35" s="216"/>
      <c r="H35" s="217"/>
      <c r="I35" s="217"/>
      <c r="J35" s="25"/>
    </row>
    <row r="36" spans="1:10" ht="12.75" customHeight="1" x14ac:dyDescent="0.25">
      <c r="A36" s="2"/>
      <c r="B36" s="2"/>
      <c r="D36" s="205" t="s">
        <v>2</v>
      </c>
      <c r="E36" s="205"/>
      <c r="H36" s="10" t="s">
        <v>3</v>
      </c>
      <c r="J36" s="9"/>
    </row>
    <row r="37" spans="1:10" ht="13.5" customHeight="1" thickBot="1" x14ac:dyDescent="0.3">
      <c r="A37" s="11"/>
      <c r="B37" s="11"/>
      <c r="C37" s="75"/>
      <c r="D37" s="75"/>
      <c r="E37" s="75"/>
      <c r="F37" s="12"/>
      <c r="G37" s="12"/>
      <c r="H37" s="12"/>
      <c r="I37" s="12"/>
      <c r="J37" s="13"/>
    </row>
    <row r="38" spans="1:10" ht="27" hidden="1" customHeight="1" x14ac:dyDescent="0.25">
      <c r="B38" s="88" t="s">
        <v>17</v>
      </c>
      <c r="C38" s="89"/>
      <c r="D38" s="89"/>
      <c r="E38" s="89"/>
      <c r="F38" s="90"/>
      <c r="G38" s="90"/>
      <c r="H38" s="90"/>
      <c r="I38" s="90"/>
      <c r="J38" s="91"/>
    </row>
    <row r="39" spans="1:10" ht="25.5" hidden="1" customHeight="1" x14ac:dyDescent="0.25">
      <c r="A39" s="87" t="s">
        <v>36</v>
      </c>
      <c r="B39" s="92" t="s">
        <v>18</v>
      </c>
      <c r="C39" s="93" t="s">
        <v>6</v>
      </c>
      <c r="D39" s="93"/>
      <c r="E39" s="93"/>
      <c r="F39" s="94" t="str">
        <f>B23</f>
        <v>Základ pro sníženou DPH</v>
      </c>
      <c r="G39" s="94" t="str">
        <f>B25</f>
        <v>Základ pro základní DPH</v>
      </c>
      <c r="H39" s="95" t="s">
        <v>19</v>
      </c>
      <c r="I39" s="95" t="s">
        <v>1</v>
      </c>
      <c r="J39" s="96" t="s">
        <v>0</v>
      </c>
    </row>
    <row r="40" spans="1:10" ht="25.5" hidden="1" customHeight="1" x14ac:dyDescent="0.25">
      <c r="A40" s="87">
        <v>1</v>
      </c>
      <c r="B40" s="97" t="s">
        <v>46</v>
      </c>
      <c r="C40" s="218"/>
      <c r="D40" s="218"/>
      <c r="E40" s="218"/>
      <c r="F40" s="98">
        <v>0</v>
      </c>
      <c r="G40" s="99">
        <v>20357.2</v>
      </c>
      <c r="H40" s="100">
        <v>4275.01</v>
      </c>
      <c r="I40" s="100">
        <v>24632.21</v>
      </c>
      <c r="J40" s="101">
        <f>IF(CenaCelkemVypocet=0,"",I40/CenaCelkemVypocet*100)</f>
        <v>100</v>
      </c>
    </row>
    <row r="41" spans="1:10" ht="25.5" hidden="1" customHeight="1" x14ac:dyDescent="0.25">
      <c r="A41" s="87">
        <v>2</v>
      </c>
      <c r="B41" s="102" t="s">
        <v>42</v>
      </c>
      <c r="C41" s="219" t="s">
        <v>43</v>
      </c>
      <c r="D41" s="219"/>
      <c r="E41" s="219"/>
      <c r="F41" s="103">
        <v>0</v>
      </c>
      <c r="G41" s="104">
        <v>20357.2</v>
      </c>
      <c r="H41" s="104">
        <v>4275.01</v>
      </c>
      <c r="I41" s="104">
        <v>24632.21</v>
      </c>
      <c r="J41" s="105">
        <f>IF(CenaCelkemVypocet=0,"",I41/CenaCelkemVypocet*100)</f>
        <v>100</v>
      </c>
    </row>
    <row r="42" spans="1:10" ht="25.5" hidden="1" customHeight="1" x14ac:dyDescent="0.25">
      <c r="A42" s="87">
        <v>3</v>
      </c>
      <c r="B42" s="106" t="s">
        <v>40</v>
      </c>
      <c r="C42" s="218" t="s">
        <v>41</v>
      </c>
      <c r="D42" s="218"/>
      <c r="E42" s="218"/>
      <c r="F42" s="107">
        <v>0</v>
      </c>
      <c r="G42" s="100">
        <v>20357.2</v>
      </c>
      <c r="H42" s="100">
        <v>4275.01</v>
      </c>
      <c r="I42" s="100">
        <v>24632.21</v>
      </c>
      <c r="J42" s="101">
        <f>IF(CenaCelkemVypocet=0,"",I42/CenaCelkemVypocet*100)</f>
        <v>100</v>
      </c>
    </row>
    <row r="43" spans="1:10" ht="25.5" hidden="1" customHeight="1" x14ac:dyDescent="0.25">
      <c r="A43" s="87"/>
      <c r="B43" s="220" t="s">
        <v>47</v>
      </c>
      <c r="C43" s="221"/>
      <c r="D43" s="221"/>
      <c r="E43" s="222"/>
      <c r="F43" s="108">
        <f>SUMIF(A40:A42,"=1",F40:F42)</f>
        <v>0</v>
      </c>
      <c r="G43" s="109">
        <f>SUMIF(A40:A42,"=1",G40:G42)</f>
        <v>20357.2</v>
      </c>
      <c r="H43" s="109">
        <f>SUMIF(A40:A42,"=1",H40:H42)</f>
        <v>4275.01</v>
      </c>
      <c r="I43" s="109">
        <f>SUMIF(A40:A42,"=1",I40:I42)</f>
        <v>24632.21</v>
      </c>
      <c r="J43" s="110">
        <f>SUMIF(A40:A42,"=1",J40:J42)</f>
        <v>100</v>
      </c>
    </row>
    <row r="47" spans="1:10" ht="15.6" x14ac:dyDescent="0.3">
      <c r="B47" s="119" t="s">
        <v>49</v>
      </c>
    </row>
    <row r="49" spans="1:10" ht="25.5" customHeight="1" x14ac:dyDescent="0.25">
      <c r="A49" s="121"/>
      <c r="B49" s="124" t="s">
        <v>18</v>
      </c>
      <c r="C49" s="124" t="s">
        <v>6</v>
      </c>
      <c r="D49" s="125"/>
      <c r="E49" s="125"/>
      <c r="F49" s="126" t="s">
        <v>50</v>
      </c>
      <c r="G49" s="126"/>
      <c r="H49" s="126"/>
      <c r="I49" s="126" t="s">
        <v>31</v>
      </c>
      <c r="J49" s="126" t="s">
        <v>0</v>
      </c>
    </row>
    <row r="50" spans="1:10" ht="36.75" customHeight="1" x14ac:dyDescent="0.25">
      <c r="A50" s="122"/>
      <c r="B50" s="127" t="s">
        <v>51</v>
      </c>
      <c r="C50" s="223" t="s">
        <v>52</v>
      </c>
      <c r="D50" s="224"/>
      <c r="E50" s="224"/>
      <c r="F50" s="135" t="s">
        <v>26</v>
      </c>
      <c r="G50" s="128"/>
      <c r="H50" s="128"/>
      <c r="I50" s="128">
        <v>0</v>
      </c>
      <c r="J50" s="133" t="str">
        <f>IF(I60=0,"",I50/I60*100)</f>
        <v/>
      </c>
    </row>
    <row r="51" spans="1:10" ht="36.75" customHeight="1" x14ac:dyDescent="0.25">
      <c r="A51" s="122"/>
      <c r="B51" s="127" t="s">
        <v>53</v>
      </c>
      <c r="C51" s="223" t="s">
        <v>54</v>
      </c>
      <c r="D51" s="224"/>
      <c r="E51" s="224"/>
      <c r="F51" s="135" t="s">
        <v>26</v>
      </c>
      <c r="G51" s="128"/>
      <c r="H51" s="128"/>
      <c r="I51" s="128">
        <v>0</v>
      </c>
      <c r="J51" s="133" t="str">
        <f>IF(I60=0,"",I51/I60*100)</f>
        <v/>
      </c>
    </row>
    <row r="52" spans="1:10" ht="36.75" customHeight="1" x14ac:dyDescent="0.25">
      <c r="A52" s="122"/>
      <c r="B52" s="127" t="s">
        <v>55</v>
      </c>
      <c r="C52" s="223" t="s">
        <v>56</v>
      </c>
      <c r="D52" s="224"/>
      <c r="E52" s="224"/>
      <c r="F52" s="135" t="s">
        <v>26</v>
      </c>
      <c r="G52" s="128"/>
      <c r="H52" s="128"/>
      <c r="I52" s="128">
        <v>0</v>
      </c>
      <c r="J52" s="133" t="str">
        <f>IF(I60=0,"",I52/I60*100)</f>
        <v/>
      </c>
    </row>
    <row r="53" spans="1:10" ht="36.75" customHeight="1" x14ac:dyDescent="0.25">
      <c r="A53" s="122"/>
      <c r="B53" s="127" t="s">
        <v>57</v>
      </c>
      <c r="C53" s="223" t="s">
        <v>58</v>
      </c>
      <c r="D53" s="224"/>
      <c r="E53" s="224"/>
      <c r="F53" s="135" t="s">
        <v>26</v>
      </c>
      <c r="G53" s="128"/>
      <c r="H53" s="128"/>
      <c r="I53" s="128">
        <v>0</v>
      </c>
      <c r="J53" s="133" t="str">
        <f>IF(I60=0,"",I53/I60*100)</f>
        <v/>
      </c>
    </row>
    <row r="54" spans="1:10" ht="36.75" customHeight="1" x14ac:dyDescent="0.25">
      <c r="A54" s="122"/>
      <c r="B54" s="127" t="s">
        <v>59</v>
      </c>
      <c r="C54" s="223" t="s">
        <v>60</v>
      </c>
      <c r="D54" s="224"/>
      <c r="E54" s="224"/>
      <c r="F54" s="135" t="s">
        <v>26</v>
      </c>
      <c r="G54" s="128"/>
      <c r="H54" s="128"/>
      <c r="I54" s="128">
        <v>0</v>
      </c>
      <c r="J54" s="133" t="str">
        <f>IF(I60=0,"",I54/I60*100)</f>
        <v/>
      </c>
    </row>
    <row r="55" spans="1:10" ht="36.75" customHeight="1" x14ac:dyDescent="0.25">
      <c r="A55" s="122"/>
      <c r="B55" s="127" t="s">
        <v>61</v>
      </c>
      <c r="C55" s="223" t="s">
        <v>62</v>
      </c>
      <c r="D55" s="224"/>
      <c r="E55" s="224"/>
      <c r="F55" s="135" t="s">
        <v>27</v>
      </c>
      <c r="G55" s="128"/>
      <c r="H55" s="128"/>
      <c r="I55" s="128">
        <v>0</v>
      </c>
      <c r="J55" s="133" t="str">
        <f>IF(I60=0,"",I55/I60*100)</f>
        <v/>
      </c>
    </row>
    <row r="56" spans="1:10" ht="36.75" customHeight="1" x14ac:dyDescent="0.25">
      <c r="A56" s="122"/>
      <c r="B56" s="127" t="s">
        <v>63</v>
      </c>
      <c r="C56" s="223" t="s">
        <v>64</v>
      </c>
      <c r="D56" s="224"/>
      <c r="E56" s="224"/>
      <c r="F56" s="135" t="s">
        <v>27</v>
      </c>
      <c r="G56" s="128"/>
      <c r="H56" s="128"/>
      <c r="I56" s="128">
        <v>0</v>
      </c>
      <c r="J56" s="133" t="str">
        <f>IF(I60=0,"",I56/I60*100)</f>
        <v/>
      </c>
    </row>
    <row r="57" spans="1:10" ht="36.75" customHeight="1" x14ac:dyDescent="0.25">
      <c r="A57" s="122"/>
      <c r="B57" s="127" t="s">
        <v>65</v>
      </c>
      <c r="C57" s="223" t="s">
        <v>66</v>
      </c>
      <c r="D57" s="224"/>
      <c r="E57" s="224"/>
      <c r="F57" s="135" t="s">
        <v>27</v>
      </c>
      <c r="G57" s="128"/>
      <c r="H57" s="128"/>
      <c r="I57" s="128">
        <v>0</v>
      </c>
      <c r="J57" s="133" t="str">
        <f>IF(I60=0,"",I57/I60*100)</f>
        <v/>
      </c>
    </row>
    <row r="58" spans="1:10" ht="36.75" customHeight="1" x14ac:dyDescent="0.25">
      <c r="A58" s="122"/>
      <c r="B58" s="127" t="s">
        <v>67</v>
      </c>
      <c r="C58" s="223" t="s">
        <v>68</v>
      </c>
      <c r="D58" s="224"/>
      <c r="E58" s="224"/>
      <c r="F58" s="135" t="s">
        <v>27</v>
      </c>
      <c r="G58" s="128"/>
      <c r="H58" s="128"/>
      <c r="I58" s="128">
        <v>0</v>
      </c>
      <c r="J58" s="133" t="str">
        <f>IF(I60=0,"",I58/I60*100)</f>
        <v/>
      </c>
    </row>
    <row r="59" spans="1:10" ht="36.75" customHeight="1" x14ac:dyDescent="0.25">
      <c r="A59" s="122"/>
      <c r="B59" s="127" t="s">
        <v>69</v>
      </c>
      <c r="C59" s="223" t="s">
        <v>70</v>
      </c>
      <c r="D59" s="224"/>
      <c r="E59" s="224"/>
      <c r="F59" s="135" t="s">
        <v>71</v>
      </c>
      <c r="G59" s="128"/>
      <c r="H59" s="128"/>
      <c r="I59" s="128">
        <v>0</v>
      </c>
      <c r="J59" s="133" t="str">
        <f>IF(I60=0,"",I59/I60*100)</f>
        <v/>
      </c>
    </row>
    <row r="60" spans="1:10" ht="25.5" customHeight="1" x14ac:dyDescent="0.25">
      <c r="A60" s="123"/>
      <c r="B60" s="129" t="s">
        <v>1</v>
      </c>
      <c r="C60" s="130"/>
      <c r="D60" s="131"/>
      <c r="E60" s="131"/>
      <c r="F60" s="136"/>
      <c r="G60" s="132"/>
      <c r="H60" s="132"/>
      <c r="I60" s="132">
        <f>SUM(I50:I59)</f>
        <v>0</v>
      </c>
      <c r="J60" s="134">
        <f>SUM(J50:J59)</f>
        <v>0</v>
      </c>
    </row>
    <row r="61" spans="1:10" x14ac:dyDescent="0.25">
      <c r="F61" s="85"/>
      <c r="G61" s="85"/>
      <c r="H61" s="85"/>
      <c r="I61" s="85"/>
      <c r="J61" s="86"/>
    </row>
    <row r="62" spans="1:10" x14ac:dyDescent="0.25">
      <c r="F62" s="85"/>
      <c r="G62" s="85"/>
      <c r="H62" s="85"/>
      <c r="I62" s="85"/>
      <c r="J62" s="86"/>
    </row>
    <row r="63" spans="1:10" x14ac:dyDescent="0.25">
      <c r="F63" s="85"/>
      <c r="G63" s="85"/>
      <c r="H63" s="85"/>
      <c r="I63" s="85"/>
      <c r="J63" s="8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56:E56"/>
    <mergeCell ref="C57:E57"/>
    <mergeCell ref="C58:E58"/>
    <mergeCell ref="C59:E59"/>
    <mergeCell ref="C51:E51"/>
    <mergeCell ref="C52:E52"/>
    <mergeCell ref="C53:E53"/>
    <mergeCell ref="C54:E54"/>
    <mergeCell ref="C55:E55"/>
    <mergeCell ref="C40:E40"/>
    <mergeCell ref="C41:E41"/>
    <mergeCell ref="C42:E42"/>
    <mergeCell ref="B43:E43"/>
    <mergeCell ref="C50:E50"/>
    <mergeCell ref="D36:E36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5:E35"/>
    <mergeCell ref="G35:I35"/>
    <mergeCell ref="G30:I30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25" t="s">
        <v>7</v>
      </c>
      <c r="B1" s="225"/>
      <c r="C1" s="226"/>
      <c r="D1" s="225"/>
      <c r="E1" s="225"/>
      <c r="F1" s="225"/>
      <c r="G1" s="225"/>
    </row>
    <row r="2" spans="1:7" ht="24.9" customHeight="1" x14ac:dyDescent="0.25">
      <c r="A2" s="50" t="s">
        <v>8</v>
      </c>
      <c r="B2" s="49"/>
      <c r="C2" s="227"/>
      <c r="D2" s="227"/>
      <c r="E2" s="227"/>
      <c r="F2" s="227"/>
      <c r="G2" s="228"/>
    </row>
    <row r="3" spans="1:7" ht="24.9" customHeight="1" x14ac:dyDescent="0.25">
      <c r="A3" s="50" t="s">
        <v>9</v>
      </c>
      <c r="B3" s="49"/>
      <c r="C3" s="227"/>
      <c r="D3" s="227"/>
      <c r="E3" s="227"/>
      <c r="F3" s="227"/>
      <c r="G3" s="228"/>
    </row>
    <row r="4" spans="1:7" ht="24.9" customHeight="1" x14ac:dyDescent="0.25">
      <c r="A4" s="50" t="s">
        <v>10</v>
      </c>
      <c r="B4" s="49"/>
      <c r="C4" s="227"/>
      <c r="D4" s="227"/>
      <c r="E4" s="227"/>
      <c r="F4" s="227"/>
      <c r="G4" s="228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A65F2-41C0-445B-A4EA-D322C0569FA7}">
  <sheetPr>
    <outlinePr summaryBelow="0"/>
  </sheetPr>
  <dimension ref="A1:AP5000"/>
  <sheetViews>
    <sheetView workbookViewId="0">
      <pane ySplit="7" topLeftCell="A8" activePane="bottomLeft" state="frozen"/>
      <selection pane="bottomLeft" activeCell="J12" sqref="J12"/>
    </sheetView>
  </sheetViews>
  <sheetFormatPr defaultRowHeight="13.2" outlineLevelRow="1" x14ac:dyDescent="0.25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1" max="11" width="0" hidden="1" customWidth="1"/>
    <col min="13" max="23" width="0" hidden="1" customWidth="1"/>
  </cols>
  <sheetData>
    <row r="1" spans="1:42" ht="15.75" customHeight="1" x14ac:dyDescent="0.3">
      <c r="A1" s="229" t="s">
        <v>7</v>
      </c>
      <c r="B1" s="229"/>
      <c r="C1" s="229"/>
      <c r="D1" s="229"/>
      <c r="E1" s="229"/>
      <c r="F1" s="229"/>
      <c r="G1" s="229"/>
      <c r="O1" t="s">
        <v>74</v>
      </c>
    </row>
    <row r="2" spans="1:42" ht="25.05" customHeight="1" x14ac:dyDescent="0.25">
      <c r="A2" s="50" t="s">
        <v>8</v>
      </c>
      <c r="B2" s="49"/>
      <c r="C2" s="230"/>
      <c r="D2" s="231"/>
      <c r="E2" s="231"/>
      <c r="F2" s="231"/>
      <c r="G2" s="232"/>
      <c r="O2" t="s">
        <v>75</v>
      </c>
    </row>
    <row r="3" spans="1:42" ht="25.05" customHeight="1" x14ac:dyDescent="0.25">
      <c r="A3" s="50" t="s">
        <v>9</v>
      </c>
      <c r="B3" s="49"/>
      <c r="C3" s="230"/>
      <c r="D3" s="231"/>
      <c r="E3" s="231"/>
      <c r="F3" s="231"/>
      <c r="G3" s="232"/>
      <c r="K3" s="120" t="s">
        <v>75</v>
      </c>
      <c r="O3" t="s">
        <v>76</v>
      </c>
    </row>
    <row r="4" spans="1:42" ht="25.05" customHeight="1" x14ac:dyDescent="0.25">
      <c r="A4" s="138" t="s">
        <v>10</v>
      </c>
      <c r="B4" s="139"/>
      <c r="C4" s="233" t="s">
        <v>41</v>
      </c>
      <c r="D4" s="234"/>
      <c r="E4" s="234"/>
      <c r="F4" s="234"/>
      <c r="G4" s="235"/>
      <c r="O4" t="s">
        <v>77</v>
      </c>
    </row>
    <row r="5" spans="1:42" x14ac:dyDescent="0.25">
      <c r="D5" s="10"/>
    </row>
    <row r="6" spans="1:42" x14ac:dyDescent="0.25">
      <c r="A6" s="141" t="s">
        <v>78</v>
      </c>
      <c r="B6" s="143" t="s">
        <v>79</v>
      </c>
      <c r="C6" s="143" t="s">
        <v>80</v>
      </c>
      <c r="D6" s="142" t="s">
        <v>81</v>
      </c>
      <c r="E6" s="141" t="s">
        <v>82</v>
      </c>
      <c r="F6" s="140" t="s">
        <v>83</v>
      </c>
      <c r="G6" s="141" t="s">
        <v>31</v>
      </c>
    </row>
    <row r="7" spans="1:42" hidden="1" x14ac:dyDescent="0.25">
      <c r="A7" s="3"/>
      <c r="B7" s="4"/>
      <c r="C7" s="4"/>
      <c r="D7" s="6"/>
      <c r="E7" s="145"/>
      <c r="F7" s="146"/>
      <c r="G7" s="146"/>
    </row>
    <row r="8" spans="1:42" x14ac:dyDescent="0.25">
      <c r="A8" s="147" t="s">
        <v>85</v>
      </c>
      <c r="B8" s="148" t="s">
        <v>51</v>
      </c>
      <c r="C8" s="165" t="s">
        <v>52</v>
      </c>
      <c r="D8" s="149"/>
      <c r="E8" s="150"/>
      <c r="F8" s="151"/>
      <c r="G8" s="152"/>
      <c r="O8" t="s">
        <v>86</v>
      </c>
    </row>
    <row r="9" spans="1:42" outlineLevel="1" x14ac:dyDescent="0.25">
      <c r="A9" s="159">
        <v>1</v>
      </c>
      <c r="B9" s="160" t="s">
        <v>87</v>
      </c>
      <c r="C9" s="166" t="s">
        <v>88</v>
      </c>
      <c r="D9" s="161" t="s">
        <v>89</v>
      </c>
      <c r="E9" s="162">
        <v>4</v>
      </c>
      <c r="F9" s="163"/>
      <c r="G9" s="164"/>
      <c r="H9" s="144"/>
      <c r="I9" s="144"/>
      <c r="J9" s="144"/>
      <c r="K9" s="144"/>
      <c r="L9" s="144"/>
      <c r="M9" s="144"/>
      <c r="N9" s="144"/>
      <c r="O9" s="144" t="s">
        <v>90</v>
      </c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</row>
    <row r="10" spans="1:42" outlineLevel="1" x14ac:dyDescent="0.25">
      <c r="A10" s="159">
        <v>2</v>
      </c>
      <c r="B10" s="160" t="s">
        <v>91</v>
      </c>
      <c r="C10" s="166" t="s">
        <v>92</v>
      </c>
      <c r="D10" s="161" t="s">
        <v>93</v>
      </c>
      <c r="E10" s="162">
        <v>2</v>
      </c>
      <c r="F10" s="163"/>
      <c r="G10" s="164"/>
      <c r="H10" s="144"/>
      <c r="I10" s="144"/>
      <c r="J10" s="144"/>
      <c r="K10" s="144"/>
      <c r="L10" s="144"/>
      <c r="M10" s="144"/>
      <c r="N10" s="144"/>
      <c r="O10" s="144" t="s">
        <v>90</v>
      </c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</row>
    <row r="11" spans="1:42" x14ac:dyDescent="0.25">
      <c r="A11" s="147" t="s">
        <v>85</v>
      </c>
      <c r="B11" s="148" t="s">
        <v>53</v>
      </c>
      <c r="C11" s="165" t="s">
        <v>54</v>
      </c>
      <c r="D11" s="149"/>
      <c r="E11" s="150"/>
      <c r="F11" s="151"/>
      <c r="G11" s="152"/>
      <c r="O11" t="s">
        <v>86</v>
      </c>
    </row>
    <row r="12" spans="1:42" outlineLevel="1" x14ac:dyDescent="0.25">
      <c r="A12" s="159">
        <v>3</v>
      </c>
      <c r="B12" s="160" t="s">
        <v>94</v>
      </c>
      <c r="C12" s="166" t="s">
        <v>95</v>
      </c>
      <c r="D12" s="161" t="s">
        <v>89</v>
      </c>
      <c r="E12" s="162">
        <v>10</v>
      </c>
      <c r="F12" s="163"/>
      <c r="G12" s="164"/>
      <c r="H12" s="144"/>
      <c r="I12" s="144"/>
      <c r="J12" s="144"/>
      <c r="K12" s="144"/>
      <c r="L12" s="144"/>
      <c r="M12" s="144"/>
      <c r="N12" s="144"/>
      <c r="O12" s="144" t="s">
        <v>90</v>
      </c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</row>
    <row r="13" spans="1:42" ht="26.4" x14ac:dyDescent="0.25">
      <c r="A13" s="147" t="s">
        <v>85</v>
      </c>
      <c r="B13" s="148" t="s">
        <v>55</v>
      </c>
      <c r="C13" s="165" t="s">
        <v>56</v>
      </c>
      <c r="D13" s="149"/>
      <c r="E13" s="150"/>
      <c r="F13" s="151"/>
      <c r="G13" s="152"/>
      <c r="O13" t="s">
        <v>86</v>
      </c>
    </row>
    <row r="14" spans="1:42" outlineLevel="1" x14ac:dyDescent="0.25">
      <c r="A14" s="159">
        <v>4</v>
      </c>
      <c r="B14" s="160" t="s">
        <v>96</v>
      </c>
      <c r="C14" s="166" t="s">
        <v>97</v>
      </c>
      <c r="D14" s="161" t="s">
        <v>89</v>
      </c>
      <c r="E14" s="162">
        <v>5</v>
      </c>
      <c r="F14" s="163"/>
      <c r="G14" s="164"/>
      <c r="H14" s="144"/>
      <c r="I14" s="144"/>
      <c r="J14" s="144"/>
      <c r="K14" s="144"/>
      <c r="L14" s="144"/>
      <c r="M14" s="144"/>
      <c r="N14" s="144"/>
      <c r="O14" s="144" t="s">
        <v>98</v>
      </c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</row>
    <row r="15" spans="1:42" x14ac:dyDescent="0.25">
      <c r="A15" s="147" t="s">
        <v>85</v>
      </c>
      <c r="B15" s="148" t="s">
        <v>57</v>
      </c>
      <c r="C15" s="165" t="s">
        <v>58</v>
      </c>
      <c r="D15" s="149"/>
      <c r="E15" s="150"/>
      <c r="F15" s="151"/>
      <c r="G15" s="152"/>
      <c r="O15" t="s">
        <v>86</v>
      </c>
    </row>
    <row r="16" spans="1:42" outlineLevel="1" x14ac:dyDescent="0.25">
      <c r="A16" s="159">
        <v>5</v>
      </c>
      <c r="B16" s="160" t="s">
        <v>99</v>
      </c>
      <c r="C16" s="166" t="s">
        <v>100</v>
      </c>
      <c r="D16" s="161" t="s">
        <v>89</v>
      </c>
      <c r="E16" s="162">
        <v>4</v>
      </c>
      <c r="F16" s="163"/>
      <c r="G16" s="164"/>
      <c r="H16" s="144"/>
      <c r="I16" s="144"/>
      <c r="J16" s="144"/>
      <c r="K16" s="144"/>
      <c r="L16" s="144"/>
      <c r="M16" s="144"/>
      <c r="N16" s="144"/>
      <c r="O16" s="144" t="s">
        <v>90</v>
      </c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</row>
    <row r="17" spans="1:42" outlineLevel="1" x14ac:dyDescent="0.25">
      <c r="A17" s="159">
        <v>6</v>
      </c>
      <c r="B17" s="160" t="s">
        <v>101</v>
      </c>
      <c r="C17" s="166" t="s">
        <v>102</v>
      </c>
      <c r="D17" s="161" t="s">
        <v>93</v>
      </c>
      <c r="E17" s="162">
        <v>2</v>
      </c>
      <c r="F17" s="163"/>
      <c r="G17" s="164"/>
      <c r="H17" s="144"/>
      <c r="I17" s="144"/>
      <c r="J17" s="144"/>
      <c r="K17" s="144"/>
      <c r="L17" s="144"/>
      <c r="M17" s="144"/>
      <c r="N17" s="144"/>
      <c r="O17" s="144" t="s">
        <v>90</v>
      </c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</row>
    <row r="18" spans="1:42" x14ac:dyDescent="0.25">
      <c r="A18" s="147" t="s">
        <v>85</v>
      </c>
      <c r="B18" s="148" t="s">
        <v>59</v>
      </c>
      <c r="C18" s="165" t="s">
        <v>60</v>
      </c>
      <c r="D18" s="149"/>
      <c r="E18" s="150"/>
      <c r="F18" s="151"/>
      <c r="G18" s="152"/>
      <c r="O18" t="s">
        <v>86</v>
      </c>
    </row>
    <row r="19" spans="1:42" outlineLevel="1" x14ac:dyDescent="0.25">
      <c r="A19" s="159">
        <v>7</v>
      </c>
      <c r="B19" s="160" t="s">
        <v>103</v>
      </c>
      <c r="C19" s="166" t="s">
        <v>104</v>
      </c>
      <c r="D19" s="161" t="s">
        <v>105</v>
      </c>
      <c r="E19" s="162">
        <v>9.7619999999999998E-2</v>
      </c>
      <c r="F19" s="163"/>
      <c r="G19" s="164"/>
      <c r="H19" s="144"/>
      <c r="I19" s="144"/>
      <c r="J19" s="144"/>
      <c r="K19" s="144"/>
      <c r="L19" s="144"/>
      <c r="M19" s="144"/>
      <c r="N19" s="144"/>
      <c r="O19" s="144" t="s">
        <v>98</v>
      </c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</row>
    <row r="20" spans="1:42" x14ac:dyDescent="0.25">
      <c r="A20" s="147" t="s">
        <v>85</v>
      </c>
      <c r="B20" s="148" t="s">
        <v>61</v>
      </c>
      <c r="C20" s="165" t="s">
        <v>62</v>
      </c>
      <c r="D20" s="149"/>
      <c r="E20" s="150"/>
      <c r="F20" s="151"/>
      <c r="G20" s="152"/>
      <c r="O20" t="s">
        <v>86</v>
      </c>
    </row>
    <row r="21" spans="1:42" outlineLevel="1" x14ac:dyDescent="0.25">
      <c r="A21" s="159">
        <v>8</v>
      </c>
      <c r="B21" s="160" t="s">
        <v>106</v>
      </c>
      <c r="C21" s="166" t="s">
        <v>107</v>
      </c>
      <c r="D21" s="161" t="s">
        <v>108</v>
      </c>
      <c r="E21" s="162">
        <v>1</v>
      </c>
      <c r="F21" s="163"/>
      <c r="G21" s="164"/>
      <c r="H21" s="144"/>
      <c r="I21" s="144"/>
      <c r="J21" s="144"/>
      <c r="K21" s="144"/>
      <c r="L21" s="144"/>
      <c r="M21" s="144"/>
      <c r="N21" s="144"/>
      <c r="O21" s="144" t="s">
        <v>90</v>
      </c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</row>
    <row r="22" spans="1:42" x14ac:dyDescent="0.25">
      <c r="A22" s="147" t="s">
        <v>85</v>
      </c>
      <c r="B22" s="148" t="s">
        <v>63</v>
      </c>
      <c r="C22" s="165" t="s">
        <v>64</v>
      </c>
      <c r="D22" s="149"/>
      <c r="E22" s="150"/>
      <c r="F22" s="151"/>
      <c r="G22" s="152"/>
      <c r="O22" t="s">
        <v>86</v>
      </c>
    </row>
    <row r="23" spans="1:42" outlineLevel="1" x14ac:dyDescent="0.25">
      <c r="A23" s="159">
        <v>9</v>
      </c>
      <c r="B23" s="160" t="s">
        <v>109</v>
      </c>
      <c r="C23" s="166" t="s">
        <v>110</v>
      </c>
      <c r="D23" s="161" t="s">
        <v>111</v>
      </c>
      <c r="E23" s="162">
        <v>1</v>
      </c>
      <c r="F23" s="163"/>
      <c r="G23" s="164"/>
      <c r="H23" s="144"/>
      <c r="I23" s="144"/>
      <c r="J23" s="144"/>
      <c r="K23" s="144"/>
      <c r="L23" s="144"/>
      <c r="M23" s="144"/>
      <c r="N23" s="144"/>
      <c r="O23" s="144" t="s">
        <v>90</v>
      </c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</row>
    <row r="24" spans="1:42" outlineLevel="1" x14ac:dyDescent="0.25">
      <c r="A24" s="159">
        <v>10</v>
      </c>
      <c r="B24" s="160" t="s">
        <v>112</v>
      </c>
      <c r="C24" s="166" t="s">
        <v>113</v>
      </c>
      <c r="D24" s="161" t="s">
        <v>111</v>
      </c>
      <c r="E24" s="162">
        <v>1</v>
      </c>
      <c r="F24" s="163"/>
      <c r="G24" s="164"/>
      <c r="H24" s="144"/>
      <c r="I24" s="144"/>
      <c r="J24" s="144"/>
      <c r="K24" s="144"/>
      <c r="L24" s="144"/>
      <c r="M24" s="144"/>
      <c r="N24" s="144"/>
      <c r="O24" s="144" t="s">
        <v>90</v>
      </c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</row>
    <row r="25" spans="1:42" outlineLevel="1" x14ac:dyDescent="0.25">
      <c r="A25" s="159">
        <v>11</v>
      </c>
      <c r="B25" s="160" t="s">
        <v>114</v>
      </c>
      <c r="C25" s="166" t="s">
        <v>115</v>
      </c>
      <c r="D25" s="161" t="s">
        <v>116</v>
      </c>
      <c r="E25" s="162">
        <v>1</v>
      </c>
      <c r="F25" s="163"/>
      <c r="G25" s="164"/>
      <c r="H25" s="144"/>
      <c r="I25" s="144"/>
      <c r="J25" s="144"/>
      <c r="K25" s="144"/>
      <c r="L25" s="144"/>
      <c r="M25" s="144"/>
      <c r="N25" s="144"/>
      <c r="O25" s="144" t="s">
        <v>90</v>
      </c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</row>
    <row r="26" spans="1:42" x14ac:dyDescent="0.25">
      <c r="A26" s="147" t="s">
        <v>85</v>
      </c>
      <c r="B26" s="148" t="s">
        <v>65</v>
      </c>
      <c r="C26" s="165" t="s">
        <v>66</v>
      </c>
      <c r="D26" s="149"/>
      <c r="E26" s="150"/>
      <c r="F26" s="151"/>
      <c r="G26" s="152"/>
      <c r="O26" t="s">
        <v>86</v>
      </c>
    </row>
    <row r="27" spans="1:42" ht="20.399999999999999" outlineLevel="1" x14ac:dyDescent="0.25">
      <c r="A27" s="159">
        <v>12</v>
      </c>
      <c r="B27" s="160" t="s">
        <v>117</v>
      </c>
      <c r="C27" s="166" t="s">
        <v>118</v>
      </c>
      <c r="D27" s="161" t="s">
        <v>89</v>
      </c>
      <c r="E27" s="162">
        <v>4</v>
      </c>
      <c r="F27" s="163"/>
      <c r="G27" s="164"/>
      <c r="H27" s="144"/>
      <c r="I27" s="144"/>
      <c r="J27" s="144"/>
      <c r="K27" s="144"/>
      <c r="L27" s="144"/>
      <c r="M27" s="144"/>
      <c r="N27" s="144"/>
      <c r="O27" s="144" t="s">
        <v>90</v>
      </c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</row>
    <row r="28" spans="1:42" x14ac:dyDescent="0.25">
      <c r="A28" s="147" t="s">
        <v>85</v>
      </c>
      <c r="B28" s="148" t="s">
        <v>67</v>
      </c>
      <c r="C28" s="165" t="s">
        <v>68</v>
      </c>
      <c r="D28" s="149"/>
      <c r="E28" s="150"/>
      <c r="F28" s="151"/>
      <c r="G28" s="152"/>
      <c r="O28" t="s">
        <v>86</v>
      </c>
    </row>
    <row r="29" spans="1:42" outlineLevel="1" x14ac:dyDescent="0.25">
      <c r="A29" s="159">
        <v>13</v>
      </c>
      <c r="B29" s="160" t="s">
        <v>119</v>
      </c>
      <c r="C29" s="166" t="s">
        <v>120</v>
      </c>
      <c r="D29" s="161" t="s">
        <v>93</v>
      </c>
      <c r="E29" s="162">
        <v>3</v>
      </c>
      <c r="F29" s="163"/>
      <c r="G29" s="164"/>
      <c r="H29" s="144"/>
      <c r="I29" s="144"/>
      <c r="J29" s="144"/>
      <c r="K29" s="144"/>
      <c r="L29" s="144"/>
      <c r="M29" s="144"/>
      <c r="N29" s="144"/>
      <c r="O29" s="144" t="s">
        <v>90</v>
      </c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</row>
    <row r="30" spans="1:42" ht="20.399999999999999" outlineLevel="1" x14ac:dyDescent="0.25">
      <c r="A30" s="159">
        <v>14</v>
      </c>
      <c r="B30" s="160" t="s">
        <v>121</v>
      </c>
      <c r="C30" s="166" t="s">
        <v>122</v>
      </c>
      <c r="D30" s="161" t="s">
        <v>89</v>
      </c>
      <c r="E30" s="162">
        <v>4</v>
      </c>
      <c r="F30" s="163"/>
      <c r="G30" s="164"/>
      <c r="H30" s="144"/>
      <c r="I30" s="144"/>
      <c r="J30" s="144"/>
      <c r="K30" s="144"/>
      <c r="L30" s="144"/>
      <c r="M30" s="144"/>
      <c r="N30" s="144"/>
      <c r="O30" s="144" t="s">
        <v>90</v>
      </c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</row>
    <row r="31" spans="1:42" outlineLevel="1" x14ac:dyDescent="0.25">
      <c r="A31" s="159">
        <v>15</v>
      </c>
      <c r="B31" s="160" t="s">
        <v>123</v>
      </c>
      <c r="C31" s="166" t="s">
        <v>124</v>
      </c>
      <c r="D31" s="161" t="s">
        <v>89</v>
      </c>
      <c r="E31" s="162">
        <v>4</v>
      </c>
      <c r="F31" s="163"/>
      <c r="G31" s="164"/>
      <c r="H31" s="144"/>
      <c r="I31" s="144"/>
      <c r="J31" s="144"/>
      <c r="K31" s="144"/>
      <c r="L31" s="144"/>
      <c r="M31" s="144"/>
      <c r="N31" s="144"/>
      <c r="O31" s="144" t="s">
        <v>90</v>
      </c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</row>
    <row r="32" spans="1:42" outlineLevel="1" x14ac:dyDescent="0.25">
      <c r="A32" s="159">
        <v>16</v>
      </c>
      <c r="B32" s="160" t="s">
        <v>125</v>
      </c>
      <c r="C32" s="166" t="s">
        <v>126</v>
      </c>
      <c r="D32" s="161" t="s">
        <v>89</v>
      </c>
      <c r="E32" s="162">
        <v>5</v>
      </c>
      <c r="F32" s="163"/>
      <c r="G32" s="164"/>
      <c r="H32" s="144"/>
      <c r="I32" s="144"/>
      <c r="J32" s="144"/>
      <c r="K32" s="144"/>
      <c r="L32" s="144"/>
      <c r="M32" s="144"/>
      <c r="N32" s="144"/>
      <c r="O32" s="144" t="s">
        <v>127</v>
      </c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</row>
    <row r="33" spans="1:42" x14ac:dyDescent="0.25">
      <c r="A33" s="147" t="s">
        <v>85</v>
      </c>
      <c r="B33" s="148" t="s">
        <v>69</v>
      </c>
      <c r="C33" s="165" t="s">
        <v>70</v>
      </c>
      <c r="D33" s="149"/>
      <c r="E33" s="150"/>
      <c r="F33" s="151"/>
      <c r="G33" s="152"/>
      <c r="O33" t="s">
        <v>86</v>
      </c>
    </row>
    <row r="34" spans="1:42" outlineLevel="1" x14ac:dyDescent="0.25">
      <c r="A34" s="159">
        <v>17</v>
      </c>
      <c r="B34" s="160" t="s">
        <v>128</v>
      </c>
      <c r="C34" s="166" t="s">
        <v>129</v>
      </c>
      <c r="D34" s="161" t="s">
        <v>105</v>
      </c>
      <c r="E34" s="162">
        <v>0.29146</v>
      </c>
      <c r="F34" s="163"/>
      <c r="G34" s="164"/>
      <c r="H34" s="144"/>
      <c r="I34" s="144"/>
      <c r="J34" s="144"/>
      <c r="K34" s="144"/>
      <c r="L34" s="144"/>
      <c r="M34" s="144"/>
      <c r="N34" s="144"/>
      <c r="O34" s="144" t="s">
        <v>130</v>
      </c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</row>
    <row r="35" spans="1:42" outlineLevel="1" x14ac:dyDescent="0.25">
      <c r="A35" s="159">
        <v>18</v>
      </c>
      <c r="B35" s="160" t="s">
        <v>131</v>
      </c>
      <c r="C35" s="166" t="s">
        <v>132</v>
      </c>
      <c r="D35" s="161" t="s">
        <v>105</v>
      </c>
      <c r="E35" s="162">
        <v>0.29146</v>
      </c>
      <c r="F35" s="163"/>
      <c r="G35" s="164"/>
      <c r="H35" s="144"/>
      <c r="I35" s="144"/>
      <c r="J35" s="144"/>
      <c r="K35" s="144"/>
      <c r="L35" s="144"/>
      <c r="M35" s="144"/>
      <c r="N35" s="144"/>
      <c r="O35" s="144" t="s">
        <v>130</v>
      </c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</row>
    <row r="36" spans="1:42" outlineLevel="1" x14ac:dyDescent="0.25">
      <c r="A36" s="159">
        <v>19</v>
      </c>
      <c r="B36" s="160" t="s">
        <v>133</v>
      </c>
      <c r="C36" s="166" t="s">
        <v>134</v>
      </c>
      <c r="D36" s="161" t="s">
        <v>105</v>
      </c>
      <c r="E36" s="162">
        <v>4.3719000000000001</v>
      </c>
      <c r="F36" s="163"/>
      <c r="G36" s="164"/>
      <c r="H36" s="144"/>
      <c r="I36" s="144"/>
      <c r="J36" s="144"/>
      <c r="K36" s="144"/>
      <c r="L36" s="144"/>
      <c r="M36" s="144"/>
      <c r="N36" s="144"/>
      <c r="O36" s="144" t="s">
        <v>130</v>
      </c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</row>
    <row r="37" spans="1:42" outlineLevel="1" x14ac:dyDescent="0.25">
      <c r="A37" s="159">
        <v>20</v>
      </c>
      <c r="B37" s="160" t="s">
        <v>135</v>
      </c>
      <c r="C37" s="166" t="s">
        <v>136</v>
      </c>
      <c r="D37" s="161" t="s">
        <v>105</v>
      </c>
      <c r="E37" s="162">
        <v>0.29146</v>
      </c>
      <c r="F37" s="163"/>
      <c r="G37" s="164"/>
      <c r="H37" s="144"/>
      <c r="I37" s="144"/>
      <c r="J37" s="144"/>
      <c r="K37" s="144"/>
      <c r="L37" s="144"/>
      <c r="M37" s="144"/>
      <c r="N37" s="144"/>
      <c r="O37" s="144" t="s">
        <v>130</v>
      </c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</row>
    <row r="38" spans="1:42" outlineLevel="1" x14ac:dyDescent="0.25">
      <c r="A38" s="159">
        <v>21</v>
      </c>
      <c r="B38" s="160" t="s">
        <v>137</v>
      </c>
      <c r="C38" s="166" t="s">
        <v>138</v>
      </c>
      <c r="D38" s="161" t="s">
        <v>105</v>
      </c>
      <c r="E38" s="162">
        <v>1.4573</v>
      </c>
      <c r="F38" s="163"/>
      <c r="G38" s="164"/>
      <c r="H38" s="144"/>
      <c r="I38" s="144"/>
      <c r="J38" s="144"/>
      <c r="K38" s="144"/>
      <c r="L38" s="144"/>
      <c r="M38" s="144"/>
      <c r="N38" s="144"/>
      <c r="O38" s="144" t="s">
        <v>130</v>
      </c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</row>
    <row r="39" spans="1:42" outlineLevel="1" x14ac:dyDescent="0.25">
      <c r="A39" s="153">
        <v>22</v>
      </c>
      <c r="B39" s="154" t="s">
        <v>139</v>
      </c>
      <c r="C39" s="167" t="s">
        <v>140</v>
      </c>
      <c r="D39" s="155" t="s">
        <v>105</v>
      </c>
      <c r="E39" s="156">
        <v>0.29146</v>
      </c>
      <c r="F39" s="157"/>
      <c r="G39" s="158"/>
      <c r="H39" s="144"/>
      <c r="I39" s="144"/>
      <c r="J39" s="144"/>
      <c r="K39" s="144"/>
      <c r="L39" s="144"/>
      <c r="M39" s="144"/>
      <c r="N39" s="144"/>
      <c r="O39" s="144" t="s">
        <v>130</v>
      </c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</row>
    <row r="40" spans="1:42" x14ac:dyDescent="0.25">
      <c r="A40" s="3"/>
      <c r="B40" s="4"/>
      <c r="C40" s="168"/>
      <c r="D40" s="6"/>
      <c r="E40" s="3"/>
      <c r="F40" s="3"/>
      <c r="G40" s="3"/>
      <c r="M40">
        <v>15</v>
      </c>
      <c r="N40">
        <v>21</v>
      </c>
      <c r="O40" t="s">
        <v>84</v>
      </c>
    </row>
    <row r="41" spans="1:42" x14ac:dyDescent="0.25">
      <c r="C41" s="169"/>
      <c r="D41" s="10"/>
      <c r="O41" t="s">
        <v>141</v>
      </c>
    </row>
    <row r="42" spans="1:42" x14ac:dyDescent="0.25">
      <c r="D42" s="10"/>
    </row>
    <row r="43" spans="1:42" x14ac:dyDescent="0.25">
      <c r="D43" s="10"/>
    </row>
    <row r="44" spans="1:42" x14ac:dyDescent="0.25">
      <c r="D44" s="10"/>
    </row>
    <row r="45" spans="1:42" x14ac:dyDescent="0.25">
      <c r="D45" s="10"/>
    </row>
    <row r="46" spans="1:42" x14ac:dyDescent="0.25">
      <c r="D46" s="10"/>
    </row>
    <row r="47" spans="1:42" x14ac:dyDescent="0.25">
      <c r="D47" s="10"/>
    </row>
    <row r="48" spans="1:42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02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03 Pol'!Názvy_tisku</vt:lpstr>
      <vt:lpstr>oadresa</vt:lpstr>
      <vt:lpstr>Stavba!Objednatel</vt:lpstr>
      <vt:lpstr>Stavba!Objekt</vt:lpstr>
      <vt:lpstr>'02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Motl</dc:creator>
  <cp:lastModifiedBy>Motl</cp:lastModifiedBy>
  <cp:lastPrinted>2019-03-19T12:27:02Z</cp:lastPrinted>
  <dcterms:created xsi:type="dcterms:W3CDTF">2009-04-08T07:15:50Z</dcterms:created>
  <dcterms:modified xsi:type="dcterms:W3CDTF">2023-01-30T12:48:26Z</dcterms:modified>
</cp:coreProperties>
</file>