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ATA\Školy a školky\ZŠ a MŠ Judr. J. Mareše + Mš Konice\2023 Výměna umyvadel Zš Mareše ve třídách\"/>
    </mc:Choice>
  </mc:AlternateContent>
  <xr:revisionPtr revIDLastSave="0" documentId="13_ncr:1_{AFBDF6D1-F35B-4EC5-B5B9-2400DBAA24C8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1 03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'1 03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'1 03 Pol'!$A$1:$G$41</definedName>
    <definedName name="_xlnm.Print_Area" localSheetId="1">Stavba!$A$1:$J$59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9" i="1" l="1"/>
  <c r="J58" i="1" s="1"/>
  <c r="F42" i="1"/>
  <c r="G42" i="1"/>
  <c r="H42" i="1"/>
  <c r="I42" i="1"/>
  <c r="J41" i="1" s="1"/>
  <c r="J51" i="1" l="1"/>
  <c r="J55" i="1"/>
  <c r="J49" i="1"/>
  <c r="J53" i="1"/>
  <c r="J57" i="1"/>
  <c r="J50" i="1"/>
  <c r="J52" i="1"/>
  <c r="J54" i="1"/>
  <c r="J56" i="1"/>
  <c r="J40" i="1"/>
  <c r="J39" i="1"/>
  <c r="J42" i="1" s="1"/>
  <c r="I21" i="1"/>
  <c r="J28" i="1"/>
  <c r="J26" i="1"/>
  <c r="G38" i="1"/>
  <c r="F38" i="1"/>
  <c r="J23" i="1"/>
  <c r="J24" i="1"/>
  <c r="J25" i="1"/>
  <c r="J27" i="1"/>
  <c r="E24" i="1"/>
  <c r="E26" i="1"/>
  <c r="J5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sharedStrings.xml><?xml version="1.0" encoding="utf-8"?>
<sst xmlns="http://schemas.openxmlformats.org/spreadsheetml/2006/main" count="247" uniqueCount="144">
  <si>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</si>
  <si>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</si>
  <si>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</si>
  <si>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</si>
  <si>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</si>
  <si>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</si>
  <si>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</si>
  <si>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</si>
  <si>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</si>
  <si>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</si>
  <si>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</si>
  <si>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</si>
  <si>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</si>
  <si>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</si>
  <si>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</si>
  <si>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</si>
  <si>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</si>
  <si>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</si>
  <si>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</si>
  <si>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</si>
  <si>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</si>
  <si>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</si>
  <si>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</si>
  <si>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</si>
  <si>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</si>
  <si>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</si>
  <si>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</si>
  <si>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</si>
  <si>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</si>
  <si>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</si>
  <si>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</si>
  <si>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</si>
  <si>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</si>
  <si>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</si>
  <si>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</si>
  <si>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</si>
  <si>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</si>
  <si>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</si>
  <si>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</si>
  <si>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</si>
  <si>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</si>
  <si>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03</t>
  </si>
  <si>
    <t>ZŠ Judr Mareše - umývadla jedna třída</t>
  </si>
  <si>
    <t>1</t>
  </si>
  <si>
    <t>Stavby</t>
  </si>
  <si>
    <t>Objekt:</t>
  </si>
  <si>
    <t>Rozpočet:</t>
  </si>
  <si>
    <t>Stavba</t>
  </si>
  <si>
    <t>Celkem za stavbu</t>
  </si>
  <si>
    <t>CZK</t>
  </si>
  <si>
    <t>Rekapitulace dílů</t>
  </si>
  <si>
    <t>Typ dílu</t>
  </si>
  <si>
    <t>3</t>
  </si>
  <si>
    <t>Svislé a kompletní konstrukce</t>
  </si>
  <si>
    <t>61</t>
  </si>
  <si>
    <t>Úpravy povrchů vnitřní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</si>
  <si>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</si>
  <si>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</si>
  <si>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</si>
  <si>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</si>
  <si>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</si>
  <si>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</si>
  <si>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722</t>
  </si>
  <si>
    <t>Vnitřní vodovod</t>
  </si>
  <si>
    <t>725</t>
  </si>
  <si>
    <t>Zařizovací předměty</t>
  </si>
  <si>
    <t>771</t>
  </si>
  <si>
    <t>Podlahy z dlaždic a obklady</t>
  </si>
  <si>
    <t>781</t>
  </si>
  <si>
    <t>Obklady keramické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</si>
  <si>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</si>
  <si>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</si>
  <si>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</si>
  <si>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</si>
  <si>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</si>
  <si>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</si>
  <si>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</si>
  <si>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</si>
  <si>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</si>
  <si>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</si>
  <si>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</si>
  <si>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</si>
  <si>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</si>
  <si>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</si>
  <si>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</si>
  <si>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DPH</t>
  </si>
  <si>
    <t>Díl:</t>
  </si>
  <si>
    <t>DIL</t>
  </si>
  <si>
    <t>319201316R00</t>
  </si>
  <si>
    <t>Vyrovnání zdiva pod omítku maltou ze SMS tl. 20 mm</t>
  </si>
  <si>
    <t>m2</t>
  </si>
  <si>
    <t>POL1_</t>
  </si>
  <si>
    <t>220261664R00</t>
  </si>
  <si>
    <t>Hrubá výplň drážky</t>
  </si>
  <si>
    <t>m</t>
  </si>
  <si>
    <t>610991111R00</t>
  </si>
  <si>
    <t xml:space="preserve">Zakrývání výplní vnitřních </t>
  </si>
  <si>
    <t>952901111R00</t>
  </si>
  <si>
    <t>Vyčištění budov o výšce podlaží do 4 m</t>
  </si>
  <si>
    <t>POL1_1</t>
  </si>
  <si>
    <t>978059531R00</t>
  </si>
  <si>
    <t>Odsekání vnitřních obkladů stěn nad 2 m2</t>
  </si>
  <si>
    <t>460680046R00</t>
  </si>
  <si>
    <t>Vysekání drážky ve zdi cihelné 15 x 15 cm</t>
  </si>
  <si>
    <t>999281111R00</t>
  </si>
  <si>
    <t>Přesun hmot pro opravy a údržbu do výšky 25 m</t>
  </si>
  <si>
    <t>t</t>
  </si>
  <si>
    <t>POL7_</t>
  </si>
  <si>
    <t>722-A</t>
  </si>
  <si>
    <t>Úprava vody  a odpadů</t>
  </si>
  <si>
    <t>Soubor</t>
  </si>
  <si>
    <t>725210821R00</t>
  </si>
  <si>
    <t>Demontáž umyvadel bez výtokových armatur</t>
  </si>
  <si>
    <t>soubor</t>
  </si>
  <si>
    <t>725017352R00</t>
  </si>
  <si>
    <t>Umývátko na šrouby 60x46 cm, bílé</t>
  </si>
  <si>
    <t>725825111RT1</t>
  </si>
  <si>
    <t>Baterie umyvadlová nástěnná ruční standardní</t>
  </si>
  <si>
    <t>kus</t>
  </si>
  <si>
    <t>771579793RT3</t>
  </si>
  <si>
    <t>Příplatek za spárovací hmotu - plošně,keram.dlažba malta Keracolor FF (Mapei)</t>
  </si>
  <si>
    <t>771577133RS2</t>
  </si>
  <si>
    <t>Lišta nerezová přechodová, stejná výška obkladu</t>
  </si>
  <si>
    <t>781475118RT1</t>
  </si>
  <si>
    <t>Obklad vnitřní stěn keramický, do tmele, 45x45 cm weberfor profiflex (lep),webercolor perfect (sp)</t>
  </si>
  <si>
    <t>781479711R00</t>
  </si>
  <si>
    <t>Příplatek k obkladu stěn keram.,za plochu do 10 m2</t>
  </si>
  <si>
    <t>597813720R</t>
  </si>
  <si>
    <t>Obkládačka dle přání zákazníka - bílá Color two</t>
  </si>
  <si>
    <t>POL3_</t>
  </si>
  <si>
    <t>979082316R00</t>
  </si>
  <si>
    <t>Vodorovná doprava suti a hmot po suchu do 4000 m</t>
  </si>
  <si>
    <t>POL8_</t>
  </si>
  <si>
    <t>979011211R00</t>
  </si>
  <si>
    <t>Svislá doprava suti a vybour. hmot za 2.NP nošením</t>
  </si>
  <si>
    <t>979081121RT3</t>
  </si>
  <si>
    <t>Příplatek k odvozu za každý další 1 km kontejnerem 7 t</t>
  </si>
  <si>
    <t>979082111R00</t>
  </si>
  <si>
    <t>Vnitrostaveništní doprava suti do 10 m</t>
  </si>
  <si>
    <t>979082121R00</t>
  </si>
  <si>
    <t>Příplatek k vnitrost. dopravě suti za dalších 5 m</t>
  </si>
  <si>
    <t>979990001R00</t>
  </si>
  <si>
    <t>Poplatek za skládku stavební suti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</si>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</sst>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34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4" fontId="7" fillId="3" borderId="37" xfId="0" applyNumberFormat="1" applyFont="1" applyFill="1" applyBorder="1" applyAlignment="1">
      <alignment vertical="center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0" borderId="18" xfId="0" applyFont="1" applyBorder="1" applyAlignment="1">
      <alignment horizontal="lef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38</v>
      </c>
    </row>
    <row r="2" spans="1:7" ht="57.75" customHeight="1" x14ac:dyDescent="0.25">
      <c r="A2" s="170" t="s">
        <v>39</v>
      </c>
      <c r="B2" s="170"/>
      <c r="C2" s="170"/>
      <c r="D2" s="170"/>
      <c r="E2" s="170"/>
      <c r="F2" s="170"/>
      <c r="G2" s="170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2"/>
  <sheetViews>
    <sheetView showGridLines="0" tabSelected="1" topLeftCell="B1" zoomScaleNormal="100" zoomScaleSheetLayoutView="75" workbookViewId="0">
      <selection activeCell="L7" sqref="L7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7" width="13" customWidth="1"/>
    <col min="8" max="8" width="10.6640625" customWidth="1"/>
    <col min="9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36</v>
      </c>
      <c r="B1" s="206" t="s">
        <v>4</v>
      </c>
      <c r="C1" s="207"/>
      <c r="D1" s="207"/>
      <c r="E1" s="207"/>
      <c r="F1" s="207"/>
      <c r="G1" s="207"/>
      <c r="H1" s="207"/>
      <c r="I1" s="207"/>
      <c r="J1" s="208"/>
    </row>
    <row r="2" spans="1:15" ht="36" customHeight="1" x14ac:dyDescent="0.25">
      <c r="A2" s="2"/>
      <c r="B2" s="77" t="s">
        <v>24</v>
      </c>
      <c r="C2" s="78"/>
      <c r="D2" s="79"/>
      <c r="E2" s="212"/>
      <c r="F2" s="213"/>
      <c r="G2" s="213"/>
      <c r="H2" s="213"/>
      <c r="I2" s="213"/>
      <c r="J2" s="214"/>
      <c r="O2" s="1"/>
    </row>
    <row r="3" spans="1:15" ht="27" customHeight="1" x14ac:dyDescent="0.25">
      <c r="A3" s="2"/>
      <c r="B3" s="80" t="s">
        <v>45</v>
      </c>
      <c r="C3" s="78"/>
      <c r="D3" s="81"/>
      <c r="E3" s="215"/>
      <c r="F3" s="216"/>
      <c r="G3" s="216"/>
      <c r="H3" s="216"/>
      <c r="I3" s="216"/>
      <c r="J3" s="217"/>
    </row>
    <row r="4" spans="1:15" ht="23.25" customHeight="1" x14ac:dyDescent="0.25">
      <c r="A4" s="76">
        <v>555</v>
      </c>
      <c r="B4" s="82" t="s">
        <v>46</v>
      </c>
      <c r="C4" s="83"/>
      <c r="D4" s="84"/>
      <c r="E4" s="195"/>
      <c r="F4" s="196"/>
      <c r="G4" s="196"/>
      <c r="H4" s="196"/>
      <c r="I4" s="196"/>
      <c r="J4" s="197"/>
    </row>
    <row r="5" spans="1:15" ht="24" customHeight="1" x14ac:dyDescent="0.25">
      <c r="A5" s="2"/>
      <c r="B5" s="31" t="s">
        <v>23</v>
      </c>
      <c r="D5" s="200"/>
      <c r="E5" s="201"/>
      <c r="F5" s="201"/>
      <c r="G5" s="201"/>
      <c r="H5" s="18" t="s">
        <v>40</v>
      </c>
      <c r="I5" s="22"/>
      <c r="J5" s="8"/>
    </row>
    <row r="6" spans="1:15" ht="15.75" customHeight="1" x14ac:dyDescent="0.25">
      <c r="A6" s="2"/>
      <c r="B6" s="28"/>
      <c r="C6" s="55"/>
      <c r="D6" s="202"/>
      <c r="E6" s="203"/>
      <c r="F6" s="203"/>
      <c r="G6" s="203"/>
      <c r="H6" s="18" t="s">
        <v>34</v>
      </c>
      <c r="I6" s="22"/>
      <c r="J6" s="8"/>
    </row>
    <row r="7" spans="1:15" ht="15.75" customHeight="1" x14ac:dyDescent="0.25">
      <c r="A7" s="2"/>
      <c r="B7" s="29"/>
      <c r="C7" s="56"/>
      <c r="D7" s="53"/>
      <c r="E7" s="204"/>
      <c r="F7" s="205"/>
      <c r="G7" s="205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40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219"/>
      <c r="E11" s="219"/>
      <c r="F11" s="219"/>
      <c r="G11" s="219"/>
      <c r="H11" s="18" t="s">
        <v>40</v>
      </c>
      <c r="I11" s="22"/>
      <c r="J11" s="8"/>
    </row>
    <row r="12" spans="1:15" ht="15.75" customHeight="1" x14ac:dyDescent="0.25">
      <c r="A12" s="2"/>
      <c r="B12" s="28"/>
      <c r="C12" s="55"/>
      <c r="D12" s="194"/>
      <c r="E12" s="194"/>
      <c r="F12" s="194"/>
      <c r="G12" s="194"/>
      <c r="H12" s="18" t="s">
        <v>34</v>
      </c>
      <c r="I12" s="22"/>
      <c r="J12" s="8"/>
    </row>
    <row r="13" spans="1:15" ht="15.75" customHeight="1" x14ac:dyDescent="0.25">
      <c r="A13" s="2"/>
      <c r="B13" s="29"/>
      <c r="C13" s="56"/>
      <c r="D13" s="53"/>
      <c r="E13" s="198"/>
      <c r="F13" s="199"/>
      <c r="G13" s="199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32</v>
      </c>
      <c r="C15" s="61"/>
      <c r="D15" s="54"/>
      <c r="E15" s="218"/>
      <c r="F15" s="218"/>
      <c r="G15" s="220"/>
      <c r="H15" s="220"/>
      <c r="I15" s="220" t="s">
        <v>31</v>
      </c>
      <c r="J15" s="221"/>
    </row>
    <row r="16" spans="1:15" ht="23.25" customHeight="1" x14ac:dyDescent="0.25">
      <c r="A16" s="137" t="s">
        <v>26</v>
      </c>
      <c r="B16" s="38" t="s">
        <v>26</v>
      </c>
      <c r="C16" s="62"/>
      <c r="D16" s="63"/>
      <c r="E16" s="183"/>
      <c r="F16" s="184"/>
      <c r="G16" s="183"/>
      <c r="H16" s="184"/>
      <c r="I16" s="183">
        <v>0</v>
      </c>
      <c r="J16" s="185"/>
    </row>
    <row r="17" spans="1:10" ht="23.25" customHeight="1" x14ac:dyDescent="0.25">
      <c r="A17" s="137" t="s">
        <v>27</v>
      </c>
      <c r="B17" s="38" t="s">
        <v>27</v>
      </c>
      <c r="C17" s="62"/>
      <c r="D17" s="63"/>
      <c r="E17" s="183"/>
      <c r="F17" s="184"/>
      <c r="G17" s="183"/>
      <c r="H17" s="184"/>
      <c r="I17" s="183">
        <v>0</v>
      </c>
      <c r="J17" s="185"/>
    </row>
    <row r="18" spans="1:10" ht="23.25" customHeight="1" x14ac:dyDescent="0.25">
      <c r="A18" s="137" t="s">
        <v>28</v>
      </c>
      <c r="B18" s="38" t="s">
        <v>28</v>
      </c>
      <c r="C18" s="62"/>
      <c r="D18" s="63"/>
      <c r="E18" s="183"/>
      <c r="F18" s="184"/>
      <c r="G18" s="183"/>
      <c r="H18" s="184"/>
      <c r="I18" s="183">
        <v>0</v>
      </c>
      <c r="J18" s="185"/>
    </row>
    <row r="19" spans="1:10" ht="23.25" customHeight="1" x14ac:dyDescent="0.25">
      <c r="A19" s="137" t="s">
        <v>73</v>
      </c>
      <c r="B19" s="38" t="s">
        <v>29</v>
      </c>
      <c r="C19" s="62"/>
      <c r="D19" s="63"/>
      <c r="E19" s="183"/>
      <c r="F19" s="184"/>
      <c r="G19" s="183"/>
      <c r="H19" s="184"/>
      <c r="I19" s="183">
        <v>0</v>
      </c>
      <c r="J19" s="185"/>
    </row>
    <row r="20" spans="1:10" ht="23.25" customHeight="1" x14ac:dyDescent="0.25">
      <c r="A20" s="137" t="s">
        <v>74</v>
      </c>
      <c r="B20" s="38" t="s">
        <v>30</v>
      </c>
      <c r="C20" s="62"/>
      <c r="D20" s="63"/>
      <c r="E20" s="183"/>
      <c r="F20" s="184"/>
      <c r="G20" s="183"/>
      <c r="H20" s="184"/>
      <c r="I20" s="183">
        <v>0</v>
      </c>
      <c r="J20" s="185"/>
    </row>
    <row r="21" spans="1:10" ht="23.25" customHeight="1" x14ac:dyDescent="0.25">
      <c r="A21" s="2"/>
      <c r="B21" s="48" t="s">
        <v>31</v>
      </c>
      <c r="C21" s="64"/>
      <c r="D21" s="65"/>
      <c r="E21" s="186"/>
      <c r="F21" s="222"/>
      <c r="G21" s="186"/>
      <c r="H21" s="222"/>
      <c r="I21" s="186">
        <f>SUM(I16:J20)</f>
        <v>0</v>
      </c>
      <c r="J21" s="187"/>
    </row>
    <row r="22" spans="1:10" ht="33" customHeight="1" x14ac:dyDescent="0.25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/>
      <c r="B23" s="38" t="s">
        <v>13</v>
      </c>
      <c r="C23" s="62"/>
      <c r="D23" s="63"/>
      <c r="E23" s="67">
        <v>15</v>
      </c>
      <c r="F23" s="39" t="s">
        <v>0</v>
      </c>
      <c r="G23" s="181">
        <v>0</v>
      </c>
      <c r="H23" s="182"/>
      <c r="I23" s="182"/>
      <c r="J23" s="40" t="str">
        <f t="shared" ref="J23:J28" si="0">Mena</f>
        <v>CZK</v>
      </c>
    </row>
    <row r="24" spans="1:10" ht="23.25" customHeight="1" x14ac:dyDescent="0.25">
      <c r="A24" s="2"/>
      <c r="B24" s="38" t="s">
        <v>14</v>
      </c>
      <c r="C24" s="62"/>
      <c r="D24" s="63"/>
      <c r="E24" s="67">
        <f>SazbaDPH1</f>
        <v>15</v>
      </c>
      <c r="F24" s="39" t="s">
        <v>0</v>
      </c>
      <c r="G24" s="179">
        <v>0</v>
      </c>
      <c r="H24" s="180"/>
      <c r="I24" s="180"/>
      <c r="J24" s="40" t="str">
        <f t="shared" si="0"/>
        <v>CZK</v>
      </c>
    </row>
    <row r="25" spans="1:10" ht="23.25" customHeight="1" x14ac:dyDescent="0.25">
      <c r="A25" s="2"/>
      <c r="B25" s="38" t="s">
        <v>15</v>
      </c>
      <c r="C25" s="62"/>
      <c r="D25" s="63"/>
      <c r="E25" s="67">
        <v>21</v>
      </c>
      <c r="F25" s="39" t="s">
        <v>0</v>
      </c>
      <c r="G25" s="181">
        <v>0</v>
      </c>
      <c r="H25" s="182"/>
      <c r="I25" s="182"/>
      <c r="J25" s="40" t="str">
        <f t="shared" si="0"/>
        <v>CZK</v>
      </c>
    </row>
    <row r="26" spans="1:10" ht="23.25" customHeight="1" x14ac:dyDescent="0.25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209">
        <v>0</v>
      </c>
      <c r="H26" s="210"/>
      <c r="I26" s="210"/>
      <c r="J26" s="37" t="str">
        <f t="shared" si="0"/>
        <v>CZK</v>
      </c>
    </row>
    <row r="27" spans="1:10" ht="23.25" customHeight="1" thickBot="1" x14ac:dyDescent="0.3">
      <c r="A27" s="2"/>
      <c r="B27" s="31" t="s">
        <v>5</v>
      </c>
      <c r="C27" s="70"/>
      <c r="D27" s="71"/>
      <c r="E27" s="70"/>
      <c r="F27" s="16"/>
      <c r="G27" s="211">
        <v>0</v>
      </c>
      <c r="H27" s="211"/>
      <c r="I27" s="211"/>
      <c r="J27" s="41" t="str">
        <f t="shared" si="0"/>
        <v>CZK</v>
      </c>
    </row>
    <row r="28" spans="1:10" ht="27.75" hidden="1" customHeight="1" thickBot="1" x14ac:dyDescent="0.3">
      <c r="A28" s="2"/>
      <c r="B28" s="110" t="s">
        <v>25</v>
      </c>
      <c r="C28" s="111"/>
      <c r="D28" s="111"/>
      <c r="E28" s="112"/>
      <c r="F28" s="113"/>
      <c r="G28" s="188">
        <v>28197.14</v>
      </c>
      <c r="H28" s="189"/>
      <c r="I28" s="189"/>
      <c r="J28" s="114" t="str">
        <f t="shared" si="0"/>
        <v>CZK</v>
      </c>
    </row>
    <row r="29" spans="1:10" ht="27.75" customHeight="1" thickBot="1" x14ac:dyDescent="0.3">
      <c r="A29" s="2"/>
      <c r="B29" s="110" t="s">
        <v>35</v>
      </c>
      <c r="C29" s="115"/>
      <c r="D29" s="115"/>
      <c r="E29" s="115"/>
      <c r="F29" s="116"/>
      <c r="G29" s="188">
        <v>0</v>
      </c>
      <c r="H29" s="188"/>
      <c r="I29" s="188"/>
      <c r="J29" s="117" t="s">
        <v>49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190"/>
      <c r="E34" s="191"/>
      <c r="G34" s="192"/>
      <c r="H34" s="193"/>
      <c r="I34" s="193"/>
      <c r="J34" s="25"/>
    </row>
    <row r="35" spans="1:10" ht="12.75" customHeight="1" x14ac:dyDescent="0.25">
      <c r="A35" s="2"/>
      <c r="B35" s="2"/>
      <c r="D35" s="178" t="s">
        <v>2</v>
      </c>
      <c r="E35" s="178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87" t="s">
        <v>17</v>
      </c>
      <c r="C37" s="88"/>
      <c r="D37" s="88"/>
      <c r="E37" s="88"/>
      <c r="F37" s="89"/>
      <c r="G37" s="89"/>
      <c r="H37" s="89"/>
      <c r="I37" s="89"/>
      <c r="J37" s="90"/>
    </row>
    <row r="38" spans="1:10" ht="25.5" hidden="1" customHeight="1" x14ac:dyDescent="0.25">
      <c r="A38" s="86" t="s">
        <v>37</v>
      </c>
      <c r="B38" s="91" t="s">
        <v>18</v>
      </c>
      <c r="C38" s="92" t="s">
        <v>6</v>
      </c>
      <c r="D38" s="92"/>
      <c r="E38" s="92"/>
      <c r="F38" s="93" t="str">
        <f>B23</f>
        <v>Základ pro sníženou DPH</v>
      </c>
      <c r="G38" s="93" t="str">
        <f>B25</f>
        <v>Základ pro základní DPH</v>
      </c>
      <c r="H38" s="94" t="s">
        <v>19</v>
      </c>
      <c r="I38" s="94" t="s">
        <v>1</v>
      </c>
      <c r="J38" s="95" t="s">
        <v>0</v>
      </c>
    </row>
    <row r="39" spans="1:10" ht="25.5" hidden="1" customHeight="1" x14ac:dyDescent="0.25">
      <c r="A39" s="86">
        <v>1</v>
      </c>
      <c r="B39" s="96" t="s">
        <v>47</v>
      </c>
      <c r="C39" s="173"/>
      <c r="D39" s="173"/>
      <c r="E39" s="173"/>
      <c r="F39" s="97">
        <v>0</v>
      </c>
      <c r="G39" s="98">
        <v>28197.14</v>
      </c>
      <c r="H39" s="99">
        <v>5921.4</v>
      </c>
      <c r="I39" s="99">
        <v>34118.54</v>
      </c>
      <c r="J39" s="100">
        <f>IF(CenaCelkemVypocet=0,"",I39/CenaCelkemVypocet*100)</f>
        <v>100</v>
      </c>
    </row>
    <row r="40" spans="1:10" ht="25.5" hidden="1" customHeight="1" x14ac:dyDescent="0.25">
      <c r="A40" s="86">
        <v>2</v>
      </c>
      <c r="B40" s="101" t="s">
        <v>43</v>
      </c>
      <c r="C40" s="174" t="s">
        <v>44</v>
      </c>
      <c r="D40" s="174"/>
      <c r="E40" s="174"/>
      <c r="F40" s="102">
        <v>0</v>
      </c>
      <c r="G40" s="103">
        <v>28197.14</v>
      </c>
      <c r="H40" s="103">
        <v>5921.4</v>
      </c>
      <c r="I40" s="103">
        <v>34118.54</v>
      </c>
      <c r="J40" s="104">
        <f>IF(CenaCelkemVypocet=0,"",I40/CenaCelkemVypocet*100)</f>
        <v>100</v>
      </c>
    </row>
    <row r="41" spans="1:10" ht="25.5" hidden="1" customHeight="1" x14ac:dyDescent="0.25">
      <c r="A41" s="86">
        <v>3</v>
      </c>
      <c r="B41" s="105" t="s">
        <v>41</v>
      </c>
      <c r="C41" s="173" t="s">
        <v>42</v>
      </c>
      <c r="D41" s="173"/>
      <c r="E41" s="173"/>
      <c r="F41" s="106">
        <v>0</v>
      </c>
      <c r="G41" s="99">
        <v>28197.14</v>
      </c>
      <c r="H41" s="99">
        <v>5921.4</v>
      </c>
      <c r="I41" s="99">
        <v>34118.54</v>
      </c>
      <c r="J41" s="100">
        <f>IF(CenaCelkemVypocet=0,"",I41/CenaCelkemVypocet*100)</f>
        <v>100</v>
      </c>
    </row>
    <row r="42" spans="1:10" ht="25.5" hidden="1" customHeight="1" x14ac:dyDescent="0.25">
      <c r="A42" s="86"/>
      <c r="B42" s="175" t="s">
        <v>48</v>
      </c>
      <c r="C42" s="176"/>
      <c r="D42" s="176"/>
      <c r="E42" s="177"/>
      <c r="F42" s="107">
        <f>SUMIF(A39:A41,"=1",F39:F41)</f>
        <v>0</v>
      </c>
      <c r="G42" s="108">
        <f>SUMIF(A39:A41,"=1",G39:G41)</f>
        <v>28197.14</v>
      </c>
      <c r="H42" s="108">
        <f>SUMIF(A39:A41,"=1",H39:H41)</f>
        <v>5921.4</v>
      </c>
      <c r="I42" s="108">
        <f>SUMIF(A39:A41,"=1",I39:I41)</f>
        <v>34118.54</v>
      </c>
      <c r="J42" s="109">
        <f>SUMIF(A39:A41,"=1",J39:J41)</f>
        <v>100</v>
      </c>
    </row>
    <row r="46" spans="1:10" ht="15.6" x14ac:dyDescent="0.3">
      <c r="B46" s="118" t="s">
        <v>50</v>
      </c>
    </row>
    <row r="48" spans="1:10" ht="25.5" customHeight="1" x14ac:dyDescent="0.25">
      <c r="A48" s="120"/>
      <c r="B48" s="123" t="s">
        <v>18</v>
      </c>
      <c r="C48" s="123" t="s">
        <v>6</v>
      </c>
      <c r="D48" s="124"/>
      <c r="E48" s="124"/>
      <c r="F48" s="125" t="s">
        <v>51</v>
      </c>
      <c r="G48" s="125"/>
      <c r="H48" s="125"/>
      <c r="I48" s="125" t="s">
        <v>31</v>
      </c>
      <c r="J48" s="125" t="s">
        <v>0</v>
      </c>
    </row>
    <row r="49" spans="1:10" ht="36.75" customHeight="1" x14ac:dyDescent="0.25">
      <c r="A49" s="121"/>
      <c r="B49" s="126" t="s">
        <v>52</v>
      </c>
      <c r="C49" s="171" t="s">
        <v>53</v>
      </c>
      <c r="D49" s="172"/>
      <c r="E49" s="172"/>
      <c r="F49" s="135" t="s">
        <v>26</v>
      </c>
      <c r="G49" s="127"/>
      <c r="H49" s="127"/>
      <c r="I49" s="127">
        <v>0</v>
      </c>
      <c r="J49" s="132" t="str">
        <f>IF(I59=0,"",I49/I59*100)</f>
        <v/>
      </c>
    </row>
    <row r="50" spans="1:10" ht="36.75" customHeight="1" x14ac:dyDescent="0.25">
      <c r="A50" s="121"/>
      <c r="B50" s="126" t="s">
        <v>54</v>
      </c>
      <c r="C50" s="171" t="s">
        <v>55</v>
      </c>
      <c r="D50" s="172"/>
      <c r="E50" s="172"/>
      <c r="F50" s="135" t="s">
        <v>26</v>
      </c>
      <c r="G50" s="127"/>
      <c r="H50" s="127"/>
      <c r="I50" s="127">
        <v>0</v>
      </c>
      <c r="J50" s="132" t="str">
        <f>IF(I59=0,"",I50/I59*100)</f>
        <v/>
      </c>
    </row>
    <row r="51" spans="1:10" ht="36.75" customHeight="1" x14ac:dyDescent="0.25">
      <c r="A51" s="121"/>
      <c r="B51" s="126" t="s">
        <v>56</v>
      </c>
      <c r="C51" s="171" t="s">
        <v>57</v>
      </c>
      <c r="D51" s="172"/>
      <c r="E51" s="172"/>
      <c r="F51" s="135" t="s">
        <v>26</v>
      </c>
      <c r="G51" s="127"/>
      <c r="H51" s="127"/>
      <c r="I51" s="127">
        <v>0</v>
      </c>
      <c r="J51" s="132" t="str">
        <f>IF(I59=0,"",I51/I59*100)</f>
        <v/>
      </c>
    </row>
    <row r="52" spans="1:10" ht="36.75" customHeight="1" x14ac:dyDescent="0.25">
      <c r="A52" s="121"/>
      <c r="B52" s="126" t="s">
        <v>58</v>
      </c>
      <c r="C52" s="171" t="s">
        <v>59</v>
      </c>
      <c r="D52" s="172"/>
      <c r="E52" s="172"/>
      <c r="F52" s="135" t="s">
        <v>26</v>
      </c>
      <c r="G52" s="127"/>
      <c r="H52" s="127"/>
      <c r="I52" s="127">
        <v>0</v>
      </c>
      <c r="J52" s="132" t="str">
        <f>IF(I59=0,"",I52/I59*100)</f>
        <v/>
      </c>
    </row>
    <row r="53" spans="1:10" ht="36.75" customHeight="1" x14ac:dyDescent="0.25">
      <c r="A53" s="121"/>
      <c r="B53" s="126" t="s">
        <v>60</v>
      </c>
      <c r="C53" s="171" t="s">
        <v>61</v>
      </c>
      <c r="D53" s="172"/>
      <c r="E53" s="172"/>
      <c r="F53" s="135" t="s">
        <v>26</v>
      </c>
      <c r="G53" s="127"/>
      <c r="H53" s="127"/>
      <c r="I53" s="127">
        <v>0</v>
      </c>
      <c r="J53" s="132" t="str">
        <f>IF(I59=0,"",I53/I59*100)</f>
        <v/>
      </c>
    </row>
    <row r="54" spans="1:10" ht="36.75" customHeight="1" x14ac:dyDescent="0.25">
      <c r="A54" s="121"/>
      <c r="B54" s="126" t="s">
        <v>62</v>
      </c>
      <c r="C54" s="171" t="s">
        <v>63</v>
      </c>
      <c r="D54" s="172"/>
      <c r="E54" s="172"/>
      <c r="F54" s="135" t="s">
        <v>27</v>
      </c>
      <c r="G54" s="127"/>
      <c r="H54" s="127"/>
      <c r="I54" s="127">
        <v>0</v>
      </c>
      <c r="J54" s="132" t="str">
        <f>IF(I59=0,"",I54/I59*100)</f>
        <v/>
      </c>
    </row>
    <row r="55" spans="1:10" ht="36.75" customHeight="1" x14ac:dyDescent="0.25">
      <c r="A55" s="121"/>
      <c r="B55" s="126" t="s">
        <v>64</v>
      </c>
      <c r="C55" s="171" t="s">
        <v>65</v>
      </c>
      <c r="D55" s="172"/>
      <c r="E55" s="172"/>
      <c r="F55" s="135" t="s">
        <v>27</v>
      </c>
      <c r="G55" s="127"/>
      <c r="H55" s="127"/>
      <c r="I55" s="127">
        <v>0</v>
      </c>
      <c r="J55" s="132" t="str">
        <f>IF(I59=0,"",I55/I59*100)</f>
        <v/>
      </c>
    </row>
    <row r="56" spans="1:10" ht="36.75" customHeight="1" x14ac:dyDescent="0.25">
      <c r="A56" s="121"/>
      <c r="B56" s="126" t="s">
        <v>66</v>
      </c>
      <c r="C56" s="171" t="s">
        <v>67</v>
      </c>
      <c r="D56" s="172"/>
      <c r="E56" s="172"/>
      <c r="F56" s="135" t="s">
        <v>27</v>
      </c>
      <c r="G56" s="127"/>
      <c r="H56" s="127"/>
      <c r="I56" s="127">
        <v>0</v>
      </c>
      <c r="J56" s="132" t="str">
        <f>IF(I59=0,"",I56/I59*100)</f>
        <v/>
      </c>
    </row>
    <row r="57" spans="1:10" ht="36.75" customHeight="1" x14ac:dyDescent="0.25">
      <c r="A57" s="121"/>
      <c r="B57" s="126" t="s">
        <v>68</v>
      </c>
      <c r="C57" s="171" t="s">
        <v>69</v>
      </c>
      <c r="D57" s="172"/>
      <c r="E57" s="172"/>
      <c r="F57" s="135" t="s">
        <v>27</v>
      </c>
      <c r="G57" s="127"/>
      <c r="H57" s="127"/>
      <c r="I57" s="127">
        <v>0</v>
      </c>
      <c r="J57" s="132" t="str">
        <f>IF(I59=0,"",I57/I59*100)</f>
        <v/>
      </c>
    </row>
    <row r="58" spans="1:10" ht="36.75" customHeight="1" x14ac:dyDescent="0.25">
      <c r="A58" s="121"/>
      <c r="B58" s="126" t="s">
        <v>70</v>
      </c>
      <c r="C58" s="171" t="s">
        <v>71</v>
      </c>
      <c r="D58" s="172"/>
      <c r="E58" s="172"/>
      <c r="F58" s="135" t="s">
        <v>72</v>
      </c>
      <c r="G58" s="127"/>
      <c r="H58" s="127"/>
      <c r="I58" s="127">
        <v>0</v>
      </c>
      <c r="J58" s="132" t="str">
        <f>IF(I59=0,"",I58/I59*100)</f>
        <v/>
      </c>
    </row>
    <row r="59" spans="1:10" ht="25.5" customHeight="1" x14ac:dyDescent="0.25">
      <c r="A59" s="122"/>
      <c r="B59" s="128" t="s">
        <v>1</v>
      </c>
      <c r="C59" s="129"/>
      <c r="D59" s="130"/>
      <c r="E59" s="130"/>
      <c r="F59" s="136"/>
      <c r="G59" s="131"/>
      <c r="H59" s="131"/>
      <c r="I59" s="131">
        <f>SUM(I49:I58)</f>
        <v>0</v>
      </c>
      <c r="J59" s="133">
        <f>SUM(J49:J58)</f>
        <v>0</v>
      </c>
    </row>
    <row r="60" spans="1:10" x14ac:dyDescent="0.25">
      <c r="F60" s="85"/>
      <c r="G60" s="85"/>
      <c r="H60" s="85"/>
      <c r="I60" s="85"/>
      <c r="J60" s="134"/>
    </row>
    <row r="61" spans="1:10" x14ac:dyDescent="0.25">
      <c r="F61" s="85"/>
      <c r="G61" s="85"/>
      <c r="H61" s="85"/>
      <c r="I61" s="85"/>
      <c r="J61" s="134"/>
    </row>
    <row r="62" spans="1:10" x14ac:dyDescent="0.25">
      <c r="F62" s="85"/>
      <c r="G62" s="85"/>
      <c r="H62" s="85"/>
      <c r="I62" s="85"/>
      <c r="J62" s="13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5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C49:E49"/>
    <mergeCell ref="C55:E55"/>
    <mergeCell ref="C56:E56"/>
    <mergeCell ref="C57:E57"/>
    <mergeCell ref="C58:E58"/>
    <mergeCell ref="C50:E50"/>
    <mergeCell ref="C51:E51"/>
    <mergeCell ref="C52:E52"/>
    <mergeCell ref="C53:E53"/>
    <mergeCell ref="C54:E5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23" t="s">
        <v>7</v>
      </c>
      <c r="B1" s="223"/>
      <c r="C1" s="224"/>
      <c r="D1" s="223"/>
      <c r="E1" s="223"/>
      <c r="F1" s="223"/>
      <c r="G1" s="223"/>
    </row>
    <row r="2" spans="1:7" ht="24.9" customHeight="1" x14ac:dyDescent="0.25">
      <c r="A2" s="50" t="s">
        <v>8</v>
      </c>
      <c r="B2" s="49"/>
      <c r="C2" s="225"/>
      <c r="D2" s="225"/>
      <c r="E2" s="225"/>
      <c r="F2" s="225"/>
      <c r="G2" s="226"/>
    </row>
    <row r="3" spans="1:7" ht="24.9" customHeight="1" x14ac:dyDescent="0.25">
      <c r="A3" s="50" t="s">
        <v>9</v>
      </c>
      <c r="B3" s="49"/>
      <c r="C3" s="225"/>
      <c r="D3" s="225"/>
      <c r="E3" s="225"/>
      <c r="F3" s="225"/>
      <c r="G3" s="226"/>
    </row>
    <row r="4" spans="1:7" ht="24.9" customHeight="1" x14ac:dyDescent="0.25">
      <c r="A4" s="50" t="s">
        <v>10</v>
      </c>
      <c r="B4" s="49"/>
      <c r="C4" s="225"/>
      <c r="D4" s="225"/>
      <c r="E4" s="225"/>
      <c r="F4" s="225"/>
      <c r="G4" s="226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AO5000"/>
  <sheetViews>
    <sheetView workbookViewId="0">
      <pane ySplit="7" topLeftCell="A8" activePane="bottomLeft" state="frozen"/>
      <selection pane="bottomLeft" activeCell="K14" sqref="K14"/>
    </sheetView>
  </sheetViews>
  <sheetFormatPr defaultRowHeight="13.2" x14ac:dyDescent="0.25"/>
  <cols>
    <col min="1" max="1" width="3.44140625" customWidth="1"/>
    <col min="2" max="2" width="12.6640625" style="119" customWidth="1"/>
    <col min="3" max="3" width="38.33203125" style="119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10" max="10" width="0" hidden="1" customWidth="1"/>
    <col min="12" max="22" width="0" hidden="1" customWidth="1"/>
  </cols>
  <sheetData>
    <row r="1" spans="1:41" ht="15.75" customHeight="1" x14ac:dyDescent="0.3">
      <c r="A1" s="227" t="s">
        <v>7</v>
      </c>
      <c r="B1" s="227"/>
      <c r="C1" s="227"/>
      <c r="D1" s="227"/>
      <c r="E1" s="227"/>
      <c r="F1" s="227"/>
      <c r="G1" s="227"/>
      <c r="N1" t="s">
        <v>75</v>
      </c>
    </row>
    <row r="2" spans="1:41" ht="25.05" customHeight="1" x14ac:dyDescent="0.25">
      <c r="A2" s="50" t="s">
        <v>8</v>
      </c>
      <c r="B2" s="49"/>
      <c r="C2" s="228"/>
      <c r="D2" s="229"/>
      <c r="E2" s="229"/>
      <c r="F2" s="229"/>
      <c r="G2" s="230"/>
      <c r="N2" t="s">
        <v>76</v>
      </c>
    </row>
    <row r="3" spans="1:41" ht="25.05" customHeight="1" x14ac:dyDescent="0.25">
      <c r="A3" s="50" t="s">
        <v>9</v>
      </c>
      <c r="B3" s="49"/>
      <c r="C3" s="228"/>
      <c r="D3" s="229"/>
      <c r="E3" s="229"/>
      <c r="F3" s="229"/>
      <c r="G3" s="230"/>
      <c r="J3" s="119" t="s">
        <v>76</v>
      </c>
      <c r="N3" t="s">
        <v>77</v>
      </c>
    </row>
    <row r="4" spans="1:41" ht="25.05" customHeight="1" x14ac:dyDescent="0.25">
      <c r="A4" s="138" t="s">
        <v>10</v>
      </c>
      <c r="B4" s="139"/>
      <c r="C4" s="231"/>
      <c r="D4" s="232"/>
      <c r="E4" s="232"/>
      <c r="F4" s="232"/>
      <c r="G4" s="233"/>
      <c r="N4" t="s">
        <v>78</v>
      </c>
    </row>
    <row r="5" spans="1:41" x14ac:dyDescent="0.25">
      <c r="D5" s="10"/>
    </row>
    <row r="6" spans="1:41" x14ac:dyDescent="0.25">
      <c r="A6" s="141" t="s">
        <v>79</v>
      </c>
      <c r="B6" s="143" t="s">
        <v>80</v>
      </c>
      <c r="C6" s="143" t="s">
        <v>81</v>
      </c>
      <c r="D6" s="142" t="s">
        <v>82</v>
      </c>
      <c r="E6" s="141" t="s">
        <v>83</v>
      </c>
      <c r="F6" s="140" t="s">
        <v>84</v>
      </c>
      <c r="G6" s="141" t="s">
        <v>31</v>
      </c>
    </row>
    <row r="7" spans="1:41" hidden="1" x14ac:dyDescent="0.25">
      <c r="A7" s="3"/>
      <c r="B7" s="4"/>
      <c r="C7" s="4"/>
      <c r="D7" s="6"/>
      <c r="E7" s="145"/>
      <c r="F7" s="146"/>
      <c r="G7" s="146"/>
    </row>
    <row r="8" spans="1:41" x14ac:dyDescent="0.25">
      <c r="A8" s="147" t="s">
        <v>86</v>
      </c>
      <c r="B8" s="148" t="s">
        <v>52</v>
      </c>
      <c r="C8" s="165" t="s">
        <v>53</v>
      </c>
      <c r="D8" s="149"/>
      <c r="E8" s="150"/>
      <c r="F8" s="151"/>
      <c r="G8" s="152"/>
      <c r="N8" t="s">
        <v>87</v>
      </c>
    </row>
    <row r="9" spans="1:41" x14ac:dyDescent="0.25">
      <c r="A9" s="159">
        <v>1</v>
      </c>
      <c r="B9" s="160" t="s">
        <v>88</v>
      </c>
      <c r="C9" s="166" t="s">
        <v>89</v>
      </c>
      <c r="D9" s="161" t="s">
        <v>90</v>
      </c>
      <c r="E9" s="162">
        <v>4</v>
      </c>
      <c r="F9" s="163"/>
      <c r="G9" s="164"/>
      <c r="H9" s="144"/>
      <c r="I9" s="144"/>
      <c r="J9" s="144"/>
      <c r="K9" s="144"/>
      <c r="L9" s="144"/>
      <c r="M9" s="144"/>
      <c r="N9" s="144" t="s">
        <v>91</v>
      </c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</row>
    <row r="10" spans="1:41" x14ac:dyDescent="0.25">
      <c r="A10" s="159">
        <v>2</v>
      </c>
      <c r="B10" s="160" t="s">
        <v>92</v>
      </c>
      <c r="C10" s="166" t="s">
        <v>93</v>
      </c>
      <c r="D10" s="161" t="s">
        <v>94</v>
      </c>
      <c r="E10" s="162">
        <v>6</v>
      </c>
      <c r="F10" s="163"/>
      <c r="G10" s="164"/>
      <c r="H10" s="144"/>
      <c r="I10" s="144"/>
      <c r="J10" s="144"/>
      <c r="K10" s="144"/>
      <c r="L10" s="144"/>
      <c r="M10" s="144"/>
      <c r="N10" s="144" t="s">
        <v>91</v>
      </c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</row>
    <row r="11" spans="1:41" x14ac:dyDescent="0.25">
      <c r="A11" s="147" t="s">
        <v>86</v>
      </c>
      <c r="B11" s="148" t="s">
        <v>54</v>
      </c>
      <c r="C11" s="165" t="s">
        <v>55</v>
      </c>
      <c r="D11" s="149"/>
      <c r="E11" s="150"/>
      <c r="F11" s="151"/>
      <c r="G11" s="152"/>
      <c r="N11" t="s">
        <v>87</v>
      </c>
    </row>
    <row r="12" spans="1:41" x14ac:dyDescent="0.25">
      <c r="A12" s="159">
        <v>3</v>
      </c>
      <c r="B12" s="160" t="s">
        <v>95</v>
      </c>
      <c r="C12" s="166" t="s">
        <v>96</v>
      </c>
      <c r="D12" s="161" t="s">
        <v>90</v>
      </c>
      <c r="E12" s="162">
        <v>10</v>
      </c>
      <c r="F12" s="163"/>
      <c r="G12" s="164"/>
      <c r="H12" s="144"/>
      <c r="I12" s="144"/>
      <c r="J12" s="144"/>
      <c r="K12" s="144"/>
      <c r="L12" s="144"/>
      <c r="M12" s="144"/>
      <c r="N12" s="144" t="s">
        <v>91</v>
      </c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</row>
    <row r="13" spans="1:41" ht="26.4" x14ac:dyDescent="0.25">
      <c r="A13" s="147" t="s">
        <v>86</v>
      </c>
      <c r="B13" s="148" t="s">
        <v>56</v>
      </c>
      <c r="C13" s="165" t="s">
        <v>57</v>
      </c>
      <c r="D13" s="149"/>
      <c r="E13" s="150"/>
      <c r="F13" s="151"/>
      <c r="G13" s="152"/>
      <c r="N13" t="s">
        <v>87</v>
      </c>
    </row>
    <row r="14" spans="1:41" x14ac:dyDescent="0.25">
      <c r="A14" s="159">
        <v>4</v>
      </c>
      <c r="B14" s="160" t="s">
        <v>97</v>
      </c>
      <c r="C14" s="166" t="s">
        <v>98</v>
      </c>
      <c r="D14" s="161" t="s">
        <v>90</v>
      </c>
      <c r="E14" s="162">
        <v>5</v>
      </c>
      <c r="F14" s="163"/>
      <c r="G14" s="164"/>
      <c r="H14" s="144"/>
      <c r="I14" s="144"/>
      <c r="J14" s="144"/>
      <c r="K14" s="144"/>
      <c r="L14" s="144"/>
      <c r="M14" s="144"/>
      <c r="N14" s="144" t="s">
        <v>99</v>
      </c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</row>
    <row r="15" spans="1:41" x14ac:dyDescent="0.25">
      <c r="A15" s="147" t="s">
        <v>86</v>
      </c>
      <c r="B15" s="148" t="s">
        <v>58</v>
      </c>
      <c r="C15" s="165" t="s">
        <v>59</v>
      </c>
      <c r="D15" s="149"/>
      <c r="E15" s="150"/>
      <c r="F15" s="151"/>
      <c r="G15" s="152"/>
      <c r="N15" t="s">
        <v>87</v>
      </c>
    </row>
    <row r="16" spans="1:41" x14ac:dyDescent="0.25">
      <c r="A16" s="159">
        <v>5</v>
      </c>
      <c r="B16" s="160" t="s">
        <v>100</v>
      </c>
      <c r="C16" s="166" t="s">
        <v>101</v>
      </c>
      <c r="D16" s="161" t="s">
        <v>90</v>
      </c>
      <c r="E16" s="162">
        <v>4</v>
      </c>
      <c r="F16" s="163"/>
      <c r="G16" s="164"/>
      <c r="H16" s="144"/>
      <c r="I16" s="144"/>
      <c r="J16" s="144"/>
      <c r="K16" s="144"/>
      <c r="L16" s="144"/>
      <c r="M16" s="144"/>
      <c r="N16" s="144" t="s">
        <v>91</v>
      </c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</row>
    <row r="17" spans="1:41" x14ac:dyDescent="0.25">
      <c r="A17" s="159">
        <v>6</v>
      </c>
      <c r="B17" s="160" t="s">
        <v>102</v>
      </c>
      <c r="C17" s="166" t="s">
        <v>103</v>
      </c>
      <c r="D17" s="161" t="s">
        <v>94</v>
      </c>
      <c r="E17" s="162">
        <v>6</v>
      </c>
      <c r="F17" s="163"/>
      <c r="G17" s="164"/>
      <c r="H17" s="144"/>
      <c r="I17" s="144"/>
      <c r="J17" s="144"/>
      <c r="K17" s="144"/>
      <c r="L17" s="144"/>
      <c r="M17" s="144"/>
      <c r="N17" s="144" t="s">
        <v>91</v>
      </c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</row>
    <row r="18" spans="1:41" x14ac:dyDescent="0.25">
      <c r="A18" s="147" t="s">
        <v>86</v>
      </c>
      <c r="B18" s="148" t="s">
        <v>60</v>
      </c>
      <c r="C18" s="165" t="s">
        <v>61</v>
      </c>
      <c r="D18" s="149"/>
      <c r="E18" s="150"/>
      <c r="F18" s="151"/>
      <c r="G18" s="152"/>
      <c r="N18" t="s">
        <v>87</v>
      </c>
    </row>
    <row r="19" spans="1:41" x14ac:dyDescent="0.25">
      <c r="A19" s="159">
        <v>7</v>
      </c>
      <c r="B19" s="160" t="s">
        <v>104</v>
      </c>
      <c r="C19" s="166" t="s">
        <v>105</v>
      </c>
      <c r="D19" s="161" t="s">
        <v>106</v>
      </c>
      <c r="E19" s="162">
        <v>0.16502</v>
      </c>
      <c r="F19" s="163"/>
      <c r="G19" s="164"/>
      <c r="H19" s="144"/>
      <c r="I19" s="144"/>
      <c r="J19" s="144"/>
      <c r="K19" s="144"/>
      <c r="L19" s="144"/>
      <c r="M19" s="144"/>
      <c r="N19" s="144" t="s">
        <v>107</v>
      </c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</row>
    <row r="20" spans="1:41" x14ac:dyDescent="0.25">
      <c r="A20" s="147" t="s">
        <v>86</v>
      </c>
      <c r="B20" s="148" t="s">
        <v>62</v>
      </c>
      <c r="C20" s="165" t="s">
        <v>63</v>
      </c>
      <c r="D20" s="149"/>
      <c r="E20" s="150"/>
      <c r="F20" s="151"/>
      <c r="G20" s="152"/>
      <c r="N20" t="s">
        <v>87</v>
      </c>
    </row>
    <row r="21" spans="1:41" x14ac:dyDescent="0.25">
      <c r="A21" s="159">
        <v>8</v>
      </c>
      <c r="B21" s="160" t="s">
        <v>108</v>
      </c>
      <c r="C21" s="166" t="s">
        <v>109</v>
      </c>
      <c r="D21" s="161" t="s">
        <v>110</v>
      </c>
      <c r="E21" s="162">
        <v>1</v>
      </c>
      <c r="F21" s="163"/>
      <c r="G21" s="164"/>
      <c r="H21" s="144"/>
      <c r="I21" s="144"/>
      <c r="J21" s="144"/>
      <c r="K21" s="144"/>
      <c r="L21" s="144"/>
      <c r="M21" s="144"/>
      <c r="N21" s="144" t="s">
        <v>91</v>
      </c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</row>
    <row r="22" spans="1:41" x14ac:dyDescent="0.25">
      <c r="A22" s="147" t="s">
        <v>86</v>
      </c>
      <c r="B22" s="148" t="s">
        <v>64</v>
      </c>
      <c r="C22" s="165" t="s">
        <v>65</v>
      </c>
      <c r="D22" s="149"/>
      <c r="E22" s="150"/>
      <c r="F22" s="151"/>
      <c r="G22" s="152"/>
      <c r="N22" t="s">
        <v>87</v>
      </c>
    </row>
    <row r="23" spans="1:41" x14ac:dyDescent="0.25">
      <c r="A23" s="159">
        <v>9</v>
      </c>
      <c r="B23" s="160" t="s">
        <v>111</v>
      </c>
      <c r="C23" s="166" t="s">
        <v>112</v>
      </c>
      <c r="D23" s="161" t="s">
        <v>113</v>
      </c>
      <c r="E23" s="162">
        <v>1</v>
      </c>
      <c r="F23" s="163"/>
      <c r="G23" s="164"/>
      <c r="H23" s="144"/>
      <c r="I23" s="144"/>
      <c r="J23" s="144"/>
      <c r="K23" s="144"/>
      <c r="L23" s="144"/>
      <c r="M23" s="144"/>
      <c r="N23" s="144" t="s">
        <v>91</v>
      </c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N23" s="144"/>
      <c r="AO23" s="144"/>
    </row>
    <row r="24" spans="1:41" x14ac:dyDescent="0.25">
      <c r="A24" s="159">
        <v>10</v>
      </c>
      <c r="B24" s="160" t="s">
        <v>114</v>
      </c>
      <c r="C24" s="166" t="s">
        <v>115</v>
      </c>
      <c r="D24" s="161" t="s">
        <v>113</v>
      </c>
      <c r="E24" s="162">
        <v>1</v>
      </c>
      <c r="F24" s="163"/>
      <c r="G24" s="164"/>
      <c r="H24" s="144"/>
      <c r="I24" s="144"/>
      <c r="J24" s="144"/>
      <c r="K24" s="144"/>
      <c r="L24" s="144"/>
      <c r="M24" s="144"/>
      <c r="N24" s="144" t="s">
        <v>91</v>
      </c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</row>
    <row r="25" spans="1:41" x14ac:dyDescent="0.25">
      <c r="A25" s="159">
        <v>11</v>
      </c>
      <c r="B25" s="160" t="s">
        <v>116</v>
      </c>
      <c r="C25" s="166" t="s">
        <v>117</v>
      </c>
      <c r="D25" s="161" t="s">
        <v>118</v>
      </c>
      <c r="E25" s="162">
        <v>1</v>
      </c>
      <c r="F25" s="163"/>
      <c r="G25" s="164"/>
      <c r="H25" s="144"/>
      <c r="I25" s="144"/>
      <c r="J25" s="144"/>
      <c r="K25" s="144"/>
      <c r="L25" s="144"/>
      <c r="M25" s="144"/>
      <c r="N25" s="144" t="s">
        <v>91</v>
      </c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N25" s="144"/>
      <c r="AO25" s="144"/>
    </row>
    <row r="26" spans="1:41" x14ac:dyDescent="0.25">
      <c r="A26" s="147" t="s">
        <v>86</v>
      </c>
      <c r="B26" s="148" t="s">
        <v>66</v>
      </c>
      <c r="C26" s="165" t="s">
        <v>67</v>
      </c>
      <c r="D26" s="149"/>
      <c r="E26" s="150"/>
      <c r="F26" s="151"/>
      <c r="G26" s="152"/>
      <c r="N26" t="s">
        <v>87</v>
      </c>
    </row>
    <row r="27" spans="1:41" ht="20.399999999999999" x14ac:dyDescent="0.25">
      <c r="A27" s="159">
        <v>12</v>
      </c>
      <c r="B27" s="160" t="s">
        <v>119</v>
      </c>
      <c r="C27" s="166" t="s">
        <v>120</v>
      </c>
      <c r="D27" s="161" t="s">
        <v>90</v>
      </c>
      <c r="E27" s="162">
        <v>4</v>
      </c>
      <c r="F27" s="163"/>
      <c r="G27" s="164"/>
      <c r="H27" s="144"/>
      <c r="I27" s="144"/>
      <c r="J27" s="144"/>
      <c r="K27" s="144"/>
      <c r="L27" s="144"/>
      <c r="M27" s="144"/>
      <c r="N27" s="144" t="s">
        <v>91</v>
      </c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44"/>
      <c r="AO27" s="144"/>
    </row>
    <row r="28" spans="1:41" x14ac:dyDescent="0.25">
      <c r="A28" s="147" t="s">
        <v>86</v>
      </c>
      <c r="B28" s="148" t="s">
        <v>68</v>
      </c>
      <c r="C28" s="165" t="s">
        <v>69</v>
      </c>
      <c r="D28" s="149"/>
      <c r="E28" s="150"/>
      <c r="F28" s="151"/>
      <c r="G28" s="152"/>
      <c r="N28" t="s">
        <v>87</v>
      </c>
    </row>
    <row r="29" spans="1:41" x14ac:dyDescent="0.25">
      <c r="A29" s="159">
        <v>13</v>
      </c>
      <c r="B29" s="160" t="s">
        <v>121</v>
      </c>
      <c r="C29" s="166" t="s">
        <v>122</v>
      </c>
      <c r="D29" s="161" t="s">
        <v>94</v>
      </c>
      <c r="E29" s="162">
        <v>3</v>
      </c>
      <c r="F29" s="163"/>
      <c r="G29" s="164"/>
      <c r="H29" s="144"/>
      <c r="I29" s="144"/>
      <c r="J29" s="144"/>
      <c r="K29" s="144"/>
      <c r="L29" s="144"/>
      <c r="M29" s="144"/>
      <c r="N29" s="144" t="s">
        <v>91</v>
      </c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</row>
    <row r="30" spans="1:41" ht="20.399999999999999" x14ac:dyDescent="0.25">
      <c r="A30" s="159">
        <v>14</v>
      </c>
      <c r="B30" s="160" t="s">
        <v>123</v>
      </c>
      <c r="C30" s="166" t="s">
        <v>124</v>
      </c>
      <c r="D30" s="161" t="s">
        <v>90</v>
      </c>
      <c r="E30" s="162">
        <v>4</v>
      </c>
      <c r="F30" s="163"/>
      <c r="G30" s="164"/>
      <c r="H30" s="144"/>
      <c r="I30" s="144"/>
      <c r="J30" s="144"/>
      <c r="K30" s="144"/>
      <c r="L30" s="144"/>
      <c r="M30" s="144"/>
      <c r="N30" s="144" t="s">
        <v>91</v>
      </c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</row>
    <row r="31" spans="1:41" x14ac:dyDescent="0.25">
      <c r="A31" s="159">
        <v>15</v>
      </c>
      <c r="B31" s="160" t="s">
        <v>125</v>
      </c>
      <c r="C31" s="166" t="s">
        <v>126</v>
      </c>
      <c r="D31" s="161" t="s">
        <v>90</v>
      </c>
      <c r="E31" s="162">
        <v>4</v>
      </c>
      <c r="F31" s="163"/>
      <c r="G31" s="164"/>
      <c r="H31" s="144"/>
      <c r="I31" s="144"/>
      <c r="J31" s="144"/>
      <c r="K31" s="144"/>
      <c r="L31" s="144"/>
      <c r="M31" s="144"/>
      <c r="N31" s="144" t="s">
        <v>91</v>
      </c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</row>
    <row r="32" spans="1:41" x14ac:dyDescent="0.25">
      <c r="A32" s="159">
        <v>16</v>
      </c>
      <c r="B32" s="160" t="s">
        <v>127</v>
      </c>
      <c r="C32" s="166" t="s">
        <v>128</v>
      </c>
      <c r="D32" s="161" t="s">
        <v>90</v>
      </c>
      <c r="E32" s="162">
        <v>5</v>
      </c>
      <c r="F32" s="163"/>
      <c r="G32" s="164"/>
      <c r="H32" s="144"/>
      <c r="I32" s="144"/>
      <c r="J32" s="144"/>
      <c r="K32" s="144"/>
      <c r="L32" s="144"/>
      <c r="M32" s="144"/>
      <c r="N32" s="144" t="s">
        <v>129</v>
      </c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N32" s="144"/>
      <c r="AO32" s="144"/>
    </row>
    <row r="33" spans="1:41" x14ac:dyDescent="0.25">
      <c r="A33" s="147" t="s">
        <v>86</v>
      </c>
      <c r="B33" s="148" t="s">
        <v>70</v>
      </c>
      <c r="C33" s="165" t="s">
        <v>71</v>
      </c>
      <c r="D33" s="149"/>
      <c r="E33" s="150"/>
      <c r="F33" s="151"/>
      <c r="G33" s="152"/>
      <c r="N33" t="s">
        <v>87</v>
      </c>
    </row>
    <row r="34" spans="1:41" x14ac:dyDescent="0.25">
      <c r="A34" s="159">
        <v>17</v>
      </c>
      <c r="B34" s="160" t="s">
        <v>130</v>
      </c>
      <c r="C34" s="166" t="s">
        <v>131</v>
      </c>
      <c r="D34" s="161" t="s">
        <v>106</v>
      </c>
      <c r="E34" s="162">
        <v>0.29146</v>
      </c>
      <c r="F34" s="163"/>
      <c r="G34" s="164"/>
      <c r="H34" s="144"/>
      <c r="I34" s="144"/>
      <c r="J34" s="144"/>
      <c r="K34" s="144"/>
      <c r="L34" s="144"/>
      <c r="M34" s="144"/>
      <c r="N34" s="144" t="s">
        <v>132</v>
      </c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</row>
    <row r="35" spans="1:41" x14ac:dyDescent="0.25">
      <c r="A35" s="159">
        <v>18</v>
      </c>
      <c r="B35" s="160" t="s">
        <v>133</v>
      </c>
      <c r="C35" s="166" t="s">
        <v>134</v>
      </c>
      <c r="D35" s="161" t="s">
        <v>106</v>
      </c>
      <c r="E35" s="162">
        <v>0.29146</v>
      </c>
      <c r="F35" s="163"/>
      <c r="G35" s="164"/>
      <c r="H35" s="144"/>
      <c r="I35" s="144"/>
      <c r="J35" s="144"/>
      <c r="K35" s="144"/>
      <c r="L35" s="144"/>
      <c r="M35" s="144"/>
      <c r="N35" s="144" t="s">
        <v>132</v>
      </c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4"/>
      <c r="AJ35" s="144"/>
      <c r="AK35" s="144"/>
      <c r="AL35" s="144"/>
      <c r="AM35" s="144"/>
      <c r="AN35" s="144"/>
      <c r="AO35" s="144"/>
    </row>
    <row r="36" spans="1:41" x14ac:dyDescent="0.25">
      <c r="A36" s="159">
        <v>19</v>
      </c>
      <c r="B36" s="160" t="s">
        <v>135</v>
      </c>
      <c r="C36" s="166" t="s">
        <v>136</v>
      </c>
      <c r="D36" s="161" t="s">
        <v>106</v>
      </c>
      <c r="E36" s="162">
        <v>4.3719000000000001</v>
      </c>
      <c r="F36" s="163"/>
      <c r="G36" s="164"/>
      <c r="H36" s="144"/>
      <c r="I36" s="144"/>
      <c r="J36" s="144"/>
      <c r="K36" s="144"/>
      <c r="L36" s="144"/>
      <c r="M36" s="144"/>
      <c r="N36" s="144" t="s">
        <v>132</v>
      </c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44"/>
      <c r="AL36" s="144"/>
      <c r="AM36" s="144"/>
      <c r="AN36" s="144"/>
      <c r="AO36" s="144"/>
    </row>
    <row r="37" spans="1:41" x14ac:dyDescent="0.25">
      <c r="A37" s="159">
        <v>20</v>
      </c>
      <c r="B37" s="160" t="s">
        <v>137</v>
      </c>
      <c r="C37" s="166" t="s">
        <v>138</v>
      </c>
      <c r="D37" s="161" t="s">
        <v>106</v>
      </c>
      <c r="E37" s="162">
        <v>0.29146</v>
      </c>
      <c r="F37" s="163"/>
      <c r="G37" s="164"/>
      <c r="H37" s="144"/>
      <c r="I37" s="144"/>
      <c r="J37" s="144"/>
      <c r="K37" s="144"/>
      <c r="L37" s="144"/>
      <c r="M37" s="144"/>
      <c r="N37" s="144" t="s">
        <v>132</v>
      </c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4"/>
      <c r="AN37" s="144"/>
      <c r="AO37" s="144"/>
    </row>
    <row r="38" spans="1:41" x14ac:dyDescent="0.25">
      <c r="A38" s="159">
        <v>21</v>
      </c>
      <c r="B38" s="160" t="s">
        <v>139</v>
      </c>
      <c r="C38" s="166" t="s">
        <v>140</v>
      </c>
      <c r="D38" s="161" t="s">
        <v>106</v>
      </c>
      <c r="E38" s="162">
        <v>1.4573</v>
      </c>
      <c r="F38" s="163"/>
      <c r="G38" s="164"/>
      <c r="H38" s="144"/>
      <c r="I38" s="144"/>
      <c r="J38" s="144"/>
      <c r="K38" s="144"/>
      <c r="L38" s="144"/>
      <c r="M38" s="144"/>
      <c r="N38" s="144" t="s">
        <v>132</v>
      </c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  <c r="AO38" s="144"/>
    </row>
    <row r="39" spans="1:41" x14ac:dyDescent="0.25">
      <c r="A39" s="153">
        <v>22</v>
      </c>
      <c r="B39" s="154" t="s">
        <v>141</v>
      </c>
      <c r="C39" s="167" t="s">
        <v>142</v>
      </c>
      <c r="D39" s="155" t="s">
        <v>106</v>
      </c>
      <c r="E39" s="156">
        <v>0.29146</v>
      </c>
      <c r="F39" s="157"/>
      <c r="G39" s="158"/>
      <c r="H39" s="144"/>
      <c r="I39" s="144"/>
      <c r="J39" s="144"/>
      <c r="K39" s="144"/>
      <c r="L39" s="144"/>
      <c r="M39" s="144"/>
      <c r="N39" s="144" t="s">
        <v>132</v>
      </c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4"/>
      <c r="AO39" s="144"/>
    </row>
    <row r="40" spans="1:41" x14ac:dyDescent="0.25">
      <c r="A40" s="3"/>
      <c r="B40" s="4"/>
      <c r="C40" s="168"/>
      <c r="D40" s="6"/>
      <c r="E40" s="3"/>
      <c r="F40" s="3"/>
      <c r="G40" s="3"/>
      <c r="L40">
        <v>15</v>
      </c>
      <c r="M40">
        <v>21</v>
      </c>
      <c r="N40" t="s">
        <v>85</v>
      </c>
    </row>
    <row r="41" spans="1:41" x14ac:dyDescent="0.25">
      <c r="C41" s="169"/>
      <c r="D41" s="10"/>
      <c r="N41" t="s">
        <v>143</v>
      </c>
    </row>
    <row r="42" spans="1:41" x14ac:dyDescent="0.25">
      <c r="D42" s="10"/>
    </row>
    <row r="43" spans="1:41" x14ac:dyDescent="0.25">
      <c r="D43" s="10"/>
    </row>
    <row r="44" spans="1:41" x14ac:dyDescent="0.25">
      <c r="D44" s="10"/>
    </row>
    <row r="45" spans="1:41" x14ac:dyDescent="0.25">
      <c r="D45" s="10"/>
    </row>
    <row r="46" spans="1:41" x14ac:dyDescent="0.25">
      <c r="D46" s="10"/>
    </row>
    <row r="47" spans="1:41" x14ac:dyDescent="0.25">
      <c r="D47" s="10"/>
    </row>
    <row r="48" spans="1:41" x14ac:dyDescent="0.25">
      <c r="D48" s="10"/>
    </row>
    <row r="49" spans="4:4" x14ac:dyDescent="0.25">
      <c r="D49" s="10"/>
    </row>
    <row r="50" spans="4:4" x14ac:dyDescent="0.25">
      <c r="D50" s="10"/>
    </row>
    <row r="51" spans="4:4" x14ac:dyDescent="0.25">
      <c r="D51" s="10"/>
    </row>
    <row r="52" spans="4:4" x14ac:dyDescent="0.25">
      <c r="D52" s="10"/>
    </row>
    <row r="53" spans="4:4" x14ac:dyDescent="0.25">
      <c r="D53" s="10"/>
    </row>
    <row r="54" spans="4:4" x14ac:dyDescent="0.25">
      <c r="D54" s="10"/>
    </row>
    <row r="55" spans="4:4" x14ac:dyDescent="0.25">
      <c r="D55" s="10"/>
    </row>
    <row r="56" spans="4:4" x14ac:dyDescent="0.25">
      <c r="D56" s="10"/>
    </row>
    <row r="57" spans="4:4" x14ac:dyDescent="0.25">
      <c r="D57" s="10"/>
    </row>
    <row r="58" spans="4:4" x14ac:dyDescent="0.25">
      <c r="D58" s="10"/>
    </row>
    <row r="59" spans="4:4" x14ac:dyDescent="0.25">
      <c r="D59" s="10"/>
    </row>
    <row r="60" spans="4:4" x14ac:dyDescent="0.25">
      <c r="D60" s="10"/>
    </row>
    <row r="61" spans="4:4" x14ac:dyDescent="0.25">
      <c r="D61" s="10"/>
    </row>
    <row r="62" spans="4:4" x14ac:dyDescent="0.25">
      <c r="D62" s="10"/>
    </row>
    <row r="63" spans="4:4" x14ac:dyDescent="0.25">
      <c r="D63" s="10"/>
    </row>
    <row r="64" spans="4:4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portrait" horizontalDpi="0" verticalDpi="0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1 03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'1 03 Pol'!Názvy_tisku</vt:lpstr>
      <vt:lpstr>oadresa</vt:lpstr>
      <vt:lpstr>Stavba!Objednatel</vt:lpstr>
      <vt:lpstr>Stavba!Objekt</vt:lpstr>
      <vt:lpstr>'1 03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a Luboš</dc:creator>
  <cp:lastModifiedBy>Motl</cp:lastModifiedBy>
  <cp:lastPrinted>2019-03-19T12:27:02Z</cp:lastPrinted>
  <dcterms:created xsi:type="dcterms:W3CDTF">2009-04-08T07:15:50Z</dcterms:created>
  <dcterms:modified xsi:type="dcterms:W3CDTF">2023-01-30T12:54:29Z</dcterms:modified>
</cp:coreProperties>
</file>