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 - opakované\OZ Východ\Vyhodnotenie\Ponuky\OK TRANS POPRAD, s.r.o\LS Slanec\"/>
    </mc:Choice>
  </mc:AlternateContent>
  <bookViews>
    <workbookView xWindow="0" yWindow="0" windowWidth="28800" windowHeight="1299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E166" i="3" l="1"/>
  <c r="E167" i="3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G167" i="3"/>
  <c r="G140" i="3"/>
  <c r="E147" i="3"/>
  <c r="E170" i="3" l="1"/>
  <c r="G166" i="3"/>
  <c r="F147" i="3"/>
</calcChain>
</file>

<file path=xl/sharedStrings.xml><?xml version="1.0" encoding="utf-8"?>
<sst xmlns="http://schemas.openxmlformats.org/spreadsheetml/2006/main" count="617" uniqueCount="272">
  <si>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</si>
  <si>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</si>
  <si>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</si>
  <si>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</si>
  <si>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</si>
  <si>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</si>
  <si>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</si>
  <si>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</si>
  <si>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</si>
  <si>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</si>
  <si>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</si>
  <si>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</si>
  <si>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</si>
  <si>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</si>
  <si>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</si>
  <si>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</si>
  <si>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</si>
  <si>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</si>
  <si>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</si>
  <si>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</si>
  <si>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</si>
  <si>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</si>
  <si>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</si>
  <si>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</si>
  <si>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</si>
  <si>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</si>
  <si>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</si>
  <si>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</si>
  <si>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</si>
  <si>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</si>
  <si>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</si>
  <si>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</si>
  <si>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</si>
  <si>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</si>
  <si>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</si>
  <si>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</si>
  <si>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</si>
  <si>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</si>
  <si>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</si>
  <si>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</si>
  <si>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</si>
  <si>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</si>
  <si>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</si>
  <si>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</si>
  <si>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</si>
  <si>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</si>
  <si>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</si>
  <si>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</si>
  <si>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</si>
  <si>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</si>
  <si>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</si>
  <si>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</si>
  <si>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</si>
  <si>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</si>
  <si>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</si>
  <si>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</si>
  <si>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</si>
  <si>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</si>
  <si>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</si>
  <si>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</si>
  <si>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</si>
  <si>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</si>
  <si>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</si>
  <si>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</si>
  <si>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</si>
  <si>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</si>
  <si>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</si>
  <si>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</si>
  <si>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</si>
  <si>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</si>
  <si>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</si>
  <si>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</si>
  <si>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</si>
  <si>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</si>
  <si>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</si>
  <si>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</si>
  <si>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</si>
  <si>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</si>
  <si>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</si>
  <si>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</si>
  <si>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</si>
  <si>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</si>
  <si>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</si>
  <si>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</si>
  <si>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</si>
  <si>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</si>
  <si>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</si>
  <si>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</si>
  <si>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</si>
  <si>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</si>
  <si>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</si>
  <si>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</si>
  <si>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</si>
  <si>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</si>
  <si>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</si>
  <si>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</si>
  <si>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</si>
  <si>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</si>
  <si>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</si>
  <si>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</si>
  <si>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</si>
  <si>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</si>
  <si>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</si>
  <si>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</si>
  <si>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</si>
  <si>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</si>
  <si>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</si>
  <si>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</si>
  <si>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</si>
  <si>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</si>
  <si>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</si>
  <si>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</si>
  <si>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</si>
  <si>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</si>
  <si>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</si>
  <si>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</si>
  <si>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</si>
  <si>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</si>
  <si>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</si>
  <si>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</si>
  <si>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</si>
  <si>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</si>
  <si>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</si>
  <si>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</si>
  <si>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</si>
  <si>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</si>
  <si>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</si>
  <si>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</si>
  <si>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</si>
  <si>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</si>
  <si>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</si>
  <si>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</si>
  <si>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</si>
  <si>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</si>
  <si>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</si>
  <si>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</si>
  <si>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</si>
  <si>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</si>
  <si>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</si>
  <si>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</si>
  <si>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</si>
  <si>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</si>
  <si>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</si>
  <si>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</si>
  <si>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</si>
  <si>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</si>
  <si>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</si>
  <si>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</si>
  <si>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</si>
  <si>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</si>
  <si>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</si>
  <si>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</si>
  <si>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</si>
  <si>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</si>
  <si>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</si>
  <si>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</si>
  <si>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</si>
  <si>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</si>
  <si>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</si>
  <si>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</si>
  <si>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</si>
  <si>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</si>
  <si>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</si>
  <si>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</si>
  <si>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</si>
  <si>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</si>
  <si>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</si>
  <si>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</si>
  <si>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</si>
  <si>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</si>
  <si>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</si>
  <si>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</si>
  <si>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</si>
  <si>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</si>
  <si>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</si>
  <si>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</si>
  <si>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</si>
  <si>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</si>
  <si>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</si>
  <si>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</si>
  <si>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</si>
  <si>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</si>
  <si>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</si>
  <si>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</si>
  <si>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</si>
  <si>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</si>
  <si>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</si>
  <si>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</si>
  <si>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</si>
  <si>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</si>
  <si>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</si>
  <si>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</si>
  <si>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</si>
  <si>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</si>
  <si>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</si>
  <si>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</si>
  <si>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</si>
  <si>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</si>
  <si>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</si>
  <si>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</si>
  <si>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</si>
  <si>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</si>
  <si>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</si>
  <si>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</si>
  <si>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</si>
  <si>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</si>
  <si>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</si>
  <si>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</si>
  <si>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</si>
  <si>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</si>
  <si>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</si>
  <si>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</si>
  <si>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</si>
  <si>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</si>
  <si>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</si>
  <si>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</si>
  <si>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</si>
  <si>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</si>
  <si>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</si>
  <si>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</si>
  <si>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</si>
  <si>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</si>
  <si>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</si>
  <si>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</si>
  <si>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</si>
  <si>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</si>
  <si>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</si>
  <si>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</si>
  <si>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</si>
  <si>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</si>
  <si>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</si>
  <si>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</si>
  <si>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</si>
  <si>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</si>
  <si>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</si>
  <si>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</si>
  <si>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</si>
  <si>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</si>
  <si>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</si>
  <si>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</si>
  <si>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</si>
  <si>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</si>
  <si>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</si>
  <si>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</si>
  <si>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</si>
  <si>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</si>
  <si>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</si>
  <si>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</si>
  <si>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</si>
  <si>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</si>
  <si>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</si>
  <si>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</si>
  <si>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</si>
  <si>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</si>
  <si>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</si>
  <si>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</si>
  <si>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</si>
  <si>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</si>
  <si>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</si>
  <si>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</si>
  <si>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</si>
  <si>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</si>
  <si>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</si>
  <si>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</si>
  <si>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11 osôb</t>
  </si>
  <si>
    <t>Názov predmetu zákazky: Lesnícke služby v pestovateľskej činnosti na LS Slanec pre roky 2023-2026 -opakovaná</t>
  </si>
  <si>
    <t>OK TRANS POPRAD, s.r.o.</t>
  </si>
  <si>
    <t>Vydrnik 50 , 059 14</t>
  </si>
  <si>
    <t>SK53 7500 0000 0042 2755 9566</t>
  </si>
  <si>
    <t>SK2121082535</t>
  </si>
  <si>
    <t>Anna Herichová, LL.M, MBA</t>
  </si>
  <si>
    <t>kordes@kordespoprad.sk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</si>
</sst>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6" fillId="2" borderId="11" xfId="1" applyNumberFormat="1" applyFont="1" applyFill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2" zoomScale="80" zoomScaleNormal="80" zoomScaleSheetLayoutView="80" workbookViewId="0">
      <selection activeCell="C149" sqref="C149:D15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9" t="s">
        <v>262</v>
      </c>
    </row>
    <row r="2" spans="1:8" s="1" customFormat="1" ht="12" customHeight="1" x14ac:dyDescent="0.25">
      <c r="D2" s="2"/>
      <c r="H2" s="70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1"/>
    </row>
    <row r="4" spans="1:8" s="1" customFormat="1" ht="18.75" customHeight="1" x14ac:dyDescent="0.25">
      <c r="A4" s="6" t="s">
        <v>263</v>
      </c>
      <c r="B4" s="6"/>
      <c r="C4" s="6"/>
      <c r="D4" s="83" t="s">
        <v>264</v>
      </c>
      <c r="E4" s="6"/>
      <c r="F4" s="6"/>
      <c r="G4" s="6"/>
      <c r="H4" s="71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2" t="s">
        <v>260</v>
      </c>
      <c r="H6" s="12" t="s">
        <v>254</v>
      </c>
    </row>
    <row r="7" spans="1:8" ht="28.5" customHeight="1" x14ac:dyDescent="0.25">
      <c r="A7" s="16">
        <v>1</v>
      </c>
      <c r="B7" s="35" t="s">
        <v>8</v>
      </c>
      <c r="C7" s="9" t="s">
        <v>31</v>
      </c>
      <c r="D7" s="11" t="s">
        <v>9</v>
      </c>
      <c r="E7" s="68">
        <v>598</v>
      </c>
      <c r="F7" s="79">
        <v>49.589999999999996</v>
      </c>
      <c r="G7" s="80">
        <f t="shared" ref="G7:G38" si="0">F7*E7</f>
        <v>29654.819999999996</v>
      </c>
      <c r="H7" s="4" t="s">
        <v>255</v>
      </c>
    </row>
    <row r="8" spans="1:8" ht="28.5" customHeight="1" x14ac:dyDescent="0.25">
      <c r="A8" s="16">
        <v>2</v>
      </c>
      <c r="B8" s="35" t="s">
        <v>10</v>
      </c>
      <c r="C8" s="9" t="s">
        <v>32</v>
      </c>
      <c r="D8" s="11" t="s">
        <v>9</v>
      </c>
      <c r="E8" s="78">
        <v>598</v>
      </c>
      <c r="F8" s="79">
        <v>52.982999999999997</v>
      </c>
      <c r="G8" s="80">
        <f t="shared" si="0"/>
        <v>31683.833999999999</v>
      </c>
      <c r="H8" s="4" t="s">
        <v>255</v>
      </c>
    </row>
    <row r="9" spans="1:8" ht="28.5" customHeight="1" x14ac:dyDescent="0.25">
      <c r="A9" s="16">
        <v>3</v>
      </c>
      <c r="B9" s="35" t="s">
        <v>11</v>
      </c>
      <c r="C9" s="9" t="s">
        <v>33</v>
      </c>
      <c r="D9" s="11" t="s">
        <v>9</v>
      </c>
      <c r="E9" s="78">
        <v>0</v>
      </c>
      <c r="F9" s="79">
        <v>0</v>
      </c>
      <c r="G9" s="80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5" t="s">
        <v>12</v>
      </c>
      <c r="C10" s="9" t="s">
        <v>34</v>
      </c>
      <c r="D10" s="11" t="s">
        <v>9</v>
      </c>
      <c r="E10" s="78">
        <v>0</v>
      </c>
      <c r="F10" s="79">
        <v>0</v>
      </c>
      <c r="G10" s="80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5" t="s">
        <v>35</v>
      </c>
      <c r="C11" s="9" t="s">
        <v>36</v>
      </c>
      <c r="D11" s="11" t="s">
        <v>9</v>
      </c>
      <c r="E11" s="78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5" t="s">
        <v>217</v>
      </c>
      <c r="C12" s="9" t="s">
        <v>202</v>
      </c>
      <c r="D12" s="11" t="s">
        <v>9</v>
      </c>
      <c r="E12" s="78">
        <v>460</v>
      </c>
      <c r="F12" s="79">
        <v>34.886999999999993</v>
      </c>
      <c r="G12" s="80">
        <f t="shared" si="0"/>
        <v>16048.019999999997</v>
      </c>
      <c r="H12" s="4" t="s">
        <v>255</v>
      </c>
    </row>
    <row r="13" spans="1:8" ht="28.5" customHeight="1" x14ac:dyDescent="0.25">
      <c r="A13" s="16">
        <v>7</v>
      </c>
      <c r="B13" s="35" t="s">
        <v>37</v>
      </c>
      <c r="C13" s="9" t="s">
        <v>38</v>
      </c>
      <c r="D13" s="11" t="s">
        <v>14</v>
      </c>
      <c r="E13" s="78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5" t="s">
        <v>39</v>
      </c>
      <c r="C14" s="10" t="s">
        <v>107</v>
      </c>
      <c r="D14" s="11" t="s">
        <v>9</v>
      </c>
      <c r="E14" s="78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6" t="s">
        <v>40</v>
      </c>
      <c r="C15" s="10" t="s">
        <v>41</v>
      </c>
      <c r="D15" s="11" t="s">
        <v>9</v>
      </c>
      <c r="E15" s="78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6" t="s">
        <v>40</v>
      </c>
      <c r="C16" s="10" t="s">
        <v>42</v>
      </c>
      <c r="D16" s="11" t="s">
        <v>9</v>
      </c>
      <c r="E16" s="78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5" t="s">
        <v>13</v>
      </c>
      <c r="C17" s="10" t="s">
        <v>41</v>
      </c>
      <c r="D17" s="11" t="s">
        <v>9</v>
      </c>
      <c r="E17" s="78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5" t="s">
        <v>13</v>
      </c>
      <c r="C18" s="10" t="s">
        <v>42</v>
      </c>
      <c r="D18" s="11" t="s">
        <v>9</v>
      </c>
      <c r="E18" s="78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5" t="s">
        <v>43</v>
      </c>
      <c r="C19" s="10" t="s">
        <v>44</v>
      </c>
      <c r="D19" s="11" t="s">
        <v>14</v>
      </c>
      <c r="E19" s="78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5" t="s">
        <v>45</v>
      </c>
      <c r="C20" s="9" t="s">
        <v>46</v>
      </c>
      <c r="D20" s="11" t="s">
        <v>14</v>
      </c>
      <c r="E20" s="78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5" t="s">
        <v>47</v>
      </c>
      <c r="C21" s="9" t="s">
        <v>48</v>
      </c>
      <c r="D21" s="11" t="s">
        <v>14</v>
      </c>
      <c r="E21" s="78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5" t="s">
        <v>226</v>
      </c>
      <c r="C22" s="9" t="s">
        <v>49</v>
      </c>
      <c r="D22" s="11" t="s">
        <v>15</v>
      </c>
      <c r="E22" s="78">
        <v>0</v>
      </c>
      <c r="F22" s="79">
        <v>0</v>
      </c>
      <c r="G22" s="80">
        <f t="shared" si="0"/>
        <v>0</v>
      </c>
      <c r="H22" s="4" t="s">
        <v>255</v>
      </c>
    </row>
    <row r="23" spans="1:8" ht="28.5" customHeight="1" x14ac:dyDescent="0.25">
      <c r="A23" s="16">
        <v>15</v>
      </c>
      <c r="B23" s="35" t="s">
        <v>50</v>
      </c>
      <c r="C23" s="9" t="s">
        <v>49</v>
      </c>
      <c r="D23" s="11" t="s">
        <v>15</v>
      </c>
      <c r="E23" s="78">
        <v>0</v>
      </c>
      <c r="F23" s="79">
        <v>0</v>
      </c>
      <c r="G23" s="80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5" t="s">
        <v>115</v>
      </c>
      <c r="C24" s="9" t="s">
        <v>112</v>
      </c>
      <c r="D24" s="11" t="s">
        <v>18</v>
      </c>
      <c r="E24" s="78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5" t="s">
        <v>51</v>
      </c>
      <c r="C25" s="26" t="s">
        <v>52</v>
      </c>
      <c r="D25" s="11" t="s">
        <v>14</v>
      </c>
      <c r="E25" s="78">
        <v>0</v>
      </c>
      <c r="F25" s="79">
        <v>0</v>
      </c>
      <c r="G25" s="80">
        <f t="shared" si="0"/>
        <v>0</v>
      </c>
      <c r="H25" s="4" t="s">
        <v>255</v>
      </c>
    </row>
    <row r="26" spans="1:8" ht="28.5" customHeight="1" x14ac:dyDescent="0.25">
      <c r="A26" s="23">
        <v>18</v>
      </c>
      <c r="B26" s="36" t="s">
        <v>146</v>
      </c>
      <c r="C26" s="26" t="s">
        <v>53</v>
      </c>
      <c r="D26" s="11" t="s">
        <v>18</v>
      </c>
      <c r="E26" s="78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6" t="s">
        <v>147</v>
      </c>
      <c r="C27" s="27" t="s">
        <v>54</v>
      </c>
      <c r="D27" s="11" t="s">
        <v>18</v>
      </c>
      <c r="E27" s="78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5" t="s">
        <v>204</v>
      </c>
      <c r="C28" s="26" t="s">
        <v>55</v>
      </c>
      <c r="D28" s="11" t="s">
        <v>21</v>
      </c>
      <c r="E28" s="78">
        <v>1150</v>
      </c>
      <c r="F28" s="79">
        <v>3.8955000000000002</v>
      </c>
      <c r="G28" s="80">
        <f t="shared" si="0"/>
        <v>4479.8249999999998</v>
      </c>
      <c r="H28" s="4" t="s">
        <v>255</v>
      </c>
    </row>
    <row r="29" spans="1:8" ht="28.5" customHeight="1" x14ac:dyDescent="0.25">
      <c r="A29" s="23">
        <v>21</v>
      </c>
      <c r="B29" s="35" t="s">
        <v>56</v>
      </c>
      <c r="C29" s="26" t="s">
        <v>55</v>
      </c>
      <c r="D29" s="11" t="s">
        <v>21</v>
      </c>
      <c r="E29" s="78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7" t="s">
        <v>199</v>
      </c>
      <c r="C30" s="26" t="s">
        <v>55</v>
      </c>
      <c r="D30" s="11" t="s">
        <v>21</v>
      </c>
      <c r="E30" s="78">
        <v>0</v>
      </c>
      <c r="F30" s="79">
        <v>0</v>
      </c>
      <c r="G30" s="80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5" t="s">
        <v>16</v>
      </c>
      <c r="C31" s="26" t="s">
        <v>55</v>
      </c>
      <c r="D31" s="11" t="s">
        <v>21</v>
      </c>
      <c r="E31" s="78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5" t="s">
        <v>17</v>
      </c>
      <c r="C32" s="27" t="s">
        <v>44</v>
      </c>
      <c r="D32" s="11" t="s">
        <v>14</v>
      </c>
      <c r="E32" s="78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6" t="s">
        <v>148</v>
      </c>
      <c r="C33" s="26" t="s">
        <v>53</v>
      </c>
      <c r="D33" s="11" t="s">
        <v>18</v>
      </c>
      <c r="E33" s="78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6" t="s">
        <v>149</v>
      </c>
      <c r="C34" s="26" t="s">
        <v>53</v>
      </c>
      <c r="D34" s="11" t="s">
        <v>18</v>
      </c>
      <c r="E34" s="78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5" t="s">
        <v>57</v>
      </c>
      <c r="C35" s="27" t="s">
        <v>58</v>
      </c>
      <c r="D35" s="11" t="s">
        <v>14</v>
      </c>
      <c r="E35" s="78">
        <v>920</v>
      </c>
      <c r="F35" s="79">
        <v>7.4729999999999999</v>
      </c>
      <c r="G35" s="80">
        <f t="shared" si="0"/>
        <v>6875.16</v>
      </c>
      <c r="H35" s="4" t="s">
        <v>255</v>
      </c>
    </row>
    <row r="36" spans="1:8" ht="28.5" customHeight="1" x14ac:dyDescent="0.25">
      <c r="A36" s="23">
        <v>28</v>
      </c>
      <c r="B36" s="35" t="s">
        <v>59</v>
      </c>
      <c r="C36" s="27" t="s">
        <v>60</v>
      </c>
      <c r="D36" s="11" t="s">
        <v>22</v>
      </c>
      <c r="E36" s="78">
        <v>920</v>
      </c>
      <c r="F36" s="79">
        <v>4.8494999999999999</v>
      </c>
      <c r="G36" s="80">
        <f t="shared" si="0"/>
        <v>4461.54</v>
      </c>
      <c r="H36" s="4" t="s">
        <v>255</v>
      </c>
    </row>
    <row r="37" spans="1:8" ht="28.5" customHeight="1" x14ac:dyDescent="0.25">
      <c r="A37" s="23">
        <v>29</v>
      </c>
      <c r="B37" s="35" t="s">
        <v>61</v>
      </c>
      <c r="C37" s="27" t="s">
        <v>62</v>
      </c>
      <c r="D37" s="11" t="s">
        <v>22</v>
      </c>
      <c r="E37" s="78">
        <v>920</v>
      </c>
      <c r="F37" s="79">
        <v>7.1550000000000002</v>
      </c>
      <c r="G37" s="80">
        <f t="shared" si="0"/>
        <v>6582.6</v>
      </c>
      <c r="H37" s="4" t="s">
        <v>255</v>
      </c>
    </row>
    <row r="38" spans="1:8" ht="28.5" customHeight="1" x14ac:dyDescent="0.25">
      <c r="A38" s="23">
        <v>30</v>
      </c>
      <c r="B38" s="35" t="s">
        <v>63</v>
      </c>
      <c r="C38" s="27" t="s">
        <v>64</v>
      </c>
      <c r="D38" s="11" t="s">
        <v>14</v>
      </c>
      <c r="E38" s="78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5" t="s">
        <v>65</v>
      </c>
      <c r="C39" s="10" t="s">
        <v>66</v>
      </c>
      <c r="D39" s="11" t="s">
        <v>22</v>
      </c>
      <c r="E39" s="78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8" t="s">
        <v>65</v>
      </c>
      <c r="C40" s="10" t="s">
        <v>67</v>
      </c>
      <c r="D40" s="11" t="s">
        <v>22</v>
      </c>
      <c r="E40" s="78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5" t="s">
        <v>68</v>
      </c>
      <c r="C41" s="10" t="s">
        <v>69</v>
      </c>
      <c r="D41" s="11" t="s">
        <v>9</v>
      </c>
      <c r="E41" s="78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5" t="s">
        <v>70</v>
      </c>
      <c r="C42" s="10" t="s">
        <v>71</v>
      </c>
      <c r="D42" s="11" t="s">
        <v>9</v>
      </c>
      <c r="E42" s="78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5" t="s">
        <v>72</v>
      </c>
      <c r="C43" s="10" t="s">
        <v>71</v>
      </c>
      <c r="D43" s="11" t="s">
        <v>9</v>
      </c>
      <c r="E43" s="78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5" t="s">
        <v>73</v>
      </c>
      <c r="C44" s="10" t="s">
        <v>71</v>
      </c>
      <c r="D44" s="11" t="s">
        <v>9</v>
      </c>
      <c r="E44" s="78">
        <v>690</v>
      </c>
      <c r="F44" s="79">
        <v>3.8159999999999998</v>
      </c>
      <c r="G44" s="80">
        <f t="shared" si="1"/>
        <v>2633.04</v>
      </c>
      <c r="H44" s="4" t="s">
        <v>255</v>
      </c>
    </row>
    <row r="45" spans="1:8" ht="28.5" customHeight="1" x14ac:dyDescent="0.25">
      <c r="A45" s="16">
        <v>36</v>
      </c>
      <c r="B45" s="35" t="s">
        <v>74</v>
      </c>
      <c r="C45" s="10" t="s">
        <v>198</v>
      </c>
      <c r="D45" s="11" t="s">
        <v>9</v>
      </c>
      <c r="E45" s="78">
        <v>0</v>
      </c>
      <c r="F45" s="79">
        <v>0</v>
      </c>
      <c r="G45" s="80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35" t="s">
        <v>219</v>
      </c>
      <c r="C46" s="10" t="s">
        <v>220</v>
      </c>
      <c r="D46" s="11" t="s">
        <v>221</v>
      </c>
      <c r="E46" s="78">
        <v>92</v>
      </c>
      <c r="F46" s="79">
        <v>475.10699999999997</v>
      </c>
      <c r="G46" s="80">
        <f t="shared" si="1"/>
        <v>43709.843999999997</v>
      </c>
      <c r="H46" s="4" t="s">
        <v>255</v>
      </c>
    </row>
    <row r="47" spans="1:8" ht="28.5" customHeight="1" x14ac:dyDescent="0.25">
      <c r="A47" s="16">
        <v>38</v>
      </c>
      <c r="B47" s="35" t="s">
        <v>222</v>
      </c>
      <c r="C47" s="10" t="s">
        <v>223</v>
      </c>
      <c r="D47" s="11" t="s">
        <v>221</v>
      </c>
      <c r="E47" s="78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25">
      <c r="A48" s="16">
        <v>39</v>
      </c>
      <c r="B48" s="35" t="s">
        <v>224</v>
      </c>
      <c r="C48" s="10" t="s">
        <v>225</v>
      </c>
      <c r="D48" s="11" t="s">
        <v>221</v>
      </c>
      <c r="E48" s="78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5" t="s">
        <v>75</v>
      </c>
      <c r="C49" s="9" t="s">
        <v>49</v>
      </c>
      <c r="D49" s="11" t="s">
        <v>15</v>
      </c>
      <c r="E49" s="78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25">
      <c r="A50" s="16">
        <v>41</v>
      </c>
      <c r="B50" s="35" t="s">
        <v>76</v>
      </c>
      <c r="C50" s="9" t="s">
        <v>49</v>
      </c>
      <c r="D50" s="11" t="s">
        <v>15</v>
      </c>
      <c r="E50" s="78">
        <v>69</v>
      </c>
      <c r="F50" s="79">
        <v>8.6999999999999993</v>
      </c>
      <c r="G50" s="80">
        <f t="shared" si="1"/>
        <v>600.29999999999995</v>
      </c>
      <c r="H50" s="4" t="s">
        <v>255</v>
      </c>
    </row>
    <row r="51" spans="1:8" ht="28.5" customHeight="1" x14ac:dyDescent="0.25">
      <c r="A51" s="16">
        <v>42</v>
      </c>
      <c r="B51" s="35" t="s">
        <v>77</v>
      </c>
      <c r="C51" s="9" t="s">
        <v>49</v>
      </c>
      <c r="D51" s="11" t="s">
        <v>15</v>
      </c>
      <c r="E51" s="78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5" t="s">
        <v>157</v>
      </c>
      <c r="C52" s="10" t="s">
        <v>194</v>
      </c>
      <c r="D52" s="11" t="s">
        <v>19</v>
      </c>
      <c r="E52" s="78">
        <v>460</v>
      </c>
      <c r="F52" s="79">
        <v>8.6999999999999993</v>
      </c>
      <c r="G52" s="80">
        <f t="shared" si="1"/>
        <v>4001.9999999999995</v>
      </c>
      <c r="H52" s="4" t="s">
        <v>255</v>
      </c>
    </row>
    <row r="53" spans="1:8" ht="28.5" customHeight="1" x14ac:dyDescent="0.25">
      <c r="A53" s="16" t="s">
        <v>156</v>
      </c>
      <c r="B53" s="38" t="s">
        <v>158</v>
      </c>
      <c r="C53" s="10" t="s">
        <v>194</v>
      </c>
      <c r="D53" s="11" t="s">
        <v>19</v>
      </c>
      <c r="E53" s="78">
        <v>690</v>
      </c>
      <c r="F53" s="79">
        <v>12.544</v>
      </c>
      <c r="G53" s="80">
        <f t="shared" si="1"/>
        <v>8655.36</v>
      </c>
      <c r="H53" s="4" t="s">
        <v>257</v>
      </c>
    </row>
    <row r="54" spans="1:8" ht="28.5" customHeight="1" x14ac:dyDescent="0.25">
      <c r="A54" s="16">
        <v>44</v>
      </c>
      <c r="B54" s="38" t="s">
        <v>78</v>
      </c>
      <c r="C54" s="10" t="s">
        <v>194</v>
      </c>
      <c r="D54" s="11" t="s">
        <v>19</v>
      </c>
      <c r="E54" s="78">
        <v>690</v>
      </c>
      <c r="F54" s="79">
        <v>12.544</v>
      </c>
      <c r="G54" s="80">
        <f t="shared" si="1"/>
        <v>8655.36</v>
      </c>
      <c r="H54" s="4" t="s">
        <v>257</v>
      </c>
    </row>
    <row r="55" spans="1:8" ht="28.5" customHeight="1" x14ac:dyDescent="0.25">
      <c r="A55" s="16">
        <v>45</v>
      </c>
      <c r="B55" s="35" t="s">
        <v>79</v>
      </c>
      <c r="C55" s="10" t="s">
        <v>194</v>
      </c>
      <c r="D55" s="11" t="s">
        <v>22</v>
      </c>
      <c r="E55" s="78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5" t="s">
        <v>161</v>
      </c>
      <c r="C56" s="10" t="s">
        <v>194</v>
      </c>
      <c r="D56" s="11" t="s">
        <v>19</v>
      </c>
      <c r="E56" s="78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8" t="s">
        <v>162</v>
      </c>
      <c r="C57" s="10" t="s">
        <v>194</v>
      </c>
      <c r="D57" s="11" t="s">
        <v>19</v>
      </c>
      <c r="E57" s="78">
        <v>230</v>
      </c>
      <c r="F57" s="79">
        <v>12.544</v>
      </c>
      <c r="G57" s="80">
        <f t="shared" si="1"/>
        <v>2885.12</v>
      </c>
      <c r="H57" s="4" t="s">
        <v>257</v>
      </c>
    </row>
    <row r="58" spans="1:8" ht="28.5" customHeight="1" x14ac:dyDescent="0.25">
      <c r="A58" s="16" t="s">
        <v>163</v>
      </c>
      <c r="B58" s="35" t="s">
        <v>165</v>
      </c>
      <c r="C58" s="10" t="s">
        <v>194</v>
      </c>
      <c r="D58" s="11" t="s">
        <v>19</v>
      </c>
      <c r="E58" s="78">
        <v>0</v>
      </c>
      <c r="F58" s="79">
        <v>0</v>
      </c>
      <c r="G58" s="80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38" t="s">
        <v>168</v>
      </c>
      <c r="C59" s="10" t="s">
        <v>194</v>
      </c>
      <c r="D59" s="11" t="s">
        <v>19</v>
      </c>
      <c r="E59" s="78">
        <v>230</v>
      </c>
      <c r="F59" s="79">
        <v>12.544</v>
      </c>
      <c r="G59" s="80">
        <f t="shared" si="1"/>
        <v>2885.12</v>
      </c>
      <c r="H59" s="4" t="s">
        <v>257</v>
      </c>
    </row>
    <row r="60" spans="1:8" ht="28.5" customHeight="1" x14ac:dyDescent="0.25">
      <c r="A60" s="16" t="s">
        <v>169</v>
      </c>
      <c r="B60" s="35" t="s">
        <v>167</v>
      </c>
      <c r="C60" s="10" t="s">
        <v>194</v>
      </c>
      <c r="D60" s="11" t="s">
        <v>19</v>
      </c>
      <c r="E60" s="78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38" t="s">
        <v>166</v>
      </c>
      <c r="C61" s="10" t="s">
        <v>194</v>
      </c>
      <c r="D61" s="11" t="s">
        <v>19</v>
      </c>
      <c r="E61" s="78">
        <v>230</v>
      </c>
      <c r="F61" s="79">
        <v>12.544</v>
      </c>
      <c r="G61" s="80">
        <f t="shared" si="1"/>
        <v>2885.12</v>
      </c>
      <c r="H61" s="4" t="s">
        <v>257</v>
      </c>
    </row>
    <row r="62" spans="1:8" ht="28.5" customHeight="1" x14ac:dyDescent="0.25">
      <c r="A62" s="16">
        <v>49</v>
      </c>
      <c r="B62" s="35" t="s">
        <v>80</v>
      </c>
      <c r="C62" s="10" t="s">
        <v>194</v>
      </c>
      <c r="D62" s="11" t="s">
        <v>22</v>
      </c>
      <c r="E62" s="78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5" t="s">
        <v>177</v>
      </c>
      <c r="C63" s="10" t="s">
        <v>71</v>
      </c>
      <c r="D63" s="11" t="s">
        <v>19</v>
      </c>
      <c r="E63" s="78">
        <v>0</v>
      </c>
      <c r="F63" s="79">
        <v>0</v>
      </c>
      <c r="G63" s="80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8" t="s">
        <v>178</v>
      </c>
      <c r="C64" s="10" t="s">
        <v>71</v>
      </c>
      <c r="D64" s="11" t="s">
        <v>19</v>
      </c>
      <c r="E64" s="78">
        <v>0</v>
      </c>
      <c r="F64" s="79">
        <v>0</v>
      </c>
      <c r="G64" s="80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5" t="s">
        <v>181</v>
      </c>
      <c r="C65" s="10" t="s">
        <v>71</v>
      </c>
      <c r="D65" s="11" t="s">
        <v>19</v>
      </c>
      <c r="E65" s="78">
        <v>0</v>
      </c>
      <c r="F65" s="79">
        <v>0</v>
      </c>
      <c r="G65" s="80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38" t="s">
        <v>179</v>
      </c>
      <c r="C66" s="10" t="s">
        <v>71</v>
      </c>
      <c r="D66" s="11" t="s">
        <v>19</v>
      </c>
      <c r="E66" s="78">
        <v>460</v>
      </c>
      <c r="F66" s="79">
        <v>7.9679999999999991</v>
      </c>
      <c r="G66" s="80">
        <f t="shared" si="1"/>
        <v>3665.2799999999997</v>
      </c>
      <c r="H66" s="4" t="s">
        <v>257</v>
      </c>
    </row>
    <row r="67" spans="1:8" ht="28.5" customHeight="1" x14ac:dyDescent="0.25">
      <c r="A67" s="16" t="s">
        <v>175</v>
      </c>
      <c r="B67" s="35" t="s">
        <v>182</v>
      </c>
      <c r="C67" s="10" t="s">
        <v>71</v>
      </c>
      <c r="D67" s="11" t="s">
        <v>19</v>
      </c>
      <c r="E67" s="78">
        <v>0</v>
      </c>
      <c r="F67" s="79">
        <v>0</v>
      </c>
      <c r="G67" s="80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8" t="s">
        <v>180</v>
      </c>
      <c r="C68" s="10" t="s">
        <v>71</v>
      </c>
      <c r="D68" s="11" t="s">
        <v>19</v>
      </c>
      <c r="E68" s="78">
        <v>460</v>
      </c>
      <c r="F68" s="79">
        <v>7.9679999999999991</v>
      </c>
      <c r="G68" s="80">
        <f t="shared" si="1"/>
        <v>3665.2799999999997</v>
      </c>
      <c r="H68" s="4" t="s">
        <v>257</v>
      </c>
    </row>
    <row r="69" spans="1:8" ht="28.5" customHeight="1" x14ac:dyDescent="0.25">
      <c r="A69" s="16">
        <v>53</v>
      </c>
      <c r="B69" s="38" t="s">
        <v>27</v>
      </c>
      <c r="C69" s="10" t="s">
        <v>71</v>
      </c>
      <c r="D69" s="11" t="s">
        <v>19</v>
      </c>
      <c r="E69" s="78">
        <v>1380</v>
      </c>
      <c r="F69" s="79">
        <v>8.7560000000000002</v>
      </c>
      <c r="G69" s="80">
        <f t="shared" si="1"/>
        <v>12083.28</v>
      </c>
      <c r="H69" s="4" t="s">
        <v>257</v>
      </c>
    </row>
    <row r="70" spans="1:8" ht="28.5" customHeight="1" x14ac:dyDescent="0.25">
      <c r="A70" s="16">
        <v>54</v>
      </c>
      <c r="B70" s="38" t="s">
        <v>28</v>
      </c>
      <c r="C70" s="10" t="s">
        <v>71</v>
      </c>
      <c r="D70" s="11" t="s">
        <v>19</v>
      </c>
      <c r="E70" s="78">
        <v>2300</v>
      </c>
      <c r="F70" s="79">
        <v>15.820499999999999</v>
      </c>
      <c r="G70" s="80">
        <f t="shared" si="1"/>
        <v>36387.15</v>
      </c>
      <c r="H70" s="4" t="s">
        <v>257</v>
      </c>
    </row>
    <row r="71" spans="1:8" ht="28.5" customHeight="1" x14ac:dyDescent="0.25">
      <c r="A71" s="16">
        <v>55</v>
      </c>
      <c r="B71" s="38" t="s">
        <v>29</v>
      </c>
      <c r="C71" s="10" t="s">
        <v>71</v>
      </c>
      <c r="D71" s="11" t="s">
        <v>19</v>
      </c>
      <c r="E71" s="78">
        <v>6900</v>
      </c>
      <c r="F71" s="79">
        <v>19.899999999999999</v>
      </c>
      <c r="G71" s="80">
        <f t="shared" ref="G71:G102" si="2">F71*E71</f>
        <v>137310</v>
      </c>
      <c r="H71" s="4" t="s">
        <v>257</v>
      </c>
    </row>
    <row r="72" spans="1:8" ht="28.5" customHeight="1" x14ac:dyDescent="0.25">
      <c r="A72" s="16">
        <v>56</v>
      </c>
      <c r="B72" s="38" t="s">
        <v>81</v>
      </c>
      <c r="C72" s="10" t="s">
        <v>71</v>
      </c>
      <c r="D72" s="11" t="s">
        <v>19</v>
      </c>
      <c r="E72" s="78">
        <v>920</v>
      </c>
      <c r="F72" s="79">
        <v>9.4524999999999988</v>
      </c>
      <c r="G72" s="80">
        <f t="shared" si="2"/>
        <v>8696.2999999999993</v>
      </c>
      <c r="H72" s="4" t="s">
        <v>257</v>
      </c>
    </row>
    <row r="73" spans="1:8" ht="28.5" customHeight="1" x14ac:dyDescent="0.25">
      <c r="A73" s="16">
        <v>57</v>
      </c>
      <c r="B73" s="38" t="s">
        <v>82</v>
      </c>
      <c r="C73" s="10" t="s">
        <v>71</v>
      </c>
      <c r="D73" s="11" t="s">
        <v>19</v>
      </c>
      <c r="E73" s="78">
        <v>1380</v>
      </c>
      <c r="F73" s="79">
        <v>9.4524999999999988</v>
      </c>
      <c r="G73" s="80">
        <f t="shared" si="2"/>
        <v>13044.449999999999</v>
      </c>
      <c r="H73" s="4" t="s">
        <v>257</v>
      </c>
    </row>
    <row r="74" spans="1:8" ht="28.5" customHeight="1" x14ac:dyDescent="0.25">
      <c r="A74" s="16">
        <v>58</v>
      </c>
      <c r="B74" s="38" t="s">
        <v>83</v>
      </c>
      <c r="C74" s="10" t="s">
        <v>71</v>
      </c>
      <c r="D74" s="11" t="s">
        <v>19</v>
      </c>
      <c r="E74" s="78">
        <v>1840</v>
      </c>
      <c r="F74" s="79">
        <v>9.4524999999999988</v>
      </c>
      <c r="G74" s="80">
        <f t="shared" si="2"/>
        <v>17392.599999999999</v>
      </c>
      <c r="H74" s="4" t="s">
        <v>257</v>
      </c>
    </row>
    <row r="75" spans="1:8" ht="28.5" customHeight="1" x14ac:dyDescent="0.25">
      <c r="A75" s="57">
        <v>69</v>
      </c>
      <c r="B75" s="35" t="s">
        <v>84</v>
      </c>
      <c r="C75" s="10" t="s">
        <v>85</v>
      </c>
      <c r="D75" s="11" t="s">
        <v>22</v>
      </c>
      <c r="E75" s="78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25">
      <c r="A76" s="57">
        <v>70</v>
      </c>
      <c r="B76" s="61" t="s">
        <v>150</v>
      </c>
      <c r="C76" s="10" t="s">
        <v>85</v>
      </c>
      <c r="D76" s="11" t="s">
        <v>22</v>
      </c>
      <c r="E76" s="78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25">
      <c r="A77" s="57">
        <v>71</v>
      </c>
      <c r="B77" s="62" t="s">
        <v>86</v>
      </c>
      <c r="C77" s="9" t="s">
        <v>53</v>
      </c>
      <c r="D77" s="11" t="s">
        <v>18</v>
      </c>
      <c r="E77" s="78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25">
      <c r="A78" s="57" t="s">
        <v>241</v>
      </c>
      <c r="B78" s="63" t="s">
        <v>87</v>
      </c>
      <c r="C78" s="10" t="s">
        <v>88</v>
      </c>
      <c r="D78" s="11" t="s">
        <v>22</v>
      </c>
      <c r="E78" s="78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25">
      <c r="A79" s="57" t="s">
        <v>242</v>
      </c>
      <c r="B79" s="61" t="s">
        <v>87</v>
      </c>
      <c r="C79" s="10" t="s">
        <v>89</v>
      </c>
      <c r="D79" s="11" t="s">
        <v>22</v>
      </c>
      <c r="E79" s="78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25">
      <c r="A80" s="57">
        <v>73</v>
      </c>
      <c r="B80" s="62" t="s">
        <v>90</v>
      </c>
      <c r="C80" s="10" t="s">
        <v>88</v>
      </c>
      <c r="D80" s="11" t="s">
        <v>15</v>
      </c>
      <c r="E80" s="78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25">
      <c r="A81" s="57">
        <v>74</v>
      </c>
      <c r="B81" s="63" t="s">
        <v>91</v>
      </c>
      <c r="C81" s="9" t="s">
        <v>49</v>
      </c>
      <c r="D81" s="11" t="s">
        <v>15</v>
      </c>
      <c r="E81" s="78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25">
      <c r="A82" s="57">
        <v>75</v>
      </c>
      <c r="B82" s="63" t="s">
        <v>92</v>
      </c>
      <c r="C82" s="9" t="s">
        <v>49</v>
      </c>
      <c r="D82" s="11" t="s">
        <v>15</v>
      </c>
      <c r="E82" s="78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25">
      <c r="A83" s="57" t="s">
        <v>243</v>
      </c>
      <c r="B83" s="63" t="s">
        <v>183</v>
      </c>
      <c r="C83" s="9" t="s">
        <v>116</v>
      </c>
      <c r="D83" s="11" t="s">
        <v>19</v>
      </c>
      <c r="E83" s="78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25">
      <c r="A84" s="57" t="s">
        <v>244</v>
      </c>
      <c r="B84" s="61" t="s">
        <v>184</v>
      </c>
      <c r="C84" s="9" t="s">
        <v>116</v>
      </c>
      <c r="D84" s="11" t="s">
        <v>19</v>
      </c>
      <c r="E84" s="78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25">
      <c r="A85" s="57">
        <v>77</v>
      </c>
      <c r="B85" s="61" t="s">
        <v>109</v>
      </c>
      <c r="C85" s="9" t="s">
        <v>116</v>
      </c>
      <c r="D85" s="11" t="s">
        <v>19</v>
      </c>
      <c r="E85" s="78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25">
      <c r="A86" s="57">
        <v>78</v>
      </c>
      <c r="B86" s="63" t="s">
        <v>93</v>
      </c>
      <c r="C86" s="9" t="s">
        <v>49</v>
      </c>
      <c r="D86" s="11" t="s">
        <v>22</v>
      </c>
      <c r="E86" s="78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25">
      <c r="A87" s="57">
        <v>79</v>
      </c>
      <c r="B87" s="62" t="s">
        <v>94</v>
      </c>
      <c r="C87" s="9" t="s">
        <v>49</v>
      </c>
      <c r="D87" s="11" t="s">
        <v>15</v>
      </c>
      <c r="E87" s="78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25">
      <c r="A88" s="57">
        <v>80</v>
      </c>
      <c r="B88" s="63" t="s">
        <v>95</v>
      </c>
      <c r="C88" s="9" t="s">
        <v>49</v>
      </c>
      <c r="D88" s="11" t="s">
        <v>15</v>
      </c>
      <c r="E88" s="78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25">
      <c r="A89" s="57">
        <v>81</v>
      </c>
      <c r="B89" s="63" t="s">
        <v>96</v>
      </c>
      <c r="C89" s="9" t="s">
        <v>49</v>
      </c>
      <c r="D89" s="11" t="s">
        <v>15</v>
      </c>
      <c r="E89" s="78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25">
      <c r="A90" s="57">
        <v>82</v>
      </c>
      <c r="B90" s="61" t="s">
        <v>20</v>
      </c>
      <c r="C90" s="10" t="s">
        <v>106</v>
      </c>
      <c r="D90" s="11" t="s">
        <v>97</v>
      </c>
      <c r="E90" s="78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25">
      <c r="A91" s="57">
        <v>83</v>
      </c>
      <c r="B91" s="63" t="s">
        <v>98</v>
      </c>
      <c r="C91" s="9" t="s">
        <v>38</v>
      </c>
      <c r="D91" s="11" t="s">
        <v>14</v>
      </c>
      <c r="E91" s="78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25">
      <c r="A92" s="57">
        <v>84</v>
      </c>
      <c r="B92" s="35" t="s">
        <v>113</v>
      </c>
      <c r="C92" s="9" t="s">
        <v>49</v>
      </c>
      <c r="D92" s="11" t="s">
        <v>15</v>
      </c>
      <c r="E92" s="78">
        <v>2070</v>
      </c>
      <c r="F92" s="79">
        <v>7.95</v>
      </c>
      <c r="G92" s="80">
        <f t="shared" si="2"/>
        <v>16456.5</v>
      </c>
      <c r="H92" s="4" t="s">
        <v>255</v>
      </c>
    </row>
    <row r="93" spans="1:8" ht="28.5" customHeight="1" x14ac:dyDescent="0.25">
      <c r="A93" s="57">
        <v>85</v>
      </c>
      <c r="B93" s="38" t="s">
        <v>114</v>
      </c>
      <c r="C93" s="9" t="s">
        <v>49</v>
      </c>
      <c r="D93" s="11" t="s">
        <v>15</v>
      </c>
      <c r="E93" s="78">
        <v>0</v>
      </c>
      <c r="F93" s="79">
        <v>0</v>
      </c>
      <c r="G93" s="80">
        <f t="shared" si="2"/>
        <v>0</v>
      </c>
      <c r="H93" s="4" t="s">
        <v>257</v>
      </c>
    </row>
    <row r="94" spans="1:8" ht="28.5" customHeight="1" x14ac:dyDescent="0.25">
      <c r="A94" s="57">
        <v>86</v>
      </c>
      <c r="B94" s="36" t="s">
        <v>108</v>
      </c>
      <c r="C94" s="9" t="s">
        <v>49</v>
      </c>
      <c r="D94" s="11" t="s">
        <v>15</v>
      </c>
      <c r="E94" s="78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25">
      <c r="A95" s="57" t="s">
        <v>245</v>
      </c>
      <c r="B95" s="35" t="s">
        <v>185</v>
      </c>
      <c r="C95" s="9" t="s">
        <v>49</v>
      </c>
      <c r="D95" s="11" t="s">
        <v>15</v>
      </c>
      <c r="E95" s="78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25">
      <c r="A96" s="57" t="s">
        <v>246</v>
      </c>
      <c r="B96" s="38" t="s">
        <v>186</v>
      </c>
      <c r="C96" s="9" t="s">
        <v>49</v>
      </c>
      <c r="D96" s="11" t="s">
        <v>15</v>
      </c>
      <c r="E96" s="78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25">
      <c r="A97" s="57" t="s">
        <v>247</v>
      </c>
      <c r="B97" s="35" t="s">
        <v>189</v>
      </c>
      <c r="C97" s="9" t="s">
        <v>49</v>
      </c>
      <c r="D97" s="11" t="s">
        <v>15</v>
      </c>
      <c r="E97" s="78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25">
      <c r="A98" s="57" t="s">
        <v>248</v>
      </c>
      <c r="B98" s="38" t="s">
        <v>190</v>
      </c>
      <c r="C98" s="9" t="s">
        <v>49</v>
      </c>
      <c r="D98" s="11" t="s">
        <v>15</v>
      </c>
      <c r="E98" s="78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25">
      <c r="A99" s="57" t="s">
        <v>249</v>
      </c>
      <c r="B99" s="35" t="s">
        <v>191</v>
      </c>
      <c r="C99" s="9" t="s">
        <v>49</v>
      </c>
      <c r="D99" s="11" t="s">
        <v>15</v>
      </c>
      <c r="E99" s="78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25">
      <c r="A100" s="57" t="s">
        <v>250</v>
      </c>
      <c r="B100" s="38" t="s">
        <v>192</v>
      </c>
      <c r="C100" s="9" t="s">
        <v>49</v>
      </c>
      <c r="D100" s="11" t="s">
        <v>15</v>
      </c>
      <c r="E100" s="78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25">
      <c r="A101" s="58">
        <v>90</v>
      </c>
      <c r="B101" s="55" t="s">
        <v>187</v>
      </c>
      <c r="C101" s="9" t="s">
        <v>99</v>
      </c>
      <c r="D101" s="11" t="s">
        <v>18</v>
      </c>
      <c r="E101" s="78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25">
      <c r="A102" s="58">
        <v>91</v>
      </c>
      <c r="B102" s="35" t="s">
        <v>30</v>
      </c>
      <c r="C102" s="9" t="s">
        <v>49</v>
      </c>
      <c r="D102" s="11" t="s">
        <v>15</v>
      </c>
      <c r="E102" s="78">
        <v>0</v>
      </c>
      <c r="F102" s="79">
        <v>0</v>
      </c>
      <c r="G102" s="80">
        <f t="shared" si="2"/>
        <v>0</v>
      </c>
      <c r="H102" s="4" t="s">
        <v>255</v>
      </c>
    </row>
    <row r="103" spans="1:8" ht="29.25" customHeight="1" x14ac:dyDescent="0.25">
      <c r="A103" s="58">
        <v>92</v>
      </c>
      <c r="B103" s="38" t="s">
        <v>188</v>
      </c>
      <c r="C103" s="9" t="s">
        <v>49</v>
      </c>
      <c r="D103" s="11" t="s">
        <v>15</v>
      </c>
      <c r="E103" s="78">
        <v>0</v>
      </c>
      <c r="F103" s="79">
        <v>0</v>
      </c>
      <c r="G103" s="80">
        <f t="shared" ref="G103:G134" si="3">F103*E103</f>
        <v>0</v>
      </c>
      <c r="H103" s="4" t="s">
        <v>257</v>
      </c>
    </row>
    <row r="104" spans="1:8" ht="29.25" customHeight="1" x14ac:dyDescent="0.25">
      <c r="A104" s="58">
        <v>93</v>
      </c>
      <c r="B104" s="35" t="s">
        <v>100</v>
      </c>
      <c r="C104" s="9" t="s">
        <v>49</v>
      </c>
      <c r="D104" s="11" t="s">
        <v>15</v>
      </c>
      <c r="E104" s="78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25">
      <c r="A105" s="58">
        <v>94</v>
      </c>
      <c r="B105" s="35" t="s">
        <v>101</v>
      </c>
      <c r="C105" s="9" t="s">
        <v>49</v>
      </c>
      <c r="D105" s="11" t="s">
        <v>15</v>
      </c>
      <c r="E105" s="78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25">
      <c r="A106" s="59">
        <v>95</v>
      </c>
      <c r="B106" s="64" t="s">
        <v>102</v>
      </c>
      <c r="C106" s="20" t="s">
        <v>49</v>
      </c>
      <c r="D106" s="21" t="s">
        <v>15</v>
      </c>
      <c r="E106" s="78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25">
      <c r="A107" s="57">
        <v>96</v>
      </c>
      <c r="B107" s="35" t="s">
        <v>117</v>
      </c>
      <c r="C107" s="24" t="s">
        <v>49</v>
      </c>
      <c r="D107" s="11" t="s">
        <v>137</v>
      </c>
      <c r="E107" s="78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25">
      <c r="A108" s="57">
        <v>97</v>
      </c>
      <c r="B108" s="35" t="s">
        <v>227</v>
      </c>
      <c r="C108" s="24" t="s">
        <v>49</v>
      </c>
      <c r="D108" s="11" t="s">
        <v>137</v>
      </c>
      <c r="E108" s="78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25">
      <c r="A109" s="57">
        <v>98</v>
      </c>
      <c r="B109" s="38" t="s">
        <v>118</v>
      </c>
      <c r="C109" s="24" t="s">
        <v>49</v>
      </c>
      <c r="D109" s="11" t="s">
        <v>139</v>
      </c>
      <c r="E109" s="78">
        <v>0</v>
      </c>
      <c r="F109" s="79">
        <v>0</v>
      </c>
      <c r="G109" s="80">
        <f t="shared" si="3"/>
        <v>0</v>
      </c>
      <c r="H109" s="4" t="s">
        <v>257</v>
      </c>
    </row>
    <row r="110" spans="1:8" ht="29.25" customHeight="1" x14ac:dyDescent="0.25">
      <c r="A110" s="57">
        <v>99</v>
      </c>
      <c r="B110" s="35" t="s">
        <v>119</v>
      </c>
      <c r="C110" s="24" t="s">
        <v>49</v>
      </c>
      <c r="D110" s="11" t="s">
        <v>137</v>
      </c>
      <c r="E110" s="78">
        <v>0</v>
      </c>
      <c r="F110" s="79">
        <v>0</v>
      </c>
      <c r="G110" s="80">
        <f t="shared" si="3"/>
        <v>0</v>
      </c>
      <c r="H110" s="4" t="s">
        <v>255</v>
      </c>
    </row>
    <row r="111" spans="1:8" ht="29.25" customHeight="1" x14ac:dyDescent="0.25">
      <c r="A111" s="57">
        <v>100</v>
      </c>
      <c r="B111" s="35" t="s">
        <v>120</v>
      </c>
      <c r="C111" s="24" t="s">
        <v>49</v>
      </c>
      <c r="D111" s="11" t="s">
        <v>137</v>
      </c>
      <c r="E111" s="78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25">
      <c r="A112" s="57">
        <v>101</v>
      </c>
      <c r="B112" s="38" t="s">
        <v>121</v>
      </c>
      <c r="C112" s="24" t="s">
        <v>49</v>
      </c>
      <c r="D112" s="11" t="s">
        <v>139</v>
      </c>
      <c r="E112" s="78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25">
      <c r="A113" s="57">
        <v>102</v>
      </c>
      <c r="B113" s="38" t="s">
        <v>122</v>
      </c>
      <c r="C113" s="24" t="s">
        <v>207</v>
      </c>
      <c r="D113" s="11" t="s">
        <v>139</v>
      </c>
      <c r="E113" s="78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25">
      <c r="A114" s="57">
        <v>103</v>
      </c>
      <c r="B114" s="38" t="s">
        <v>123</v>
      </c>
      <c r="C114" s="24" t="s">
        <v>49</v>
      </c>
      <c r="D114" s="11" t="s">
        <v>21</v>
      </c>
      <c r="E114" s="78">
        <v>0</v>
      </c>
      <c r="F114" s="79">
        <v>0</v>
      </c>
      <c r="G114" s="80">
        <f t="shared" si="3"/>
        <v>0</v>
      </c>
      <c r="H114" s="4" t="s">
        <v>257</v>
      </c>
    </row>
    <row r="115" spans="1:8" ht="29.25" customHeight="1" x14ac:dyDescent="0.25">
      <c r="A115" s="57">
        <v>104</v>
      </c>
      <c r="B115" s="35" t="s">
        <v>124</v>
      </c>
      <c r="C115" s="24" t="s">
        <v>49</v>
      </c>
      <c r="D115" s="11" t="s">
        <v>21</v>
      </c>
      <c r="E115" s="78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25">
      <c r="A116" s="57">
        <v>105</v>
      </c>
      <c r="B116" s="35" t="s">
        <v>125</v>
      </c>
      <c r="C116" s="24" t="s">
        <v>49</v>
      </c>
      <c r="D116" s="11" t="s">
        <v>21</v>
      </c>
      <c r="E116" s="78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25">
      <c r="A117" s="57">
        <v>106</v>
      </c>
      <c r="B117" s="35" t="s">
        <v>126</v>
      </c>
      <c r="C117" s="24" t="s">
        <v>207</v>
      </c>
      <c r="D117" s="11" t="s">
        <v>139</v>
      </c>
      <c r="E117" s="78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25">
      <c r="A118" s="57">
        <v>107</v>
      </c>
      <c r="B118" s="56" t="s">
        <v>253</v>
      </c>
      <c r="C118" s="24" t="s">
        <v>49</v>
      </c>
      <c r="D118" s="11" t="s">
        <v>21</v>
      </c>
      <c r="E118" s="78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25">
      <c r="A119" s="57">
        <v>108</v>
      </c>
      <c r="B119" s="35" t="s">
        <v>151</v>
      </c>
      <c r="C119" s="24" t="s">
        <v>49</v>
      </c>
      <c r="D119" s="11" t="s">
        <v>139</v>
      </c>
      <c r="E119" s="78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25">
      <c r="A120" s="57">
        <v>109</v>
      </c>
      <c r="B120" s="35" t="s">
        <v>152</v>
      </c>
      <c r="C120" s="24" t="s">
        <v>207</v>
      </c>
      <c r="D120" s="11" t="s">
        <v>139</v>
      </c>
      <c r="E120" s="78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25">
      <c r="A121" s="57">
        <v>110</v>
      </c>
      <c r="B121" s="35" t="s">
        <v>127</v>
      </c>
      <c r="C121" s="24" t="s">
        <v>141</v>
      </c>
      <c r="D121" s="11" t="s">
        <v>140</v>
      </c>
      <c r="E121" s="78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25">
      <c r="A122" s="57">
        <v>111</v>
      </c>
      <c r="B122" s="35" t="s">
        <v>128</v>
      </c>
      <c r="C122" s="24" t="s">
        <v>49</v>
      </c>
      <c r="D122" s="11" t="s">
        <v>137</v>
      </c>
      <c r="E122" s="78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25">
      <c r="A123" s="57" t="s">
        <v>251</v>
      </c>
      <c r="B123" s="35" t="s">
        <v>228</v>
      </c>
      <c r="C123" s="66" t="s">
        <v>49</v>
      </c>
      <c r="D123" s="67" t="s">
        <v>137</v>
      </c>
      <c r="E123" s="78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25">
      <c r="A124" s="57" t="s">
        <v>252</v>
      </c>
      <c r="B124" s="38" t="s">
        <v>229</v>
      </c>
      <c r="C124" s="66" t="s">
        <v>49</v>
      </c>
      <c r="D124" s="67" t="s">
        <v>137</v>
      </c>
      <c r="E124" s="78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25">
      <c r="A125" s="57">
        <v>113</v>
      </c>
      <c r="B125" s="38" t="s">
        <v>129</v>
      </c>
      <c r="C125" s="24" t="s">
        <v>49</v>
      </c>
      <c r="D125" s="11" t="s">
        <v>137</v>
      </c>
      <c r="E125" s="81">
        <v>0</v>
      </c>
      <c r="F125" s="82">
        <v>0</v>
      </c>
      <c r="G125" s="80">
        <f t="shared" si="3"/>
        <v>0</v>
      </c>
      <c r="H125" s="4" t="s">
        <v>257</v>
      </c>
    </row>
    <row r="126" spans="1:8" ht="29.25" customHeight="1" x14ac:dyDescent="0.25">
      <c r="A126" s="60">
        <v>114</v>
      </c>
      <c r="B126" s="38" t="s">
        <v>130</v>
      </c>
      <c r="C126" s="24" t="s">
        <v>49</v>
      </c>
      <c r="D126" s="11" t="s">
        <v>140</v>
      </c>
      <c r="E126" s="81">
        <v>0</v>
      </c>
      <c r="F126" s="82">
        <v>0</v>
      </c>
      <c r="G126" s="80">
        <f t="shared" si="3"/>
        <v>0</v>
      </c>
      <c r="H126" s="4" t="s">
        <v>257</v>
      </c>
    </row>
    <row r="127" spans="1:8" ht="29.25" customHeight="1" x14ac:dyDescent="0.25">
      <c r="A127" s="57">
        <v>115</v>
      </c>
      <c r="B127" s="35" t="s">
        <v>131</v>
      </c>
      <c r="C127" s="24" t="s">
        <v>143</v>
      </c>
      <c r="D127" s="11" t="s">
        <v>97</v>
      </c>
      <c r="E127" s="81">
        <v>0</v>
      </c>
      <c r="F127" s="82">
        <v>0</v>
      </c>
      <c r="G127" s="80">
        <f t="shared" si="3"/>
        <v>0</v>
      </c>
      <c r="H127" s="4" t="s">
        <v>255</v>
      </c>
    </row>
    <row r="128" spans="1:8" ht="29.25" customHeight="1" x14ac:dyDescent="0.25">
      <c r="A128" s="57">
        <v>116</v>
      </c>
      <c r="B128" s="35" t="s">
        <v>132</v>
      </c>
      <c r="C128" s="25" t="s">
        <v>142</v>
      </c>
      <c r="D128" s="11" t="s">
        <v>97</v>
      </c>
      <c r="E128" s="81">
        <v>0</v>
      </c>
      <c r="F128" s="82">
        <v>0</v>
      </c>
      <c r="G128" s="80">
        <f t="shared" si="3"/>
        <v>0</v>
      </c>
      <c r="H128" s="4" t="s">
        <v>255</v>
      </c>
    </row>
    <row r="129" spans="1:10" ht="29.25" customHeight="1" x14ac:dyDescent="0.25">
      <c r="A129" s="57">
        <v>117</v>
      </c>
      <c r="B129" s="35" t="s">
        <v>133</v>
      </c>
      <c r="C129" s="24" t="s">
        <v>49</v>
      </c>
      <c r="D129" s="11" t="s">
        <v>97</v>
      </c>
      <c r="E129" s="81">
        <v>0</v>
      </c>
      <c r="F129" s="82">
        <v>0</v>
      </c>
      <c r="G129" s="80">
        <f t="shared" si="3"/>
        <v>0</v>
      </c>
      <c r="H129" s="4" t="s">
        <v>255</v>
      </c>
    </row>
    <row r="130" spans="1:10" ht="29.25" customHeight="1" x14ac:dyDescent="0.25">
      <c r="A130" s="57">
        <v>118</v>
      </c>
      <c r="B130" s="35" t="s">
        <v>208</v>
      </c>
      <c r="C130" s="24" t="s">
        <v>49</v>
      </c>
      <c r="D130" s="11" t="s">
        <v>137</v>
      </c>
      <c r="E130" s="81">
        <v>0</v>
      </c>
      <c r="F130" s="82">
        <v>0</v>
      </c>
      <c r="G130" s="80">
        <f t="shared" si="3"/>
        <v>0</v>
      </c>
      <c r="H130" s="4" t="s">
        <v>255</v>
      </c>
    </row>
    <row r="131" spans="1:10" ht="29.25" customHeight="1" x14ac:dyDescent="0.25">
      <c r="A131" s="57">
        <v>119</v>
      </c>
      <c r="B131" s="38" t="s">
        <v>153</v>
      </c>
      <c r="C131" s="24" t="s">
        <v>49</v>
      </c>
      <c r="D131" s="11" t="s">
        <v>18</v>
      </c>
      <c r="E131" s="81">
        <v>0</v>
      </c>
      <c r="F131" s="82">
        <v>0</v>
      </c>
      <c r="G131" s="80">
        <f t="shared" si="3"/>
        <v>0</v>
      </c>
      <c r="H131" s="4" t="s">
        <v>257</v>
      </c>
    </row>
    <row r="132" spans="1:10" ht="29.25" customHeight="1" x14ac:dyDescent="0.25">
      <c r="A132" s="57">
        <v>120</v>
      </c>
      <c r="B132" s="38" t="s">
        <v>154</v>
      </c>
      <c r="C132" s="24" t="s">
        <v>49</v>
      </c>
      <c r="D132" s="11" t="s">
        <v>139</v>
      </c>
      <c r="E132" s="81">
        <v>1840</v>
      </c>
      <c r="F132" s="82">
        <v>8.85</v>
      </c>
      <c r="G132" s="80">
        <f t="shared" si="3"/>
        <v>16284</v>
      </c>
      <c r="H132" s="4" t="s">
        <v>257</v>
      </c>
    </row>
    <row r="133" spans="1:10" ht="29.25" customHeight="1" x14ac:dyDescent="0.25">
      <c r="A133" s="57">
        <v>121</v>
      </c>
      <c r="B133" s="35" t="s">
        <v>134</v>
      </c>
      <c r="C133" s="26" t="s">
        <v>49</v>
      </c>
      <c r="D133" s="11" t="s">
        <v>18</v>
      </c>
      <c r="E133" s="81">
        <v>0</v>
      </c>
      <c r="F133" s="82">
        <v>0</v>
      </c>
      <c r="G133" s="80">
        <f t="shared" si="3"/>
        <v>0</v>
      </c>
      <c r="H133" s="4" t="s">
        <v>255</v>
      </c>
    </row>
    <row r="134" spans="1:10" ht="29.25" customHeight="1" x14ac:dyDescent="0.25">
      <c r="A134" s="57">
        <v>122</v>
      </c>
      <c r="B134" s="35" t="s">
        <v>135</v>
      </c>
      <c r="C134" s="26" t="s">
        <v>49</v>
      </c>
      <c r="D134" s="11" t="s">
        <v>139</v>
      </c>
      <c r="E134" s="81">
        <v>0</v>
      </c>
      <c r="F134" s="82">
        <v>0</v>
      </c>
      <c r="G134" s="80">
        <f t="shared" si="3"/>
        <v>0</v>
      </c>
      <c r="H134" s="4" t="s">
        <v>255</v>
      </c>
    </row>
    <row r="135" spans="1:10" ht="29.25" customHeight="1" x14ac:dyDescent="0.25">
      <c r="A135" s="57">
        <v>123</v>
      </c>
      <c r="B135" s="35" t="s">
        <v>144</v>
      </c>
      <c r="C135" s="26" t="s">
        <v>145</v>
      </c>
      <c r="D135" s="11" t="s">
        <v>138</v>
      </c>
      <c r="E135" s="81">
        <v>0</v>
      </c>
      <c r="F135" s="82">
        <v>0</v>
      </c>
      <c r="G135" s="80">
        <f t="shared" ref="G135" si="4">F135*E135</f>
        <v>0</v>
      </c>
      <c r="H135" s="4" t="s">
        <v>255</v>
      </c>
    </row>
    <row r="136" spans="1:10" ht="29.25" customHeight="1" x14ac:dyDescent="0.25">
      <c r="A136" s="57">
        <v>124</v>
      </c>
      <c r="B136" s="38" t="s">
        <v>230</v>
      </c>
      <c r="C136" s="26" t="s">
        <v>145</v>
      </c>
      <c r="D136" s="11" t="s">
        <v>138</v>
      </c>
      <c r="E136" s="81">
        <v>0</v>
      </c>
      <c r="F136" s="82">
        <v>0</v>
      </c>
      <c r="G136" s="80">
        <f t="shared" ref="G136:G139" si="5">F136*E136</f>
        <v>0</v>
      </c>
      <c r="H136" s="4" t="s">
        <v>257</v>
      </c>
    </row>
    <row r="137" spans="1:10" ht="29.25" customHeight="1" x14ac:dyDescent="0.25">
      <c r="A137" s="57">
        <v>125</v>
      </c>
      <c r="B137" s="38" t="s">
        <v>218</v>
      </c>
      <c r="C137" s="26" t="s">
        <v>145</v>
      </c>
      <c r="D137" s="11" t="s">
        <v>138</v>
      </c>
      <c r="E137" s="81">
        <v>230</v>
      </c>
      <c r="F137" s="82">
        <v>130.3005</v>
      </c>
      <c r="G137" s="80">
        <f t="shared" si="5"/>
        <v>29969.115000000002</v>
      </c>
      <c r="H137" s="4" t="s">
        <v>257</v>
      </c>
    </row>
    <row r="138" spans="1:10" ht="27.75" customHeight="1" x14ac:dyDescent="0.25">
      <c r="A138" s="58">
        <v>126</v>
      </c>
      <c r="B138" s="65" t="s">
        <v>196</v>
      </c>
      <c r="C138" s="30" t="s">
        <v>197</v>
      </c>
      <c r="D138" s="11" t="s">
        <v>138</v>
      </c>
      <c r="E138" s="81">
        <v>0</v>
      </c>
      <c r="F138" s="82">
        <v>0</v>
      </c>
      <c r="G138" s="80">
        <f t="shared" si="5"/>
        <v>0</v>
      </c>
      <c r="H138" s="4" t="s">
        <v>255</v>
      </c>
    </row>
    <row r="139" spans="1:10" ht="27.75" customHeight="1" x14ac:dyDescent="0.25">
      <c r="A139" s="57">
        <v>127</v>
      </c>
      <c r="B139" s="35" t="s">
        <v>136</v>
      </c>
      <c r="C139" s="26" t="s">
        <v>49</v>
      </c>
      <c r="D139" s="11" t="s">
        <v>137</v>
      </c>
      <c r="E139" s="81">
        <v>0</v>
      </c>
      <c r="F139" s="82">
        <v>0</v>
      </c>
      <c r="G139" s="80">
        <f t="shared" si="5"/>
        <v>0</v>
      </c>
      <c r="H139" s="4" t="s">
        <v>255</v>
      </c>
    </row>
    <row r="140" spans="1:10" s="40" customFormat="1" ht="17.25" customHeight="1" x14ac:dyDescent="0.25">
      <c r="A140" s="101" t="s">
        <v>233</v>
      </c>
      <c r="B140" s="101"/>
      <c r="C140" s="41"/>
      <c r="D140" s="42"/>
      <c r="E140" s="43"/>
      <c r="F140" s="44"/>
      <c r="G140" s="73">
        <f>SUM(G7:G139)</f>
        <v>471651.01799999992</v>
      </c>
    </row>
    <row r="141" spans="1:10" ht="26.25" customHeight="1" x14ac:dyDescent="0.2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6"/>
      <c r="D143" s="106"/>
      <c r="E143" s="106"/>
      <c r="F143" s="107"/>
      <c r="H143" s="75"/>
      <c r="J143" s="22"/>
    </row>
    <row r="144" spans="1:10" ht="15.75" customHeight="1" x14ac:dyDescent="0.2">
      <c r="B144" s="48" t="s">
        <v>26</v>
      </c>
      <c r="C144" s="108" t="s">
        <v>234</v>
      </c>
      <c r="D144" s="108"/>
      <c r="E144" s="108"/>
      <c r="F144" s="109"/>
      <c r="H144" s="75"/>
      <c r="J144" s="22"/>
    </row>
    <row r="145" spans="2:6" ht="32.25" customHeight="1" x14ac:dyDescent="0.2">
      <c r="B145" s="111"/>
      <c r="C145" s="110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428462.28499999997</v>
      </c>
      <c r="E147" s="53">
        <f>IF(C144="áno",D147*0.2,0)</f>
        <v>85692.456999999995</v>
      </c>
      <c r="F147" s="54">
        <f>D147+E147</f>
        <v>514154.74199999997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7" t="s">
        <v>266</v>
      </c>
      <c r="D149" s="88"/>
      <c r="E149" s="34"/>
      <c r="F149" s="34"/>
    </row>
    <row r="150" spans="2:6" ht="15.75" x14ac:dyDescent="0.25">
      <c r="B150" s="13" t="s">
        <v>3</v>
      </c>
      <c r="C150" s="87" t="s">
        <v>267</v>
      </c>
      <c r="D150" s="88"/>
      <c r="E150" s="34"/>
      <c r="F150" s="34"/>
    </row>
    <row r="151" spans="2:6" ht="15.75" customHeight="1" x14ac:dyDescent="0.25">
      <c r="B151" s="33" t="s">
        <v>24</v>
      </c>
      <c r="C151" s="87"/>
      <c r="D151" s="88"/>
      <c r="E151" s="34"/>
      <c r="F151" s="34"/>
    </row>
    <row r="152" spans="2:6" ht="15.75" customHeight="1" x14ac:dyDescent="0.25">
      <c r="B152" s="17" t="s">
        <v>211</v>
      </c>
      <c r="C152" s="87" t="s">
        <v>268</v>
      </c>
      <c r="D152" s="88"/>
      <c r="E152" s="34"/>
      <c r="F152" s="34"/>
    </row>
    <row r="153" spans="2:6" ht="15.75" customHeight="1" x14ac:dyDescent="0.25">
      <c r="B153" s="17" t="s">
        <v>212</v>
      </c>
      <c r="C153" s="87">
        <v>52621715</v>
      </c>
      <c r="D153" s="88"/>
      <c r="E153" s="34"/>
      <c r="F153" s="34"/>
    </row>
    <row r="154" spans="2:6" ht="15.75" customHeight="1" x14ac:dyDescent="0.25">
      <c r="B154" s="17" t="s">
        <v>213</v>
      </c>
      <c r="C154" s="87" t="s">
        <v>269</v>
      </c>
      <c r="D154" s="88"/>
      <c r="E154" s="34"/>
      <c r="F154" s="34"/>
    </row>
    <row r="155" spans="2:6" ht="15.75" customHeight="1" x14ac:dyDescent="0.25">
      <c r="B155" s="17" t="s">
        <v>214</v>
      </c>
      <c r="C155" s="87">
        <v>2121082535</v>
      </c>
      <c r="D155" s="88"/>
      <c r="E155" s="34"/>
      <c r="F155" s="34"/>
    </row>
    <row r="156" spans="2:6" ht="15.75" customHeight="1" x14ac:dyDescent="0.25">
      <c r="B156" s="17" t="s">
        <v>209</v>
      </c>
      <c r="C156" s="87" t="s">
        <v>270</v>
      </c>
      <c r="D156" s="88"/>
      <c r="E156" s="34"/>
      <c r="F156" s="34"/>
    </row>
    <row r="157" spans="2:6" ht="15.75" customHeight="1" x14ac:dyDescent="0.25">
      <c r="B157" s="17" t="s">
        <v>210</v>
      </c>
      <c r="C157" s="87">
        <v>903448970</v>
      </c>
      <c r="D157" s="88"/>
      <c r="E157" s="34"/>
      <c r="F157" s="34"/>
    </row>
    <row r="158" spans="2:6" ht="15.75" customHeight="1" x14ac:dyDescent="0.25">
      <c r="B158" s="17" t="s">
        <v>215</v>
      </c>
      <c r="C158" s="87" t="s">
        <v>271</v>
      </c>
      <c r="D158" s="88"/>
      <c r="E158" s="34"/>
      <c r="F158" s="34"/>
    </row>
    <row r="159" spans="2:6" ht="15.75" customHeight="1" x14ac:dyDescent="0.25">
      <c r="B159" s="33" t="s">
        <v>23</v>
      </c>
      <c r="C159" s="112">
        <v>45005</v>
      </c>
      <c r="D159" s="88"/>
      <c r="E159" s="34"/>
      <c r="F159" s="34"/>
    </row>
    <row r="160" spans="2:6" ht="15.75" x14ac:dyDescent="0.25">
      <c r="B160" s="33" t="s">
        <v>25</v>
      </c>
      <c r="C160" s="102"/>
      <c r="D160" s="103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1" t="s">
        <v>232</v>
      </c>
      <c r="D165" s="92"/>
      <c r="E165" s="45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89" t="s">
        <v>231</v>
      </c>
      <c r="D166" s="90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167187.48299999998</v>
      </c>
      <c r="F166" s="85">
        <v>162620.92499999999</v>
      </c>
      <c r="G166" s="77">
        <f>ROUND(F166/E166,3)</f>
        <v>0.97299999999999998</v>
      </c>
    </row>
    <row r="167" spans="2:7" ht="26.25" customHeight="1" x14ac:dyDescent="0.25">
      <c r="B167"/>
      <c r="C167" s="99" t="s">
        <v>238</v>
      </c>
      <c r="D167" s="100"/>
      <c r="E167" s="84">
        <f>SUBTOTAL(9,G40,G53,G54,G57,G59,G61,G64,G66,G68,G69,G70,G71,G72,G73,G74,G76,G79,G84,G85,G90,G93,G96,G98,G100,G103,G109,G112,G113,G114,G124,G125,G126,G131,G132,G136,G137)</f>
        <v>304463.53500000003</v>
      </c>
      <c r="F167" s="85">
        <v>265841.36</v>
      </c>
      <c r="G167" s="77">
        <f t="shared" ref="G167:G169" si="6">ROUND(F167/E167,3)</f>
        <v>0.873</v>
      </c>
    </row>
    <row r="168" spans="2:7" ht="15" customHeight="1" x14ac:dyDescent="0.25">
      <c r="B168"/>
      <c r="C168" s="97" t="s">
        <v>239</v>
      </c>
      <c r="D168" s="98"/>
      <c r="E168" s="84">
        <f>SUBTOTAL(9,G15,G16,G24,G26,G27,G33,G34,G77,G80,G87,G94,G101)</f>
        <v>0</v>
      </c>
      <c r="F168" s="85"/>
      <c r="G168" s="77" t="e">
        <f t="shared" si="6"/>
        <v>#DIV/0!</v>
      </c>
    </row>
    <row r="169" spans="2:7" ht="15" customHeight="1" x14ac:dyDescent="0.25">
      <c r="B169"/>
      <c r="C169" s="95" t="s">
        <v>240</v>
      </c>
      <c r="D169" s="96"/>
      <c r="E169" s="84">
        <f>SUBTOTAL(9,G118)</f>
        <v>0</v>
      </c>
      <c r="F169" s="85"/>
      <c r="G169" s="77" t="e">
        <f t="shared" si="6"/>
        <v>#DIV/0!</v>
      </c>
    </row>
    <row r="170" spans="2:7" ht="15" x14ac:dyDescent="0.25">
      <c r="B170"/>
      <c r="C170" s="93" t="s">
        <v>233</v>
      </c>
      <c r="D170" s="94"/>
      <c r="E170" s="86">
        <f>SUM(E166:E169)</f>
        <v>471651.01800000004</v>
      </c>
      <c r="F170" s="86">
        <f>SUM(F166:F169)</f>
        <v>428462.28499999997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3">
    <mergeCell ref="A140:B140"/>
    <mergeCell ref="C160:D160"/>
    <mergeCell ref="A141:H141"/>
    <mergeCell ref="C143:F143"/>
    <mergeCell ref="C144:F144"/>
    <mergeCell ref="C145:C146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2023-04-11T09:10:26Z</dcterms:modified>
</cp:coreProperties>
</file>