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6" windowHeight="775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5" i="1" l="1"/>
  <c r="G16" i="1"/>
  <c r="G17" i="1"/>
  <c r="O12" i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<sst xmlns="http://schemas.openxmlformats.org/spreadsheetml/2006/main" count="78" uniqueCount="76">
  <si>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</si>
  <si>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</si>
  <si>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</si>
  <si>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</si>
  <si>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</si>
  <si>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</si>
  <si>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</si>
  <si>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</si>
  <si>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</si>
  <si>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</si>
  <si>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</si>
  <si>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</si>
  <si>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</si>
  <si>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</si>
  <si>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</si>
  <si>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</si>
  <si>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</si>
  <si>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</si>
  <si>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</si>
  <si>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</si>
  <si>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</si>
  <si>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</si>
  <si>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</si>
  <si>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</si>
  <si>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</si>
  <si>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</si>
  <si>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</si>
  <si>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</si>
  <si>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</si>
  <si>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</si>
  <si>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</si>
  <si>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</si>
  <si>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</si>
  <si>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</si>
  <si>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</si>
  <si>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</si>
  <si>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</si>
  <si>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</si>
  <si>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</si>
  <si>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</si>
  <si>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</si>
  <si>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</si>
  <si>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</si>
  <si>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</si>
  <si>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</si>
  <si>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</si>
  <si>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</si>
  <si>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</si>
  <si>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</si>
  <si>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</si>
  <si>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</si>
  <si>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</si>
  <si>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</si>
  <si>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</si>
  <si>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</si>
  <si>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</si>
  <si>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</si>
  <si>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</si>
  <si>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</si>
  <si>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</si>
  <si>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</si>
  <si>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</si>
  <si>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</si>
  <si>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</si>
  <si>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</si>
  <si>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</si>
  <si>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</si>
  <si>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</si>
  <si>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</si>
  <si>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</si>
  <si>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</si>
  <si>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</si>
  <si>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</si>
  <si>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Zákamenné</t>
  </si>
  <si>
    <t>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</si>
  <si>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cca do 30.4.2023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</si>
</sst>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12" sqref="K12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0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92" t="s">
        <v>73</v>
      </c>
      <c r="D3" s="93"/>
      <c r="E3" s="93"/>
      <c r="F3" s="93"/>
      <c r="G3" s="93"/>
      <c r="H3" s="93"/>
      <c r="I3" s="93"/>
      <c r="J3" s="93"/>
      <c r="K3" s="93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79"/>
      <c r="F5" s="7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0" t="s">
        <v>70</v>
      </c>
      <c r="C6" s="80"/>
      <c r="D6" s="80"/>
      <c r="E6" s="80"/>
      <c r="F6" s="8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1"/>
      <c r="C7" s="81"/>
      <c r="D7" s="81"/>
      <c r="E7" s="81"/>
      <c r="F7" s="8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77" t="s">
        <v>64</v>
      </c>
      <c r="B8" s="7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82" t="s">
        <v>2</v>
      </c>
      <c r="C9" s="85" t="s">
        <v>52</v>
      </c>
      <c r="D9" s="85"/>
      <c r="E9" s="74" t="s">
        <v>3</v>
      </c>
      <c r="F9" s="74"/>
      <c r="G9" s="74"/>
      <c r="H9" s="74" t="s">
        <v>4</v>
      </c>
      <c r="I9" s="74" t="s">
        <v>5</v>
      </c>
      <c r="J9" s="74" t="s">
        <v>6</v>
      </c>
      <c r="K9" s="74" t="s">
        <v>71</v>
      </c>
      <c r="L9" s="74" t="s">
        <v>72</v>
      </c>
      <c r="M9" s="74" t="s">
        <v>58</v>
      </c>
      <c r="N9" s="86" t="s">
        <v>56</v>
      </c>
      <c r="O9" s="89" t="s">
        <v>57</v>
      </c>
    </row>
    <row r="10" spans="1:16" ht="21.75" customHeight="1" x14ac:dyDescent="0.3">
      <c r="A10" s="52"/>
      <c r="B10" s="83"/>
      <c r="C10" s="75" t="s">
        <v>65</v>
      </c>
      <c r="D10" s="75"/>
      <c r="E10" s="75" t="s">
        <v>8</v>
      </c>
      <c r="F10" s="75" t="s">
        <v>9</v>
      </c>
      <c r="G10" s="75" t="s">
        <v>10</v>
      </c>
      <c r="H10" s="75"/>
      <c r="I10" s="75"/>
      <c r="J10" s="75"/>
      <c r="K10" s="75"/>
      <c r="L10" s="75"/>
      <c r="M10" s="75"/>
      <c r="N10" s="87"/>
      <c r="O10" s="90"/>
    </row>
    <row r="11" spans="1:16" ht="50.25" customHeight="1" thickBot="1" x14ac:dyDescent="0.35">
      <c r="A11" s="66"/>
      <c r="B11" s="84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88"/>
      <c r="O11" s="91"/>
    </row>
    <row r="12" spans="1:16" ht="33.75" customHeight="1" x14ac:dyDescent="0.3">
      <c r="A12" s="60" t="s">
        <v>74</v>
      </c>
      <c r="B12" s="61"/>
      <c r="C12" s="70" t="s">
        <v>69</v>
      </c>
      <c r="D12" s="70"/>
      <c r="E12" s="68">
        <v>1500</v>
      </c>
      <c r="F12" s="68"/>
      <c r="G12" s="68">
        <v>1500</v>
      </c>
      <c r="H12" s="28"/>
      <c r="I12" s="28"/>
      <c r="J12" s="28">
        <v>0.78</v>
      </c>
      <c r="K12" s="62">
        <v>5.25</v>
      </c>
      <c r="L12" s="62">
        <v>7875</v>
      </c>
      <c r="M12" s="63" t="s">
        <v>59</v>
      </c>
      <c r="N12" s="64"/>
      <c r="O12" s="65">
        <f>SUM(N12*G12)</f>
        <v>0</v>
      </c>
      <c r="P12" s="12" t="str">
        <f>IF( O12=0," ", IF(100-((L12/O12)*100)&gt;20,"viac ako 20%",0))</f>
        <v xml:space="preserve"> </v>
      </c>
    </row>
    <row r="13" spans="1:16" x14ac:dyDescent="0.3">
      <c r="A13" s="52"/>
      <c r="B13" s="26"/>
      <c r="C13" s="71"/>
      <c r="D13" s="71"/>
      <c r="E13" s="27"/>
      <c r="F13" s="27"/>
      <c r="G13" s="46"/>
      <c r="H13" s="45"/>
      <c r="I13" s="26"/>
      <c r="J13" s="26"/>
      <c r="K13" s="47"/>
      <c r="L13" s="47"/>
      <c r="M13" s="49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72"/>
      <c r="D14" s="72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72"/>
      <c r="D15" s="73"/>
      <c r="E15" s="27"/>
      <c r="F15" s="27"/>
      <c r="G15" s="46">
        <f t="shared" ref="G15:G17" si="1">E15+F15</f>
        <v>0</v>
      </c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2">IF( O15=0," ", IF(100-((L15/O15)*100)&gt;20,"viac ako 20%",0))</f>
        <v xml:space="preserve"> </v>
      </c>
    </row>
    <row r="16" spans="1:16" x14ac:dyDescent="0.3">
      <c r="A16" s="25"/>
      <c r="B16" s="26"/>
      <c r="C16" s="72"/>
      <c r="D16" s="73"/>
      <c r="E16" s="27"/>
      <c r="F16" s="27"/>
      <c r="G16" s="46">
        <f t="shared" si="1"/>
        <v>0</v>
      </c>
      <c r="H16" s="45"/>
      <c r="I16" s="26"/>
      <c r="J16" s="26"/>
      <c r="K16" s="50"/>
      <c r="L16" s="47"/>
      <c r="M16" s="49"/>
      <c r="N16" s="48"/>
      <c r="O16" s="53"/>
      <c r="P16" s="12" t="str">
        <f t="shared" si="2"/>
        <v xml:space="preserve"> </v>
      </c>
    </row>
    <row r="17" spans="1:16" x14ac:dyDescent="0.3">
      <c r="A17" s="25"/>
      <c r="B17" s="26"/>
      <c r="C17" s="72"/>
      <c r="D17" s="73"/>
      <c r="E17" s="27"/>
      <c r="F17" s="27"/>
      <c r="G17" s="46">
        <f t="shared" si="1"/>
        <v>0</v>
      </c>
      <c r="H17" s="45"/>
      <c r="I17" s="26"/>
      <c r="J17" s="26"/>
      <c r="K17" s="50"/>
      <c r="L17" s="47"/>
      <c r="M17" s="49"/>
      <c r="N17" s="48"/>
      <c r="O17" s="53"/>
      <c r="P17" s="12" t="str">
        <f t="shared" si="2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111" t="s">
        <v>12</v>
      </c>
      <c r="K19" s="111"/>
      <c r="L19" s="34">
        <f>SUM(L12:L17)</f>
        <v>7875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12" t="s">
        <v>14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  <c r="O20" s="32">
        <f>O21-O19</f>
        <v>0</v>
      </c>
    </row>
    <row r="21" spans="1:16" ht="15" thickBot="1" x14ac:dyDescent="0.35">
      <c r="A21" s="112" t="s">
        <v>15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  <c r="O21" s="32">
        <f>IF("nie"=MID(I29,1,3),O19,(O19*1.2))</f>
        <v>0</v>
      </c>
    </row>
    <row r="22" spans="1:16" x14ac:dyDescent="0.3">
      <c r="A22" s="100" t="s">
        <v>16</v>
      </c>
      <c r="B22" s="100"/>
      <c r="C22" s="10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115" t="s">
        <v>63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102" t="s">
        <v>75</v>
      </c>
      <c r="B25" s="103"/>
      <c r="C25" s="103"/>
      <c r="D25" s="103"/>
      <c r="E25" s="104"/>
      <c r="F25" s="101" t="s">
        <v>54</v>
      </c>
      <c r="G25" s="39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3">
      <c r="A26" s="105"/>
      <c r="B26" s="106"/>
      <c r="C26" s="106"/>
      <c r="D26" s="106"/>
      <c r="E26" s="107"/>
      <c r="F26" s="101"/>
      <c r="G26" s="39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3">
      <c r="A27" s="105"/>
      <c r="B27" s="106"/>
      <c r="C27" s="106"/>
      <c r="D27" s="106"/>
      <c r="E27" s="107"/>
      <c r="F27" s="101"/>
      <c r="G27" s="39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3">
      <c r="A28" s="105"/>
      <c r="B28" s="106"/>
      <c r="C28" s="106"/>
      <c r="D28" s="106"/>
      <c r="E28" s="107"/>
      <c r="F28" s="101"/>
      <c r="G28" s="39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3">
      <c r="A29" s="105"/>
      <c r="B29" s="106"/>
      <c r="C29" s="106"/>
      <c r="D29" s="106"/>
      <c r="E29" s="107"/>
      <c r="F29" s="101"/>
      <c r="G29" s="39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3">
      <c r="A30" s="105"/>
      <c r="B30" s="106"/>
      <c r="C30" s="106"/>
      <c r="D30" s="106"/>
      <c r="E30" s="10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05"/>
      <c r="B31" s="106"/>
      <c r="C31" s="106"/>
      <c r="D31" s="106"/>
      <c r="E31" s="10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08"/>
      <c r="B32" s="109"/>
      <c r="C32" s="109"/>
      <c r="D32" s="109"/>
      <c r="E32" s="110"/>
      <c r="F32" s="38"/>
      <c r="G32" s="24"/>
      <c r="H32" s="18"/>
      <c r="I32" s="24"/>
      <c r="J32" s="24" t="s">
        <v>22</v>
      </c>
      <c r="K32" s="24"/>
      <c r="L32" s="97"/>
      <c r="M32" s="98"/>
      <c r="N32" s="99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3">
      <c r="A3" s="5" t="s">
        <v>24</v>
      </c>
      <c r="B3" s="118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x14ac:dyDescent="0.3">
      <c r="A4" s="5" t="s">
        <v>26</v>
      </c>
      <c r="B4" s="118" t="s">
        <v>27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3">
      <c r="A5" s="5" t="s">
        <v>7</v>
      </c>
      <c r="B5" s="118" t="s">
        <v>28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x14ac:dyDescent="0.3">
      <c r="A6" s="5" t="s">
        <v>2</v>
      </c>
      <c r="B6" s="118" t="s">
        <v>29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x14ac:dyDescent="0.3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3">
      <c r="A8" s="5" t="s">
        <v>11</v>
      </c>
      <c r="B8" s="118" t="s">
        <v>31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x14ac:dyDescent="0.3">
      <c r="A9" s="7" t="s">
        <v>32</v>
      </c>
      <c r="B9" s="118" t="s">
        <v>33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</row>
    <row r="10" spans="1:14" x14ac:dyDescent="0.3">
      <c r="A10" s="7" t="s">
        <v>34</v>
      </c>
      <c r="B10" s="118" t="s">
        <v>35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4" x14ac:dyDescent="0.3">
      <c r="A11" s="8" t="s">
        <v>36</v>
      </c>
      <c r="B11" s="118" t="s">
        <v>37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</row>
    <row r="12" spans="1:14" x14ac:dyDescent="0.3">
      <c r="A12" s="9" t="s">
        <v>38</v>
      </c>
      <c r="B12" s="118" t="s">
        <v>39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14" ht="24" customHeight="1" x14ac:dyDescent="0.3">
      <c r="A13" s="8" t="s">
        <v>40</v>
      </c>
      <c r="B13" s="118" t="s">
        <v>41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14" ht="16.5" customHeight="1" x14ac:dyDescent="0.3">
      <c r="A14" s="8" t="s">
        <v>5</v>
      </c>
      <c r="B14" s="118" t="s">
        <v>51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x14ac:dyDescent="0.3">
      <c r="A15" s="8" t="s">
        <v>42</v>
      </c>
      <c r="B15" s="118" t="s">
        <v>43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ht="39.6" x14ac:dyDescent="0.3">
      <c r="A16" s="10" t="s">
        <v>44</v>
      </c>
      <c r="B16" s="118" t="s">
        <v>45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1:14" ht="28.5" customHeight="1" x14ac:dyDescent="0.3">
      <c r="A17" s="10" t="s">
        <v>46</v>
      </c>
      <c r="B17" s="118" t="s">
        <v>47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14" ht="27" customHeight="1" x14ac:dyDescent="0.3">
      <c r="A18" s="11" t="s">
        <v>48</v>
      </c>
      <c r="B18" s="118" t="s">
        <v>49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 ht="75" customHeight="1" x14ac:dyDescent="0.3">
      <c r="A19" s="40" t="s">
        <v>60</v>
      </c>
      <c r="B19" s="117" t="s">
        <v>61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2020-12-16T07:24:06Z</cp:lastPrinted>
  <dcterms:created xsi:type="dcterms:W3CDTF">2012-08-13T12:29:09Z</dcterms:created>
  <dcterms:modified xsi:type="dcterms:W3CDTF">2023-03-16T10:47:29Z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