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6_Semily II/"/>
    </mc:Choice>
  </mc:AlternateContent>
  <xr:revisionPtr revIDLastSave="7" documentId="8_{52543C05-0658-449A-AF2F-A80B6FEE65EF}" xr6:coauthVersionLast="47" xr6:coauthVersionMax="47" xr10:uidLastSave="{0DDCAA32-05D5-4FD8-B638-EF35C723B748}"/>
  <bookViews>
    <workbookView xWindow="-28920" yWindow="-120" windowWidth="29040" windowHeight="17640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CCTV!$A$1:$H$48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9" l="1"/>
  <c r="F10" i="49"/>
  <c r="F13" i="49"/>
  <c r="H13" i="49"/>
  <c r="H28" i="49"/>
  <c r="F28" i="49"/>
  <c r="H35" i="49"/>
  <c r="F35" i="49"/>
  <c r="H34" i="49"/>
  <c r="F34" i="49"/>
  <c r="F36" i="49"/>
  <c r="H22" i="49"/>
  <c r="F22" i="49"/>
  <c r="H16" i="49"/>
  <c r="F16" i="49"/>
  <c r="H17" i="49"/>
  <c r="F17" i="49"/>
  <c r="H9" i="49"/>
  <c r="F9" i="49"/>
  <c r="H8" i="49"/>
  <c r="F8" i="49"/>
  <c r="H18" i="49"/>
  <c r="F18" i="49"/>
  <c r="H11" i="49"/>
  <c r="F11" i="49"/>
  <c r="H7" i="49"/>
  <c r="F7" i="49"/>
  <c r="H27" i="49"/>
  <c r="F27" i="49"/>
  <c r="H26" i="49"/>
  <c r="F26" i="49"/>
  <c r="H25" i="49"/>
  <c r="F25" i="49"/>
  <c r="H24" i="49"/>
  <c r="F24" i="49"/>
  <c r="F12" i="49"/>
  <c r="H12" i="49"/>
  <c r="H39" i="49"/>
  <c r="F39" i="49"/>
  <c r="H38" i="49"/>
  <c r="F38" i="49"/>
  <c r="H31" i="49"/>
  <c r="H32" i="49"/>
  <c r="F31" i="49"/>
  <c r="F32" i="49"/>
  <c r="H23" i="49"/>
  <c r="F23" i="49"/>
  <c r="H19" i="49"/>
  <c r="F19" i="49"/>
  <c r="H6" i="49"/>
  <c r="F6" i="49"/>
  <c r="H40" i="49"/>
  <c r="F14" i="49"/>
  <c r="H14" i="49"/>
  <c r="H36" i="49"/>
  <c r="F29" i="49"/>
  <c r="F40" i="49"/>
  <c r="H29" i="49"/>
  <c r="F20" i="49" l="1"/>
  <c r="F41" i="49" s="1"/>
  <c r="H20" i="49"/>
  <c r="H41" i="49" s="1"/>
  <c r="H43" i="49" s="1"/>
</calcChain>
</file>

<file path=xl/sharedStrings.xml><?xml version="1.0" encoding="utf-8"?>
<sst xmlns="http://schemas.openxmlformats.org/spreadsheetml/2006/main" count="149" uniqueCount="107">
  <si>
    <t>Silnice LK a.s.</t>
  </si>
  <si>
    <t>Provozovna Semily – U Čtrnácti pomocníků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</si>
  <si>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</si>
  <si>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</si>
  <si>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</si>
  <si>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</si>
  <si>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</si>
  <si>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</si>
  <si>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</si>
  <si>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</si>
  <si>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</si>
  <si>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</si>
  <si>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</si>
  <si>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</si>
  <si>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4 kanálové NVR, max. rozlišení 8Mpx, komprese H.265+/H.265/H.264+/H.264/MPEG4, příchozí/odchozí dat. tok 40/80Mbps, HDMI (4K)/VGA (1080p), ONVIF, 1x SATA max 8TB (bez HDD), LAN: 10M/100/1000M auto adaptabilní, 2x USB, obousměrné audio, napájení 12V DC/10W (bez HDD)</t>
  </si>
  <si>
    <t>ks</t>
  </si>
  <si>
    <t>3.</t>
  </si>
  <si>
    <t>HDD 24/7 určený pro nepřetržitý provoz, záznam v plném rozlišení a maximální kvalitě - minim. 10 dnů</t>
  </si>
  <si>
    <t>4.</t>
  </si>
  <si>
    <t xml:space="preserve">Venkovní ultracitlivá bullet Den/Noc kamera s IR přísvitem, objektiv 4 mm, doporuč. min. rozlišení 4Mpx/25fps, citlivost 0.003 Lux @(F1.4, AGC ZAP), komprese H.265+.., ICR, 3D DNR, 120dB WDR, BLC, HLC, AGC, ONVIF, NAS, ANR, 1x RJ-45 10/100M auto, provozní teploty -30°C~60°C, dosah IR 80m, napájení 12V DC/10.5W, PoE/12W, IP67 </t>
  </si>
  <si>
    <t>5.</t>
  </si>
  <si>
    <t>Venkovní antivandal ultracitlivá bullet Den/Noc kamera s IR přísvitem a motorzoom objektivem s rozsahem cca 2,8 - 12 mm, doporuč. min. rozlišení 4Mpx/25fps, citlivost 0.005 Lux @(F1.6, AGC ZAP), komprese H.265+.., ICR, 3D DNR, 120dB WDR, BLC, HLC, AGC, ONVIF, NAS, ANR, 1x RJ-45 10/100M auto, provozní teploty -30°C~60°C, dosah minim. přísvitu 60m, napájení 12V DC/13W, PoE/15W, IP67, IK10 - variantně</t>
  </si>
  <si>
    <t>6.</t>
  </si>
  <si>
    <t>Držák kamery na sloupek</t>
  </si>
  <si>
    <t>7.</t>
  </si>
  <si>
    <t xml:space="preserve">Montážní patice pro kompaktní kamery </t>
  </si>
  <si>
    <t>8.</t>
  </si>
  <si>
    <t>Zálohovací zdroj UPS - minimální doba zálohy 20 minut</t>
  </si>
  <si>
    <t>9.</t>
  </si>
  <si>
    <t xml:space="preserve">6 portový switch, 10/100 Mb/s, 4x POE, max. výkon 60 W, přenos až 250 m - napájení kamer </t>
  </si>
  <si>
    <t>10.</t>
  </si>
  <si>
    <t>Komponenty - celkem</t>
  </si>
  <si>
    <t>11.</t>
  </si>
  <si>
    <t>Kabely, instalační materiál</t>
  </si>
  <si>
    <t>12.</t>
  </si>
  <si>
    <t>Box pro NVR, UPS a switch - minimální krytí IP55</t>
  </si>
  <si>
    <t>13.</t>
  </si>
  <si>
    <t xml:space="preserve">Venkovní dvouplášťový UTP/FTP kabel Cat. 5e </t>
  </si>
  <si>
    <t>m</t>
  </si>
  <si>
    <t>14.</t>
  </si>
  <si>
    <t>Konzola pozink nebo nerez do štítu pro kameru</t>
  </si>
  <si>
    <t>15.</t>
  </si>
  <si>
    <t>Instalační materiál výše neuvedený, montážní příslušenství</t>
  </si>
  <si>
    <t>kpl</t>
  </si>
  <si>
    <t>16.</t>
  </si>
  <si>
    <t>Kabely, instalační materiál - celkem</t>
  </si>
  <si>
    <t>17.</t>
  </si>
  <si>
    <t>Kompletace, oživení, výchozí revize, školení obsluhy, zasíťování, nastavení vzdáleného dohledu</t>
  </si>
  <si>
    <t>18.</t>
  </si>
  <si>
    <t xml:space="preserve">Montážní práce nad rámec výše uvedených jednotkových cen </t>
  </si>
  <si>
    <t>19.</t>
  </si>
  <si>
    <t>Kompletace, oživení, uživatelské nastavení, zasíťování, nastavení vzdáleného dohledu v součinnosti s IT objednatele</t>
  </si>
  <si>
    <t>20.</t>
  </si>
  <si>
    <t>Dokumentace skutečného provedení - do plánů v el. podobě</t>
  </si>
  <si>
    <t>21.</t>
  </si>
  <si>
    <t>Protokolární předání, školení obsluhy (max. rozsah 2 hod.), předání uživatelských návodů v elektronické podobě</t>
  </si>
  <si>
    <t>22.</t>
  </si>
  <si>
    <t>Výchozí funkční zkouška systému - protokol o zkoušce - celkem</t>
  </si>
  <si>
    <t>23.</t>
  </si>
  <si>
    <t xml:space="preserve">Výchozí revize silové části systému - celkem </t>
  </si>
  <si>
    <t>24.</t>
  </si>
  <si>
    <t>Ostatní režie (doprava, přesun materiálů)</t>
  </si>
  <si>
    <t>25.</t>
  </si>
  <si>
    <t>Kompletace, oživení, výchozí revize, školení obsluhy, zasíťování, nastavení vzdáleného dohledu - celkem</t>
  </si>
  <si>
    <t>26.</t>
  </si>
  <si>
    <t>Roční revize a funkční zkouška</t>
  </si>
  <si>
    <t>27.</t>
  </si>
  <si>
    <t xml:space="preserve">Roční revize a funkční zkouška - minimálně 1x ročně po dobu záruky </t>
  </si>
  <si>
    <t>28.</t>
  </si>
  <si>
    <t>Roční revize a funkční zkouška - celkem</t>
  </si>
  <si>
    <t>29.</t>
  </si>
  <si>
    <t xml:space="preserve">Technická pomoc </t>
  </si>
  <si>
    <t>30.</t>
  </si>
  <si>
    <t>Příprava podkladů - kamerová zkouška, pokud ji bude objednatel požadovat - samostaný výjezd včetně režijních nákladů</t>
  </si>
  <si>
    <t>31.</t>
  </si>
  <si>
    <t>Příprava podkladů - technická pomoc se zpracováním Směrnice kamerového systému, Provozní kniha kamerového systému</t>
  </si>
  <si>
    <t>32.</t>
  </si>
  <si>
    <t>Technická pomoc - celkem</t>
  </si>
  <si>
    <t>33.</t>
  </si>
  <si>
    <t>Profylaktické a servisní práce nad rámec záruky - nezapočteno do celkového součtu nákladů</t>
  </si>
  <si>
    <t>34.</t>
  </si>
  <si>
    <t>Montážní mimozáruční práce s nástupem do 24 hod. od nahlášení závady</t>
  </si>
  <si>
    <t>hod</t>
  </si>
  <si>
    <t>35.</t>
  </si>
  <si>
    <t>Režijní náklady á 1 technik/ 1 výjezd</t>
  </si>
  <si>
    <t>36.</t>
  </si>
  <si>
    <t>Profylaktické a servisní práce nad rámec záruky - celkem</t>
  </si>
  <si>
    <t>37.</t>
  </si>
  <si>
    <t>CCTV - celkem</t>
  </si>
  <si>
    <t>38.</t>
  </si>
  <si>
    <t>39.</t>
  </si>
  <si>
    <t>Kamerový systém</t>
  </si>
  <si>
    <t>Poznámky k tabulce:</t>
  </si>
  <si>
    <t>Komponenty systému CCTV</t>
  </si>
  <si>
    <t>Komponenty systému CCTV zahrnují samostatné nahrávací zařízení, kameru s montážní paticí s pevným objektivem, variantně bude vybavena motorzoom objektivem s rozsahem cca 2,8 - 12 mm, včetně napájení a vše ostatní příslušenství kromě samostatně uvedených položek. Musí být zajištěno zálohování celého systému po dobu minim. 20 minut. Záznamové zařízení, UPS a switch budou v odpovídajícím plastovém boxu s krytím IP55 a vyšším.</t>
  </si>
  <si>
    <t>Zde je uvažován veškerý nový materiál na kabelové trasy, instalační materiál výše neuvedený. Předpokládám použití venkovního dvouplášťového kabelu UTP nebo FTP Cat. 5e Trasy uvnitř objektu 4.1.6. budou v nových VRM nebo obdobných pevných trubkách s příslušenstvím.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</si>
  <si>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</si>
  <si>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</si>
  <si>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</si>
  <si>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</si>
  <si>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s předáním snímků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</si>
  <si>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</si>
  <si>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</si>
  <si>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</si>
  <si>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</si>
  <si>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>Nabídku je možné zpracovat dle zadaných parametrů v přiloženém VV, připouští se předložení nabídky s takovými technickými parametry, které budou požadavky zadavatele kvalitativně převyšovat.</t>
  </si>
  <si>
    <t>Pokud požadavky zadavatele obsahují odkaz na konkrétní výrobky nebo dodavatelé, připouští se i použití jiných, technicky a kvalitativně obdobných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</si>
</sst>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7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sz val="8"/>
      <name val="Tahoma"/>
      <family val="2"/>
      <charset val="238"/>
    </font>
    <font>
      <b/>
      <sz val="10"/>
      <color rgb="FF000000"/>
      <name val="Arial Narrow"/>
      <family val="2"/>
      <charset val="238"/>
    </font>
    <font>
      <b/>
      <sz val="9"/>
      <color rgb="FF000000"/>
      <name val="Tahoma"/>
      <family val="2"/>
      <charset val="238"/>
    </font>
    <font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99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1" fillId="0" borderId="5" xfId="5" applyFont="1" applyBorder="1" applyAlignment="1">
      <alignment vertical="center" wrapText="1"/>
    </xf>
    <xf numFmtId="0" fontId="21" fillId="0" borderId="9" xfId="5" applyFont="1" applyBorder="1" applyAlignment="1">
      <alignment vertical="center" wrapText="1"/>
    </xf>
    <xf numFmtId="0" fontId="10" fillId="0" borderId="10" xfId="5" applyFont="1" applyBorder="1"/>
    <xf numFmtId="0" fontId="11" fillId="0" borderId="1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3" fillId="8" borderId="5" xfId="8" applyNumberFormat="1" applyFont="1" applyFill="1" applyBorder="1" applyAlignment="1">
      <alignment horizontal="right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3" xfId="5" applyFont="1" applyBorder="1" applyAlignment="1">
      <alignment vertical="center"/>
    </xf>
    <xf numFmtId="0" fontId="10" fillId="0" borderId="14" xfId="5" applyFont="1" applyBorder="1" applyAlignment="1">
      <alignment vertical="center"/>
    </xf>
    <xf numFmtId="0" fontId="3" fillId="0" borderId="15" xfId="11" applyBorder="1" applyAlignment="1">
      <alignment vertical="center"/>
    </xf>
    <xf numFmtId="0" fontId="10" fillId="0" borderId="16" xfId="5" applyFont="1" applyBorder="1" applyAlignment="1">
      <alignment vertical="center"/>
    </xf>
    <xf numFmtId="0" fontId="3" fillId="0" borderId="17" xfId="11" applyBorder="1" applyAlignment="1">
      <alignment vertical="center"/>
    </xf>
    <xf numFmtId="0" fontId="3" fillId="0" borderId="18" xfId="1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49" fontId="23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right" vertical="center" wrapText="1"/>
    </xf>
    <xf numFmtId="166" fontId="23" fillId="9" borderId="2" xfId="0" applyNumberFormat="1" applyFont="1" applyFill="1" applyBorder="1" applyAlignment="1">
      <alignment horizontal="right" vertical="center" wrapText="1"/>
    </xf>
    <xf numFmtId="49" fontId="19" fillId="2" borderId="20" xfId="10" applyNumberFormat="1" applyFont="1" applyFill="1" applyBorder="1" applyAlignment="1">
      <alignment horizontal="center" vertical="center"/>
    </xf>
    <xf numFmtId="0" fontId="24" fillId="0" borderId="3" xfId="5" applyFont="1" applyBorder="1" applyAlignment="1">
      <alignment horizontal="center" vertical="center" wrapText="1"/>
    </xf>
    <xf numFmtId="49" fontId="25" fillId="8" borderId="2" xfId="8" applyNumberFormat="1" applyFont="1" applyFill="1" applyBorder="1" applyAlignment="1">
      <alignment horizontal="left" vertical="center" wrapText="1"/>
    </xf>
    <xf numFmtId="0" fontId="26" fillId="2" borderId="2" xfId="10" applyFont="1" applyFill="1" applyBorder="1" applyAlignment="1">
      <alignment horizontal="left" vertical="center" wrapText="1"/>
    </xf>
    <xf numFmtId="0" fontId="26" fillId="7" borderId="2" xfId="10" applyFont="1" applyFill="1" applyBorder="1" applyAlignment="1">
      <alignment horizontal="left" vertical="center" wrapText="1"/>
    </xf>
    <xf numFmtId="49" fontId="25" fillId="6" borderId="2" xfId="8" applyNumberFormat="1" applyFont="1" applyFill="1" applyBorder="1" applyAlignment="1">
      <alignment horizontal="left" vertical="center" wrapText="1"/>
    </xf>
    <xf numFmtId="0" fontId="22" fillId="10" borderId="21" xfId="5" applyFont="1" applyFill="1" applyBorder="1" applyAlignment="1">
      <alignment horizontal="center" vertical="center" wrapText="1"/>
    </xf>
    <xf numFmtId="0" fontId="22" fillId="10" borderId="22" xfId="5" applyFont="1" applyFill="1" applyBorder="1" applyAlignment="1">
      <alignment horizontal="center" vertical="center" wrapText="1"/>
    </xf>
    <xf numFmtId="0" fontId="22" fillId="10" borderId="23" xfId="5" applyFont="1" applyFill="1" applyBorder="1" applyAlignment="1">
      <alignment horizontal="center" vertical="center" wrapText="1"/>
    </xf>
    <xf numFmtId="0" fontId="22" fillId="11" borderId="24" xfId="5" applyFont="1" applyFill="1" applyBorder="1" applyAlignment="1">
      <alignment horizontal="center" vertical="center" wrapText="1"/>
    </xf>
    <xf numFmtId="0" fontId="22" fillId="11" borderId="25" xfId="5" applyFont="1" applyFill="1" applyBorder="1" applyAlignment="1">
      <alignment horizontal="center" vertical="center" wrapText="1"/>
    </xf>
    <xf numFmtId="0" fontId="22" fillId="11" borderId="26" xfId="5" applyFont="1" applyFill="1" applyBorder="1" applyAlignment="1">
      <alignment horizontal="center" vertical="center" wrapText="1"/>
    </xf>
    <xf numFmtId="0" fontId="17" fillId="4" borderId="10" xfId="5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2" fillId="10" borderId="24" xfId="5" applyFont="1" applyFill="1" applyBorder="1" applyAlignment="1">
      <alignment horizontal="center" vertical="center" wrapText="1"/>
    </xf>
    <xf numFmtId="0" fontId="22" fillId="10" borderId="26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  <xf numFmtId="49" fontId="19" fillId="2" borderId="29" xfId="10" applyNumberFormat="1" applyFont="1" applyFill="1" applyBorder="1" applyAlignment="1">
      <alignment horizontal="center" vertical="center"/>
    </xf>
    <xf numFmtId="0" fontId="21" fillId="0" borderId="30" xfId="5" applyFont="1" applyBorder="1" applyAlignment="1">
      <alignment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19050</xdr:rowOff>
    </xdr:from>
    <xdr:to>
      <xdr:col>1</xdr:col>
      <xdr:colOff>1514475</xdr:colOff>
      <xdr:row>1</xdr:row>
      <xdr:rowOff>0</xdr:rowOff>
    </xdr:to>
    <xdr:pic>
      <xdr:nvPicPr>
        <xdr:cNvPr id="5215" name="Obrázek 1">
          <a:extLst>
            <a:ext uri="{FF2B5EF4-FFF2-40B4-BE49-F238E27FC236}">
              <a16:creationId xmlns:a16="http://schemas.microsoft.com/office/drawing/2014/main" id="{1EDC3AD1-D3C3-9C75-1246-16C075D3B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1485900</xdr:colOff>
      <xdr:row>1</xdr:row>
      <xdr:rowOff>0</xdr:rowOff>
    </xdr:to>
    <xdr:pic>
      <xdr:nvPicPr>
        <xdr:cNvPr id="6239" name="Obrázek 2">
          <a:extLst>
            <a:ext uri="{FF2B5EF4-FFF2-40B4-BE49-F238E27FC236}">
              <a16:creationId xmlns:a16="http://schemas.microsoft.com/office/drawing/2014/main" id="{32DBE8F4-5F46-5434-5623-36701187C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5"/>
  <sheetViews>
    <sheetView tabSelected="1" view="pageBreakPreview" zoomScaleSheetLayoutView="100" workbookViewId="0">
      <selection activeCell="I7" sqref="I7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6.33203125" style="1" customWidth="1"/>
    <col min="8" max="8" width="10" style="1" bestFit="1" customWidth="1"/>
    <col min="9" max="16384" width="7.44140625" style="1"/>
  </cols>
  <sheetData>
    <row r="1" spans="1:28" ht="49.15" customHeight="1" thickBot="1" x14ac:dyDescent="0.25">
      <c r="A1" s="54"/>
      <c r="B1" s="90" t="s">
        <v>0</v>
      </c>
      <c r="C1" s="91"/>
      <c r="D1" s="91"/>
      <c r="E1" s="91"/>
      <c r="F1" s="91"/>
      <c r="G1" s="91"/>
      <c r="H1" s="92"/>
    </row>
    <row r="2" spans="1:28" ht="17.850000000000001" customHeight="1" x14ac:dyDescent="0.2">
      <c r="A2" s="84" t="s">
        <v>1</v>
      </c>
      <c r="B2" s="85"/>
      <c r="C2" s="85"/>
      <c r="D2" s="85"/>
      <c r="E2" s="85"/>
      <c r="F2" s="85"/>
      <c r="G2" s="85"/>
      <c r="H2" s="86"/>
    </row>
    <row r="3" spans="1:28" ht="17.850000000000001" customHeight="1" x14ac:dyDescent="0.2">
      <c r="A3" s="87" t="s">
        <v>2</v>
      </c>
      <c r="B3" s="88"/>
      <c r="C3" s="88"/>
      <c r="D3" s="88"/>
      <c r="E3" s="88"/>
      <c r="F3" s="88"/>
      <c r="G3" s="88"/>
      <c r="H3" s="89"/>
    </row>
    <row r="4" spans="1:28" ht="15.6" customHeight="1" x14ac:dyDescent="0.2">
      <c r="A4" s="55" t="s">
        <v>3</v>
      </c>
      <c r="B4" s="79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56" t="s">
        <v>10</v>
      </c>
    </row>
    <row r="5" spans="1:28" x14ac:dyDescent="0.2">
      <c r="A5" s="57" t="s">
        <v>11</v>
      </c>
      <c r="B5" s="80" t="s">
        <v>12</v>
      </c>
      <c r="C5" s="41"/>
      <c r="D5" s="42"/>
      <c r="E5" s="42"/>
      <c r="F5" s="42"/>
      <c r="G5" s="42"/>
      <c r="H5" s="58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31.5" x14ac:dyDescent="0.2">
      <c r="A6" s="57" t="s">
        <v>13</v>
      </c>
      <c r="B6" s="81" t="s">
        <v>14</v>
      </c>
      <c r="C6" s="13" t="s">
        <v>15</v>
      </c>
      <c r="D6" s="14">
        <v>1</v>
      </c>
      <c r="E6" s="15">
        <v>0</v>
      </c>
      <c r="F6" s="16">
        <f t="shared" ref="F6:F13" si="0">E6*D6</f>
        <v>0</v>
      </c>
      <c r="G6" s="16">
        <v>0</v>
      </c>
      <c r="H6" s="59">
        <f t="shared" ref="H6:H13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57" t="s">
        <v>16</v>
      </c>
      <c r="B7" s="81" t="s">
        <v>17</v>
      </c>
      <c r="C7" s="13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59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42" x14ac:dyDescent="0.2">
      <c r="A8" s="57" t="s">
        <v>18</v>
      </c>
      <c r="B8" s="82" t="s">
        <v>19</v>
      </c>
      <c r="C8" s="26" t="s">
        <v>15</v>
      </c>
      <c r="D8" s="27">
        <v>1</v>
      </c>
      <c r="E8" s="28">
        <v>0</v>
      </c>
      <c r="F8" s="15">
        <f>E8*D8</f>
        <v>0</v>
      </c>
      <c r="G8" s="15">
        <v>0</v>
      </c>
      <c r="H8" s="44">
        <f>G8*D8</f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52.5" x14ac:dyDescent="0.2">
      <c r="A9" s="57" t="s">
        <v>20</v>
      </c>
      <c r="B9" s="82" t="s">
        <v>21</v>
      </c>
      <c r="C9" s="26" t="s">
        <v>15</v>
      </c>
      <c r="D9" s="27">
        <v>0</v>
      </c>
      <c r="E9" s="28">
        <v>0</v>
      </c>
      <c r="F9" s="15">
        <f>E9*D9</f>
        <v>0</v>
      </c>
      <c r="G9" s="15">
        <v>0</v>
      </c>
      <c r="H9" s="44">
        <f>G9*D9</f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">
      <c r="A10" s="57" t="s">
        <v>22</v>
      </c>
      <c r="B10" s="82" t="s">
        <v>23</v>
      </c>
      <c r="C10" s="26" t="s">
        <v>15</v>
      </c>
      <c r="D10" s="27">
        <v>1</v>
      </c>
      <c r="E10" s="28">
        <v>0</v>
      </c>
      <c r="F10" s="28">
        <f>E10*D10</f>
        <v>0</v>
      </c>
      <c r="G10" s="28">
        <v>0</v>
      </c>
      <c r="H10" s="62">
        <f>G10*D10</f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57" t="s">
        <v>24</v>
      </c>
      <c r="B11" s="82" t="s">
        <v>25</v>
      </c>
      <c r="C11" s="26" t="s">
        <v>15</v>
      </c>
      <c r="D11" s="27">
        <v>1</v>
      </c>
      <c r="E11" s="28">
        <v>0</v>
      </c>
      <c r="F11" s="15">
        <f t="shared" si="0"/>
        <v>0</v>
      </c>
      <c r="G11" s="15">
        <v>0</v>
      </c>
      <c r="H11" s="44">
        <f t="shared" si="1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57" t="s">
        <v>26</v>
      </c>
      <c r="B12" s="81" t="s">
        <v>27</v>
      </c>
      <c r="C12" s="13" t="s">
        <v>15</v>
      </c>
      <c r="D12" s="14">
        <v>1</v>
      </c>
      <c r="E12" s="15">
        <v>0</v>
      </c>
      <c r="F12" s="15">
        <f t="shared" si="0"/>
        <v>0</v>
      </c>
      <c r="G12" s="15">
        <v>0</v>
      </c>
      <c r="H12" s="44">
        <f t="shared" si="1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57" t="s">
        <v>28</v>
      </c>
      <c r="B13" s="82" t="s">
        <v>29</v>
      </c>
      <c r="C13" s="26" t="s">
        <v>15</v>
      </c>
      <c r="D13" s="27">
        <v>1</v>
      </c>
      <c r="E13" s="15">
        <v>0</v>
      </c>
      <c r="F13" s="15">
        <f t="shared" si="0"/>
        <v>0</v>
      </c>
      <c r="G13" s="15">
        <v>0</v>
      </c>
      <c r="H13" s="44">
        <f t="shared" si="1"/>
        <v>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57" t="s">
        <v>30</v>
      </c>
      <c r="B14" s="80" t="s">
        <v>31</v>
      </c>
      <c r="C14" s="41"/>
      <c r="D14" s="43"/>
      <c r="E14" s="42"/>
      <c r="F14" s="42">
        <f>SUM(F6:F13)</f>
        <v>0</v>
      </c>
      <c r="G14" s="42"/>
      <c r="H14" s="58">
        <f>SUM(H6:H13)</f>
        <v>0</v>
      </c>
      <c r="I14" s="4"/>
      <c r="J14" s="4"/>
      <c r="K14" s="4"/>
      <c r="L14" s="8"/>
      <c r="M14" s="9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A15" s="57" t="s">
        <v>32</v>
      </c>
      <c r="B15" s="83" t="s">
        <v>33</v>
      </c>
      <c r="C15" s="22"/>
      <c r="D15" s="23"/>
      <c r="E15" s="24"/>
      <c r="F15" s="24"/>
      <c r="G15" s="24"/>
      <c r="H15" s="60"/>
      <c r="I15" s="4"/>
      <c r="J15" s="4"/>
      <c r="K15" s="4"/>
      <c r="L15" s="8"/>
      <c r="M15" s="9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57" t="s">
        <v>34</v>
      </c>
      <c r="B16" s="17" t="s">
        <v>35</v>
      </c>
      <c r="C16" s="13" t="s">
        <v>15</v>
      </c>
      <c r="D16" s="14">
        <v>2</v>
      </c>
      <c r="E16" s="15">
        <v>0</v>
      </c>
      <c r="F16" s="15">
        <f>E16*D16</f>
        <v>0</v>
      </c>
      <c r="G16" s="15">
        <v>0</v>
      </c>
      <c r="H16" s="44">
        <f>G16*D16</f>
        <v>0</v>
      </c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57" t="s">
        <v>36</v>
      </c>
      <c r="B17" s="17" t="s">
        <v>37</v>
      </c>
      <c r="C17" s="13" t="s">
        <v>38</v>
      </c>
      <c r="D17" s="14">
        <v>35</v>
      </c>
      <c r="E17" s="15">
        <v>0</v>
      </c>
      <c r="F17" s="15">
        <f>E17*D17</f>
        <v>0</v>
      </c>
      <c r="G17" s="15">
        <v>0</v>
      </c>
      <c r="H17" s="44">
        <f>G17*D17</f>
        <v>0</v>
      </c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57" t="s">
        <v>39</v>
      </c>
      <c r="B18" s="17" t="s">
        <v>40</v>
      </c>
      <c r="C18" s="13" t="s">
        <v>15</v>
      </c>
      <c r="D18" s="14">
        <v>1</v>
      </c>
      <c r="E18" s="15">
        <v>0</v>
      </c>
      <c r="F18" s="15">
        <f>E18*D18</f>
        <v>0</v>
      </c>
      <c r="G18" s="15">
        <v>0</v>
      </c>
      <c r="H18" s="44">
        <f>G18*D18</f>
        <v>0</v>
      </c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">
      <c r="A19" s="57" t="s">
        <v>41</v>
      </c>
      <c r="B19" s="17" t="s">
        <v>42</v>
      </c>
      <c r="C19" s="13" t="s">
        <v>43</v>
      </c>
      <c r="D19" s="14">
        <v>1</v>
      </c>
      <c r="E19" s="15">
        <v>0</v>
      </c>
      <c r="F19" s="15">
        <f>E19*D19</f>
        <v>0</v>
      </c>
      <c r="G19" s="15">
        <v>0</v>
      </c>
      <c r="H19" s="44">
        <f>G19*D19</f>
        <v>0</v>
      </c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x14ac:dyDescent="0.2">
      <c r="A20" s="57" t="s">
        <v>44</v>
      </c>
      <c r="B20" s="21" t="s">
        <v>45</v>
      </c>
      <c r="C20" s="22"/>
      <c r="D20" s="23"/>
      <c r="E20" s="24"/>
      <c r="F20" s="24">
        <f>SUM(F16:F19)</f>
        <v>0</v>
      </c>
      <c r="G20" s="24"/>
      <c r="H20" s="60">
        <f>SUM(H16:H19)</f>
        <v>0</v>
      </c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22.5" x14ac:dyDescent="0.2">
      <c r="A21" s="57" t="s">
        <v>46</v>
      </c>
      <c r="B21" s="40" t="s">
        <v>47</v>
      </c>
      <c r="C21" s="41"/>
      <c r="D21" s="43"/>
      <c r="E21" s="42"/>
      <c r="F21" s="42"/>
      <c r="G21" s="42"/>
      <c r="H21" s="58"/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57" t="s">
        <v>48</v>
      </c>
      <c r="B22" s="17" t="s">
        <v>49</v>
      </c>
      <c r="C22" s="13" t="s">
        <v>43</v>
      </c>
      <c r="D22" s="14">
        <v>1</v>
      </c>
      <c r="E22" s="15">
        <v>0</v>
      </c>
      <c r="F22" s="15">
        <f t="shared" ref="F22:F27" si="2">E22*D22</f>
        <v>0</v>
      </c>
      <c r="G22" s="15">
        <v>0</v>
      </c>
      <c r="H22" s="44">
        <f t="shared" ref="H22:H28" si="3">G22*D22</f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21" x14ac:dyDescent="0.2">
      <c r="A23" s="57" t="s">
        <v>50</v>
      </c>
      <c r="B23" s="17" t="s">
        <v>51</v>
      </c>
      <c r="C23" s="13" t="s">
        <v>43</v>
      </c>
      <c r="D23" s="14">
        <v>1</v>
      </c>
      <c r="E23" s="15">
        <v>0</v>
      </c>
      <c r="F23" s="15">
        <f t="shared" si="2"/>
        <v>0</v>
      </c>
      <c r="G23" s="15">
        <v>0</v>
      </c>
      <c r="H23" s="44">
        <f t="shared" si="3"/>
        <v>0</v>
      </c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x14ac:dyDescent="0.2">
      <c r="A24" s="57" t="s">
        <v>52</v>
      </c>
      <c r="B24" s="17" t="s">
        <v>53</v>
      </c>
      <c r="C24" s="13" t="s">
        <v>43</v>
      </c>
      <c r="D24" s="14">
        <v>1</v>
      </c>
      <c r="E24" s="15">
        <v>0</v>
      </c>
      <c r="F24" s="15">
        <f t="shared" si="2"/>
        <v>0</v>
      </c>
      <c r="G24" s="15">
        <v>0</v>
      </c>
      <c r="H24" s="44">
        <f t="shared" si="3"/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21" x14ac:dyDescent="0.2">
      <c r="A25" s="57" t="s">
        <v>54</v>
      </c>
      <c r="B25" s="17" t="s">
        <v>55</v>
      </c>
      <c r="C25" s="13" t="s">
        <v>43</v>
      </c>
      <c r="D25" s="14">
        <v>1</v>
      </c>
      <c r="E25" s="15">
        <v>0</v>
      </c>
      <c r="F25" s="15">
        <f t="shared" si="2"/>
        <v>0</v>
      </c>
      <c r="G25" s="15">
        <v>0</v>
      </c>
      <c r="H25" s="44">
        <f t="shared" si="3"/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57" t="s">
        <v>56</v>
      </c>
      <c r="B26" s="17" t="s">
        <v>57</v>
      </c>
      <c r="C26" s="13" t="s">
        <v>43</v>
      </c>
      <c r="D26" s="14">
        <v>1</v>
      </c>
      <c r="E26" s="15">
        <v>0</v>
      </c>
      <c r="F26" s="15">
        <f t="shared" si="2"/>
        <v>0</v>
      </c>
      <c r="G26" s="15">
        <v>0</v>
      </c>
      <c r="H26" s="44">
        <f t="shared" si="3"/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x14ac:dyDescent="0.2">
      <c r="A27" s="57" t="s">
        <v>58</v>
      </c>
      <c r="B27" s="17" t="s">
        <v>59</v>
      </c>
      <c r="C27" s="13" t="s">
        <v>43</v>
      </c>
      <c r="D27" s="14">
        <v>1</v>
      </c>
      <c r="E27" s="15">
        <v>0</v>
      </c>
      <c r="F27" s="15">
        <f t="shared" si="2"/>
        <v>0</v>
      </c>
      <c r="G27" s="15">
        <v>0</v>
      </c>
      <c r="H27" s="44">
        <f t="shared" si="3"/>
        <v>0</v>
      </c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x14ac:dyDescent="0.2">
      <c r="A28" s="57" t="s">
        <v>60</v>
      </c>
      <c r="B28" s="73" t="s">
        <v>61</v>
      </c>
      <c r="C28" s="74" t="s">
        <v>43</v>
      </c>
      <c r="D28" s="75">
        <v>1</v>
      </c>
      <c r="E28" s="76">
        <v>0</v>
      </c>
      <c r="F28" s="76">
        <f>E28*D28</f>
        <v>0</v>
      </c>
      <c r="G28" s="77">
        <v>0</v>
      </c>
      <c r="H28" s="44">
        <f t="shared" si="3"/>
        <v>0</v>
      </c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22.5" x14ac:dyDescent="0.2">
      <c r="A29" s="57" t="s">
        <v>62</v>
      </c>
      <c r="B29" s="40" t="s">
        <v>63</v>
      </c>
      <c r="C29" s="41"/>
      <c r="D29" s="43"/>
      <c r="E29" s="42"/>
      <c r="F29" s="42">
        <f>SUM(F22:F27)</f>
        <v>0</v>
      </c>
      <c r="G29" s="42"/>
      <c r="H29" s="58">
        <f>SUM(H22:H27)</f>
        <v>0</v>
      </c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57" t="s">
        <v>64</v>
      </c>
      <c r="B30" s="21" t="s">
        <v>65</v>
      </c>
      <c r="C30" s="22"/>
      <c r="D30" s="23"/>
      <c r="E30" s="24"/>
      <c r="F30" s="24"/>
      <c r="G30" s="24"/>
      <c r="H30" s="60"/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x14ac:dyDescent="0.2">
      <c r="A31" s="57" t="s">
        <v>66</v>
      </c>
      <c r="B31" s="25" t="s">
        <v>67</v>
      </c>
      <c r="C31" s="26" t="s">
        <v>43</v>
      </c>
      <c r="D31" s="27">
        <v>1</v>
      </c>
      <c r="E31" s="28">
        <v>0</v>
      </c>
      <c r="F31" s="29">
        <f>E31*D31</f>
        <v>0</v>
      </c>
      <c r="G31" s="29">
        <v>0</v>
      </c>
      <c r="H31" s="61">
        <f>G31*D31</f>
        <v>0</v>
      </c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x14ac:dyDescent="0.2">
      <c r="A32" s="57" t="s">
        <v>68</v>
      </c>
      <c r="B32" s="21" t="s">
        <v>69</v>
      </c>
      <c r="C32" s="22"/>
      <c r="D32" s="23"/>
      <c r="E32" s="24"/>
      <c r="F32" s="24">
        <f>SUM(F31:F31)</f>
        <v>0</v>
      </c>
      <c r="G32" s="24"/>
      <c r="H32" s="60">
        <f>SUM(H31:H31)</f>
        <v>0</v>
      </c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x14ac:dyDescent="0.2">
      <c r="A33" s="57" t="s">
        <v>70</v>
      </c>
      <c r="B33" s="40" t="s">
        <v>71</v>
      </c>
      <c r="C33" s="41"/>
      <c r="D33" s="43"/>
      <c r="E33" s="42"/>
      <c r="F33" s="42"/>
      <c r="G33" s="42"/>
      <c r="H33" s="58"/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21" x14ac:dyDescent="0.2">
      <c r="A34" s="57" t="s">
        <v>72</v>
      </c>
      <c r="B34" s="17" t="s">
        <v>73</v>
      </c>
      <c r="C34" s="13" t="s">
        <v>43</v>
      </c>
      <c r="D34" s="14">
        <v>1</v>
      </c>
      <c r="E34" s="15">
        <v>0</v>
      </c>
      <c r="F34" s="15">
        <f>E34*D34</f>
        <v>0</v>
      </c>
      <c r="G34" s="15">
        <v>0</v>
      </c>
      <c r="H34" s="44">
        <f>G34*D34</f>
        <v>0</v>
      </c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21" x14ac:dyDescent="0.2">
      <c r="A35" s="57" t="s">
        <v>74</v>
      </c>
      <c r="B35" s="17" t="s">
        <v>75</v>
      </c>
      <c r="C35" s="13" t="s">
        <v>43</v>
      </c>
      <c r="D35" s="14">
        <v>1</v>
      </c>
      <c r="E35" s="15">
        <v>0</v>
      </c>
      <c r="F35" s="15">
        <f>E35*D35</f>
        <v>0</v>
      </c>
      <c r="G35" s="15">
        <v>0</v>
      </c>
      <c r="H35" s="44">
        <f>G35*D35</f>
        <v>0</v>
      </c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x14ac:dyDescent="0.2">
      <c r="A36" s="57" t="s">
        <v>76</v>
      </c>
      <c r="B36" s="40" t="s">
        <v>77</v>
      </c>
      <c r="C36" s="41"/>
      <c r="D36" s="43"/>
      <c r="E36" s="42"/>
      <c r="F36" s="42">
        <f>SUM(F34:F35)</f>
        <v>0</v>
      </c>
      <c r="G36" s="42"/>
      <c r="H36" s="58">
        <f>SUM(H34:H35)</f>
        <v>0</v>
      </c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22.5" x14ac:dyDescent="0.2">
      <c r="A37" s="57" t="s">
        <v>78</v>
      </c>
      <c r="B37" s="21" t="s">
        <v>79</v>
      </c>
      <c r="C37" s="22"/>
      <c r="D37" s="23"/>
      <c r="E37" s="24"/>
      <c r="F37" s="24"/>
      <c r="G37" s="24"/>
      <c r="H37" s="60"/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x14ac:dyDescent="0.2">
      <c r="A38" s="57" t="s">
        <v>80</v>
      </c>
      <c r="B38" s="17" t="s">
        <v>81</v>
      </c>
      <c r="C38" s="13" t="s">
        <v>82</v>
      </c>
      <c r="D38" s="14">
        <v>1</v>
      </c>
      <c r="E38" s="15">
        <v>0</v>
      </c>
      <c r="F38" s="15">
        <f>E38*D38</f>
        <v>0</v>
      </c>
      <c r="G38" s="15">
        <v>0</v>
      </c>
      <c r="H38" s="44">
        <f>G38*D38</f>
        <v>0</v>
      </c>
      <c r="I38" s="4"/>
      <c r="J38" s="4"/>
      <c r="K38" s="4"/>
      <c r="L38" s="8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x14ac:dyDescent="0.2">
      <c r="A39" s="57" t="s">
        <v>83</v>
      </c>
      <c r="B39" s="30" t="s">
        <v>84</v>
      </c>
      <c r="C39" s="26" t="s">
        <v>43</v>
      </c>
      <c r="D39" s="27">
        <v>1</v>
      </c>
      <c r="E39" s="28">
        <v>0</v>
      </c>
      <c r="F39" s="28">
        <f>E39*D39</f>
        <v>0</v>
      </c>
      <c r="G39" s="28">
        <v>0</v>
      </c>
      <c r="H39" s="62">
        <f>G39*D39</f>
        <v>0</v>
      </c>
      <c r="I39" s="4"/>
      <c r="J39" s="4"/>
      <c r="K39" s="4"/>
      <c r="L39" s="8"/>
      <c r="M39" s="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x14ac:dyDescent="0.2">
      <c r="A40" s="57" t="s">
        <v>85</v>
      </c>
      <c r="B40" s="21" t="s">
        <v>86</v>
      </c>
      <c r="C40" s="22"/>
      <c r="D40" s="23"/>
      <c r="E40" s="24"/>
      <c r="F40" s="24">
        <f>SUM(F38:F39)</f>
        <v>0</v>
      </c>
      <c r="G40" s="24"/>
      <c r="H40" s="60">
        <f>SUM(H38:H39)</f>
        <v>0</v>
      </c>
      <c r="I40" s="4"/>
      <c r="J40" s="4"/>
      <c r="K40" s="4"/>
      <c r="L40" s="8"/>
      <c r="M40" s="9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x14ac:dyDescent="0.2">
      <c r="A41" s="57" t="s">
        <v>87</v>
      </c>
      <c r="B41" s="18" t="s">
        <v>88</v>
      </c>
      <c r="C41" s="19"/>
      <c r="D41" s="20"/>
      <c r="E41" s="20"/>
      <c r="F41" s="20">
        <f>SUM(F14,F20,F29,F32,F36)</f>
        <v>0</v>
      </c>
      <c r="G41" s="20"/>
      <c r="H41" s="63">
        <f>SUM(H14,H20,H29,H32,H36)</f>
        <v>0</v>
      </c>
      <c r="I41" s="6"/>
      <c r="J41" s="7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57" t="s">
        <v>89</v>
      </c>
      <c r="B42" s="32"/>
      <c r="C42" s="33"/>
      <c r="D42" s="33"/>
      <c r="E42" s="34"/>
      <c r="F42" s="33"/>
      <c r="G42" s="33"/>
      <c r="H42" s="6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x14ac:dyDescent="0.2">
      <c r="A43" s="57" t="s">
        <v>90</v>
      </c>
      <c r="B43" s="18" t="s">
        <v>88</v>
      </c>
      <c r="C43" s="19"/>
      <c r="D43" s="20"/>
      <c r="E43" s="20"/>
      <c r="F43" s="20"/>
      <c r="G43" s="20"/>
      <c r="H43" s="63">
        <f>SUM(H41,F41)</f>
        <v>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65"/>
      <c r="B44" s="35"/>
      <c r="C44" s="36"/>
      <c r="D44" s="36"/>
      <c r="E44" s="37"/>
      <c r="F44" s="36"/>
      <c r="G44" s="36"/>
      <c r="H44" s="66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67"/>
      <c r="B45" s="11"/>
      <c r="C45" s="11"/>
      <c r="D45" s="11"/>
      <c r="E45" s="11"/>
      <c r="F45" s="11"/>
      <c r="G45" s="10"/>
      <c r="H45" s="68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2">
      <c r="A46" s="67"/>
      <c r="B46" s="11"/>
      <c r="C46" s="12"/>
      <c r="D46" s="11"/>
      <c r="E46" s="38"/>
      <c r="F46" s="38"/>
      <c r="G46" s="10"/>
      <c r="H46" s="68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67"/>
      <c r="B47" s="12"/>
      <c r="C47" s="10"/>
      <c r="D47" s="11"/>
      <c r="E47" s="38"/>
      <c r="F47" s="38"/>
      <c r="G47" s="10"/>
      <c r="H47" s="68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5.75" thickBot="1" x14ac:dyDescent="0.25">
      <c r="A48" s="69"/>
      <c r="B48" s="70"/>
      <c r="C48" s="70"/>
      <c r="D48" s="70"/>
      <c r="E48" s="70"/>
      <c r="F48" s="70"/>
      <c r="G48" s="71"/>
      <c r="H48" s="72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39"/>
      <c r="B49" s="10"/>
      <c r="C49" s="10"/>
      <c r="D49" s="10"/>
      <c r="E49" s="10"/>
      <c r="F49" s="10"/>
      <c r="G49" s="10"/>
      <c r="H49" s="10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2">
      <c r="A50" s="39"/>
      <c r="B50" s="1"/>
      <c r="E50" s="1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9"/>
      <c r="B51" s="1"/>
      <c r="E51" s="1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9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2">
      <c r="A57" s="3"/>
      <c r="B57" s="1"/>
      <c r="E57" s="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x14ac:dyDescent="0.2">
      <c r="A58" s="3"/>
      <c r="B58" s="1"/>
      <c r="E58" s="1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x14ac:dyDescent="0.2">
      <c r="A59" s="3"/>
      <c r="B59" s="1"/>
      <c r="E59" s="1"/>
    </row>
    <row r="60" spans="1:28" x14ac:dyDescent="0.2">
      <c r="A60" s="3"/>
      <c r="B60" s="1"/>
      <c r="E60" s="1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  <row r="73" spans="1:5" x14ac:dyDescent="0.2">
      <c r="A73" s="3"/>
      <c r="B73" s="1"/>
      <c r="E73" s="1"/>
    </row>
    <row r="74" spans="1:5" x14ac:dyDescent="0.2">
      <c r="A74" s="3"/>
      <c r="B74" s="1"/>
      <c r="E74" s="1"/>
    </row>
    <row r="75" spans="1:5" x14ac:dyDescent="0.2">
      <c r="A75" s="3"/>
      <c r="B75" s="1"/>
      <c r="E75" s="1"/>
    </row>
  </sheetData>
  <mergeCells count="3">
    <mergeCell ref="A2:H2"/>
    <mergeCell ref="A3:H3"/>
    <mergeCell ref="B1:H1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2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view="pageBreakPreview" zoomScaleSheetLayoutView="120" workbookViewId="0">
      <selection activeCell="B25" sqref="B25"/>
    </sheetView>
  </sheetViews>
  <sheetFormatPr defaultColWidth="7.44140625" defaultRowHeight="12.75" x14ac:dyDescent="0.2"/>
  <cols>
    <col min="1" max="1" width="3.21875" style="1" customWidth="1"/>
    <col min="2" max="2" width="89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3" t="s">
        <v>1</v>
      </c>
      <c r="B2" s="94"/>
    </row>
    <row r="3" spans="1:22" ht="17.850000000000001" customHeight="1" x14ac:dyDescent="0.2">
      <c r="A3" s="87" t="s">
        <v>91</v>
      </c>
      <c r="B3" s="89"/>
    </row>
    <row r="4" spans="1:22" ht="15.75" x14ac:dyDescent="0.2">
      <c r="A4" s="95" t="s">
        <v>92</v>
      </c>
      <c r="B4" s="96"/>
    </row>
    <row r="5" spans="1:22" x14ac:dyDescent="0.2">
      <c r="A5" s="47" t="s">
        <v>11</v>
      </c>
      <c r="B5" s="48" t="s">
        <v>93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45" x14ac:dyDescent="0.2">
      <c r="A6" s="47" t="s">
        <v>13</v>
      </c>
      <c r="B6" s="49" t="s">
        <v>94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33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33.75" x14ac:dyDescent="0.2">
      <c r="A8" s="47" t="s">
        <v>18</v>
      </c>
      <c r="B8" s="49" t="s">
        <v>95</v>
      </c>
      <c r="C8" s="4"/>
      <c r="D8" s="4"/>
      <c r="E8" s="4"/>
      <c r="F8" s="8" t="s">
        <v>96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47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97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65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98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99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100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101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34</v>
      </c>
      <c r="B16" s="49" t="s">
        <v>102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36</v>
      </c>
      <c r="B17" s="50" t="s">
        <v>103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39</v>
      </c>
      <c r="B18" s="52" t="s">
        <v>104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2.5" x14ac:dyDescent="0.2">
      <c r="A19" s="97" t="s">
        <v>41</v>
      </c>
      <c r="B19" s="98" t="s">
        <v>105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thickBot="1" x14ac:dyDescent="0.25">
      <c r="A20" s="78" t="s">
        <v>44</v>
      </c>
      <c r="B20" s="53" t="s">
        <v>106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6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29e942-7b30-4702-8532-35a009ba3796">
      <Terms xmlns="http://schemas.microsoft.com/office/infopath/2007/PartnerControls"/>
    </lcf76f155ced4ddcb4097134ff3c332f>
    <TaxCatchAll xmlns="306b9aeb-5409-4100-b912-23ae4822df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10" ma:contentTypeDescription="Vytvoří nový dokument" ma:contentTypeScope="" ma:versionID="3dfce0d72e7ddff81c71907d16d46732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d5657149952cb525d230f083913e3ff2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67d122ed-378b-4ac5-8483-4532fc6b7f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6f88195-da12-4945-96c9-3cc4b7d59c9b}" ma:internalName="TaxCatchAll" ma:showField="CatchAllData" ma:web="306b9aeb-5409-4100-b912-23ae4822df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00CBFC-B31C-4A80-9B68-1FCE38EC59E2}">
  <ds:schemaRefs>
    <ds:schemaRef ds:uri="http://schemas.microsoft.com/office/2006/metadata/properties"/>
    <ds:schemaRef ds:uri="http://schemas.microsoft.com/office/infopath/2007/PartnerControls"/>
    <ds:schemaRef ds:uri="8a29e942-7b30-4702-8532-35a009ba3796"/>
    <ds:schemaRef ds:uri="306b9aeb-5409-4100-b912-23ae4822dfda"/>
  </ds:schemaRefs>
</ds:datastoreItem>
</file>

<file path=customXml/itemProps2.xml><?xml version="1.0" encoding="utf-8"?>
<ds:datastoreItem xmlns:ds="http://schemas.openxmlformats.org/officeDocument/2006/customXml" ds:itemID="{AE29C737-49A0-4CBF-83C8-C550C5EE27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F94C90-A159-45CD-9D0A-A69F3CD884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2023-03-31T08:54:40Z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0x01010038E9BD3F0C1292478F2BE7A02C24344E</vt:lpwstr>
  </property>
</Properties>
</file>