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daniel.kadane\Documents\Poptávky_veřejné zakázky\Kamerové-systémy 2022_2023\Havel&amp;Partners\Z23001_Final ZD\Z23001_Final ZD\Příloha 3 ZD_Technická specifikace_Výkaz výměr\06_Semily II\"/>
    </mc:Choice>
  </mc:AlternateContent>
  <xr:revisionPtr revIDLastSave="0" documentId="13_ncr:1_{CA876A74-B933-4D86-828A-AA3E384F0271}" xr6:coauthVersionLast="47" xr6:coauthVersionMax="47" xr10:uidLastSave="{00000000-0000-0000-0000-000000000000}"/>
  <bookViews>
    <workbookView xWindow="28770" yWindow="0" windowWidth="28785" windowHeight="15450" xr2:uid="{00000000-000D-0000-FFFF-FFFF00000000}"/>
  </bookViews>
  <sheets>
    <sheet name="CCTV" sheetId="49" r:id="rId1"/>
    <sheet name="CCTV pozn." sheetId="50" r:id="rId2"/>
  </sheets>
  <definedNames>
    <definedName name="_xlnm.Print_Area" localSheetId="0">CCTV!$A$1:$H$47</definedName>
    <definedName name="_xlnm.Print_Area" localSheetId="1">'CCTV pozn.'!$A$1:$B$20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49" l="1"/>
  <c r="H9" i="49"/>
  <c r="F12" i="49"/>
  <c r="H12" i="49"/>
  <c r="H27" i="49"/>
  <c r="F27" i="49"/>
  <c r="H34" i="49"/>
  <c r="F34" i="49"/>
  <c r="H33" i="49"/>
  <c r="F33" i="49"/>
  <c r="F35" i="49"/>
  <c r="H21" i="49"/>
  <c r="F21" i="49"/>
  <c r="H15" i="49"/>
  <c r="F15" i="49"/>
  <c r="H16" i="49"/>
  <c r="H17" i="49"/>
  <c r="F17" i="49"/>
  <c r="H10" i="49"/>
  <c r="F10" i="49"/>
  <c r="H7" i="49"/>
  <c r="F7" i="49"/>
  <c r="H26" i="49"/>
  <c r="F26" i="49"/>
  <c r="H25" i="49"/>
  <c r="F25" i="49"/>
  <c r="H24" i="49"/>
  <c r="F24" i="49"/>
  <c r="H23" i="49"/>
  <c r="F23" i="49"/>
  <c r="F11" i="49"/>
  <c r="H11" i="49"/>
  <c r="H38" i="49"/>
  <c r="F38" i="49"/>
  <c r="H37" i="49"/>
  <c r="H39" i="49" s="1"/>
  <c r="F37" i="49"/>
  <c r="H30" i="49"/>
  <c r="H31" i="49" s="1"/>
  <c r="F30" i="49"/>
  <c r="F31" i="49" s="1"/>
  <c r="H22" i="49"/>
  <c r="F22" i="49"/>
  <c r="H18" i="49"/>
  <c r="F18" i="49"/>
  <c r="H35" i="49"/>
  <c r="F13" i="49" l="1"/>
  <c r="H28" i="49"/>
  <c r="F39" i="49"/>
  <c r="F28" i="49"/>
  <c r="F19" i="49"/>
  <c r="H19" i="49"/>
  <c r="F40" i="49" l="1"/>
  <c r="H40" i="49"/>
  <c r="H42" i="49" l="1"/>
</calcChain>
</file>

<file path=xl/sharedStrings.xml><?xml version="1.0" encoding="utf-8"?>
<sst xmlns="http://schemas.openxmlformats.org/spreadsheetml/2006/main" count="146" uniqueCount="105">
  <si>
    <t>Silnice LK a.s.</t>
  </si>
  <si>
    <t>Provozovna Semily – U Čtrnácti pomocníků</t>
  </si>
  <si>
    <t>Kamerový systém - VV pro výběrové řízení</t>
  </si>
  <si>
    <t>č.p.</t>
  </si>
  <si>
    <t>Položka</t>
  </si>
  <si>
    <t>Jedn.</t>
  </si>
  <si>
    <t>Počet</t>
  </si>
  <si>
    <t>Materiál</t>
  </si>
  <si>
    <t>Materiál celkem</t>
  </si>
  <si>
    <t>Montáž</t>
  </si>
  <si>
    <t>Montáž celkem</t>
  </si>
  <si>
    <t>1.</t>
  </si>
  <si>
    <t>Komponenty</t>
  </si>
  <si>
    <t>2.</t>
  </si>
  <si>
    <t>4 kanálové NVR, max. rozlišení 8Mpx, komprese H.265+/H.265/H.264+/H.264/MPEG4, příchozí/odchozí dat. tok 40/80Mbps, HDMI (4K)/VGA (1080p), ONVIF, 1x SATA max 8TB (bez HDD), LAN: 10M/100/1000M auto adaptabilní, 2x USB, obousměrné audio, napájení 12V DC/10W (bez HDD)</t>
  </si>
  <si>
    <t>ks</t>
  </si>
  <si>
    <t>3.</t>
  </si>
  <si>
    <t>HDD 24/7 určený pro nepřetržitý provoz, záznam v plném rozlišení a maximální kvalitě - minim. 10 dnů</t>
  </si>
  <si>
    <t>4.</t>
  </si>
  <si>
    <t xml:space="preserve">Venkovní ultracitlivá bullet Den/Noc kamera s IR přísvitem, objektiv 4 mm, doporuč. min. rozlišení 4Mpx/25fps, citlivost 0.003 Lux @(F1.4, AGC ZAP), komprese H.265+.., ICR, 3D DNR, 120dB WDR, BLC, HLC, AGC, ONVIF, NAS, ANR, 1x RJ-45 10/100M auto, provozní teploty -30°C~60°C, dosah IR 80m, napájení 12V DC/10.5W, PoE/12W, IP67 </t>
  </si>
  <si>
    <t>5.</t>
  </si>
  <si>
    <t>6.</t>
  </si>
  <si>
    <t>Držák kamery na sloupek</t>
  </si>
  <si>
    <t>7.</t>
  </si>
  <si>
    <t xml:space="preserve">Montážní patice pro kompaktní kamery </t>
  </si>
  <si>
    <t>8.</t>
  </si>
  <si>
    <t>Zálohovací zdroj UPS - minimální doba zálohy 20 minut</t>
  </si>
  <si>
    <t>9.</t>
  </si>
  <si>
    <t xml:space="preserve">6 portový switch, 10/100 Mb/s, 4x POE, max. výkon 60 W, přenos až 250 m - napájení kamer </t>
  </si>
  <si>
    <t>10.</t>
  </si>
  <si>
    <t>Komponenty - celkem</t>
  </si>
  <si>
    <t>11.</t>
  </si>
  <si>
    <t>Kabely, instalační materiál</t>
  </si>
  <si>
    <t>12.</t>
  </si>
  <si>
    <t>Box pro NVR, UPS a switch - minimální krytí IP55</t>
  </si>
  <si>
    <t>13.</t>
  </si>
  <si>
    <t xml:space="preserve">Venkovní dvouplášťový UTP/FTP kabel Cat. 5e </t>
  </si>
  <si>
    <t>m</t>
  </si>
  <si>
    <t>14.</t>
  </si>
  <si>
    <t>Konzola pozink nebo nerez do štítu pro kameru</t>
  </si>
  <si>
    <t>15.</t>
  </si>
  <si>
    <t>Instalační materiál výše neuvedený, montážní příslušenství</t>
  </si>
  <si>
    <t>kpl</t>
  </si>
  <si>
    <t>16.</t>
  </si>
  <si>
    <t>Kabely, instalační materiál - celkem</t>
  </si>
  <si>
    <t>17.</t>
  </si>
  <si>
    <t>Kompletace, oživení, výchozí revize, školení obsluhy, zasíťování, nastavení vzdáleného dohledu</t>
  </si>
  <si>
    <t>18.</t>
  </si>
  <si>
    <t xml:space="preserve">Montážní práce nad rámec výše uvedených jednotkových cen </t>
  </si>
  <si>
    <t>19.</t>
  </si>
  <si>
    <t>Kompletace, oživení, uživatelské nastavení, zasíťování, nastavení vzdáleného dohledu v součinnosti s IT objednatele</t>
  </si>
  <si>
    <t>20.</t>
  </si>
  <si>
    <t>Dokumentace skutečného provedení - do plánů v el. podobě</t>
  </si>
  <si>
    <t>21.</t>
  </si>
  <si>
    <t>Protokolární předání, školení obsluhy (max. rozsah 2 hod.), předání uživatelských návodů v elektronické podobě</t>
  </si>
  <si>
    <t>22.</t>
  </si>
  <si>
    <t>Výchozí funkční zkouška systému - protokol o zkoušce - celkem</t>
  </si>
  <si>
    <t>23.</t>
  </si>
  <si>
    <t xml:space="preserve">Výchozí revize silové části systému - celkem </t>
  </si>
  <si>
    <t>24.</t>
  </si>
  <si>
    <t>Ostatní režie (doprava, přesun materiálů)</t>
  </si>
  <si>
    <t>25.</t>
  </si>
  <si>
    <t>Kompletace, oživení, výchozí revize, školení obsluhy, zasíťování, nastavení vzdáleného dohledu - celkem</t>
  </si>
  <si>
    <t>26.</t>
  </si>
  <si>
    <t>Roční revize a funkční zkouška</t>
  </si>
  <si>
    <t>27.</t>
  </si>
  <si>
    <t xml:space="preserve">Roční revize a funkční zkouška - minimálně 1x ročně po dobu záruky </t>
  </si>
  <si>
    <t>28.</t>
  </si>
  <si>
    <t>Roční revize a funkční zkouška - celkem</t>
  </si>
  <si>
    <t>29.</t>
  </si>
  <si>
    <t xml:space="preserve">Technická pomoc </t>
  </si>
  <si>
    <t>30.</t>
  </si>
  <si>
    <t>Příprava podkladů - kamerová zkouška, pokud ji bude objednatel požadovat - samostaný výjezd včetně režijních nákladů</t>
  </si>
  <si>
    <t>31.</t>
  </si>
  <si>
    <t>Příprava podkladů - technická pomoc se zpracováním Směrnice kamerového systému, Provozní kniha kamerového systému</t>
  </si>
  <si>
    <t>32.</t>
  </si>
  <si>
    <t>Technická pomoc - celkem</t>
  </si>
  <si>
    <t>33.</t>
  </si>
  <si>
    <t>Profylaktické a servisní práce nad rámec záruky - nezapočteno do celkového součtu nákladů</t>
  </si>
  <si>
    <t>34.</t>
  </si>
  <si>
    <t>Montážní mimozáruční práce s nástupem do 24 hod. od nahlášení závady</t>
  </si>
  <si>
    <t>hod</t>
  </si>
  <si>
    <t>35.</t>
  </si>
  <si>
    <t>Režijní náklady á 1 technik/ 1 výjezd</t>
  </si>
  <si>
    <t>36.</t>
  </si>
  <si>
    <t>Profylaktické a servisní práce nad rámec záruky - celkem</t>
  </si>
  <si>
    <t>37.</t>
  </si>
  <si>
    <t>CCTV - celkem</t>
  </si>
  <si>
    <t>38.</t>
  </si>
  <si>
    <t>Kamerový systém</t>
  </si>
  <si>
    <t>Poznámky k tabulce:</t>
  </si>
  <si>
    <t>Komponenty systému CCTV</t>
  </si>
  <si>
    <t>Komponenty systému CCTV zahrnují samostatné nahrávací zařízení, kameru s montážní paticí s pevným objektivem, variantně bude vybavena motorzoom objektivem s rozsahem cca 2,8 - 12 mm, včetně napájení a vše ostatní příslušenství kromě samostatně uvedených položek. Musí být zajištěno zálohování celého systému po dobu minim. 20 minut. Záznamové zařízení, UPS a switch budou v odpovídajícím plastovém boxu s krytím IP55 a vyšším.</t>
  </si>
  <si>
    <t>Zde je uvažován veškerý nový materiál na kabelové trasy, instalační materiál výše neuvedený. Předpokládám použití venkovního dvouplášťového kabelu UTP nebo FTP Cat. 5e Trasy uvnitř objektu 4.1.6. budou v nových VRM nebo obdobných pevných trubkách s příslušenstvím.</t>
  </si>
  <si>
    <t>+</t>
  </si>
  <si>
    <t>Zde je nutné uvést všechny náklady včetně režijních, které nejsou zahrnuty v předchozích montážních položkách. U vzdáleného dohledu a zasíťování se předpokládá součinnost IT objednatele.</t>
  </si>
  <si>
    <t>Zde budou uvedeny všechny pravidelné práce prováděné během záruční doby s uvedením periodicity a délky záruční doby, tato cena je součástí celkové nabídkové ceny.</t>
  </si>
  <si>
    <t>Technická pomoc</t>
  </si>
  <si>
    <t>Uvažována je zde kamerová zkouška s předáním snímků záběrů jednotlivých kamer na všech pozicích a jejich umístění. Dále pomoc se zpracováním Směrnice kamerového systému a Provozní knihy kamerového systému.</t>
  </si>
  <si>
    <t>Profylaktické a servisní práce nad rámec záruky</t>
  </si>
  <si>
    <t>Zde dodavatel uvede cenu prací dle svých servisních podmínek včetně kilometrovného, případně času na cestě. Z přehledu musí být zřejmá kalkulace nákladů na mimozáruční servisní zásah bez materiálových nákladů. Tyto náklady se nezapočítávají do celkového součtu a slouží pro informaci objednatele o finanční náročnosti mimozáruční údržby systému CCTV.</t>
  </si>
  <si>
    <t>Obecná pravidla</t>
  </si>
  <si>
    <t xml:space="preserve">Výkaz má pouze informativní charakter a potencionální dodavatel je povinen zkontrolovat úplnost a správnost výkazu výměr dle projektové dokumentace, v tomto popřípadě především prohlídkou a zaměřením na staveništi. Veškeré položky musí obsahovat dodávku i montáž, vyjma položek jenž mají dodávku zvlášť ve specifikaci. Zhotovitel do jednotkových cen zahrne veškeré ostatní náklady, ve výkazu přímo nespecifikované, tak aby bylo možné dílo provést za tyto ceny v souladu se zadáním, platnými předpisy, normami a v bezvadné kvalitě. </t>
  </si>
  <si>
    <t>Nabídku je možné zpracovat dle zadaných parametrů v přiloženém VV, připouští se předložení nabídky s takovými technickými parametry, které budou požadavky zadavatele kvalitativně převyšovat.</t>
  </si>
  <si>
    <t>Pokud požadavky zadavatele obsahují odkaz na konkrétní výrobky nebo dodavatelé, připouští se i použití jiných, technicky a kvalitativně obdobných řešení.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</si>
</sst>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&quot;   &quot;;\-#,##0&quot;   &quot;"/>
    <numFmt numFmtId="165" formatCode="#,##0_ ;\-#,##0\ "/>
    <numFmt numFmtId="166" formatCode="#,##0.00_ ;\-#,##0.00\ "/>
  </numFmts>
  <fonts count="27" x14ac:knownFonts="1">
    <font>
      <sz val="12"/>
      <name val="Arial CE"/>
      <charset val="238"/>
    </font>
    <font>
      <u/>
      <sz val="10"/>
      <color indexed="12"/>
      <name val="Arial CE"/>
      <charset val="238"/>
    </font>
    <font>
      <sz val="10"/>
      <name val="Arial CE"/>
      <charset val="238"/>
    </font>
    <font>
      <sz val="10"/>
      <name val="Helv"/>
    </font>
    <font>
      <sz val="10"/>
      <color indexed="8"/>
      <name val="MS Sans Serif"/>
      <family val="2"/>
      <charset val="238"/>
    </font>
    <font>
      <b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b/>
      <sz val="8"/>
      <color indexed="8"/>
      <name val="Arial CE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indexed="8"/>
      <name val="Tahoma"/>
      <family val="2"/>
      <charset val="238"/>
    </font>
    <font>
      <b/>
      <sz val="9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10"/>
      <color indexed="36"/>
      <name val="Arial Narrow"/>
      <family val="2"/>
      <charset val="238"/>
    </font>
    <font>
      <sz val="10"/>
      <color indexed="10"/>
      <name val="Arial Narrow"/>
      <family val="2"/>
      <charset val="238"/>
    </font>
    <font>
      <b/>
      <sz val="20"/>
      <name val="Arial"/>
      <family val="2"/>
      <charset val="238"/>
    </font>
    <font>
      <b/>
      <sz val="12"/>
      <name val="Arial Narrow"/>
      <family val="2"/>
      <charset val="238"/>
    </font>
    <font>
      <sz val="9"/>
      <color indexed="8"/>
      <name val="Tahoma"/>
      <family val="2"/>
      <charset val="238"/>
    </font>
    <font>
      <sz val="8"/>
      <name val="Arial CE"/>
      <charset val="238"/>
    </font>
    <font>
      <sz val="9"/>
      <name val="Tahoma"/>
      <family val="2"/>
      <charset val="238"/>
    </font>
    <font>
      <b/>
      <sz val="14"/>
      <name val="Arial Narrow"/>
      <family val="2"/>
      <charset val="238"/>
    </font>
    <font>
      <sz val="8"/>
      <name val="Tahoma"/>
      <family val="2"/>
      <charset val="238"/>
    </font>
    <font>
      <b/>
      <sz val="10"/>
      <color rgb="FF000000"/>
      <name val="Arial Narrow"/>
      <family val="2"/>
      <charset val="238"/>
    </font>
    <font>
      <b/>
      <sz val="9"/>
      <color rgb="FF000000"/>
      <name val="Tahoma"/>
      <family val="2"/>
      <charset val="238"/>
    </font>
    <font>
      <sz val="8"/>
      <color rgb="FF000000"/>
      <name val="Tahoma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theme="6" tint="0.79998168889431442"/>
        <bgColor indexed="27"/>
      </patternFill>
    </fill>
    <fill>
      <patternFill patternType="solid">
        <fgColor theme="0"/>
        <bgColor indexed="26"/>
      </patternFill>
    </fill>
    <fill>
      <patternFill patternType="solid">
        <fgColor theme="8" tint="0.799981688894314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4" fillId="0" borderId="0"/>
    <xf numFmtId="0" fontId="9" fillId="0" borderId="0"/>
    <xf numFmtId="164" fontId="5" fillId="0" borderId="1" applyProtection="0">
      <alignment horizontal="right" vertical="center"/>
    </xf>
    <xf numFmtId="0" fontId="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6" fillId="0" borderId="1" applyProtection="0">
      <alignment vertical="center"/>
    </xf>
    <xf numFmtId="0" fontId="7" fillId="0" borderId="1">
      <alignment horizontal="justify" vertical="center" wrapText="1"/>
      <protection locked="0"/>
    </xf>
    <xf numFmtId="0" fontId="3" fillId="0" borderId="0"/>
  </cellStyleXfs>
  <cellXfs count="99">
    <xf numFmtId="0" fontId="0" fillId="0" borderId="0" xfId="0"/>
    <xf numFmtId="0" fontId="10" fillId="0" borderId="0" xfId="5" applyFont="1"/>
    <xf numFmtId="0" fontId="10" fillId="0" borderId="0" xfId="5" applyFont="1" applyAlignment="1">
      <alignment wrapText="1"/>
    </xf>
    <xf numFmtId="1" fontId="10" fillId="0" borderId="0" xfId="5" applyNumberFormat="1" applyFont="1"/>
    <xf numFmtId="0" fontId="10" fillId="0" borderId="0" xfId="5" applyFont="1" applyAlignment="1">
      <alignment horizontal="left" vertical="center"/>
    </xf>
    <xf numFmtId="0" fontId="1" fillId="0" borderId="0" xfId="4" applyAlignment="1" applyProtection="1">
      <alignment horizontal="left" vertical="center"/>
    </xf>
    <xf numFmtId="4" fontId="10" fillId="0" borderId="0" xfId="5" applyNumberFormat="1" applyFont="1" applyAlignment="1">
      <alignment horizontal="left" vertical="center"/>
    </xf>
    <xf numFmtId="3" fontId="10" fillId="0" borderId="0" xfId="5" applyNumberFormat="1" applyFont="1" applyAlignment="1">
      <alignment horizontal="left" vertical="center"/>
    </xf>
    <xf numFmtId="0" fontId="15" fillId="0" borderId="0" xfId="5" applyFont="1" applyAlignment="1">
      <alignment horizontal="left" vertical="center"/>
    </xf>
    <xf numFmtId="0" fontId="16" fillId="0" borderId="0" xfId="5" applyFont="1" applyAlignment="1">
      <alignment horizontal="left" vertical="center"/>
    </xf>
    <xf numFmtId="0" fontId="10" fillId="0" borderId="0" xfId="5" applyFont="1" applyAlignment="1">
      <alignment vertical="center"/>
    </xf>
    <xf numFmtId="0" fontId="3" fillId="0" borderId="0" xfId="11" applyAlignment="1">
      <alignment vertical="center"/>
    </xf>
    <xf numFmtId="0" fontId="3" fillId="0" borderId="0" xfId="11" applyAlignment="1">
      <alignment horizontal="right" vertical="center"/>
    </xf>
    <xf numFmtId="49" fontId="14" fillId="2" borderId="2" xfId="10" applyNumberFormat="1" applyFont="1" applyFill="1" applyBorder="1" applyAlignment="1">
      <alignment horizontal="center" vertical="center" wrapText="1"/>
    </xf>
    <xf numFmtId="3" fontId="14" fillId="2" borderId="2" xfId="10" applyNumberFormat="1" applyFont="1" applyFill="1" applyBorder="1" applyAlignment="1">
      <alignment horizontal="center" vertical="center"/>
    </xf>
    <xf numFmtId="4" fontId="14" fillId="2" borderId="2" xfId="10" applyNumberFormat="1" applyFont="1" applyFill="1" applyBorder="1" applyAlignment="1">
      <alignment horizontal="right" vertical="center"/>
    </xf>
    <xf numFmtId="4" fontId="14" fillId="2" borderId="2" xfId="10" applyNumberFormat="1" applyFont="1" applyFill="1" applyBorder="1" applyAlignment="1">
      <alignment horizontal="right" vertical="center" wrapText="1"/>
    </xf>
    <xf numFmtId="49" fontId="14" fillId="2" borderId="2" xfId="10" applyNumberFormat="1" applyFont="1" applyFill="1" applyBorder="1" applyAlignment="1">
      <alignment horizontal="left" vertical="center" wrapText="1"/>
    </xf>
    <xf numFmtId="49" fontId="12" fillId="3" borderId="2" xfId="9" applyNumberFormat="1" applyFont="1" applyFill="1" applyBorder="1" applyAlignment="1">
      <alignment horizontal="left" vertical="center" wrapText="1"/>
    </xf>
    <xf numFmtId="49" fontId="12" fillId="3" borderId="2" xfId="9" applyNumberFormat="1" applyFont="1" applyFill="1" applyBorder="1" applyAlignment="1">
      <alignment horizontal="left" vertical="center"/>
    </xf>
    <xf numFmtId="4" fontId="12" fillId="3" borderId="2" xfId="9" applyNumberFormat="1" applyFont="1" applyFill="1" applyBorder="1" applyAlignment="1">
      <alignment horizontal="right" vertical="center"/>
    </xf>
    <xf numFmtId="49" fontId="13" fillId="6" borderId="2" xfId="8" applyNumberFormat="1" applyFont="1" applyFill="1" applyBorder="1" applyAlignment="1">
      <alignment horizontal="left" vertical="center" wrapText="1"/>
    </xf>
    <xf numFmtId="49" fontId="13" fillId="6" borderId="2" xfId="8" applyNumberFormat="1" applyFont="1" applyFill="1" applyBorder="1" applyAlignment="1">
      <alignment horizontal="center" vertical="center"/>
    </xf>
    <xf numFmtId="3" fontId="13" fillId="6" borderId="2" xfId="8" applyNumberFormat="1" applyFont="1" applyFill="1" applyBorder="1" applyAlignment="1">
      <alignment horizontal="center" vertical="center"/>
    </xf>
    <xf numFmtId="4" fontId="13" fillId="6" borderId="2" xfId="8" applyNumberFormat="1" applyFont="1" applyFill="1" applyBorder="1" applyAlignment="1">
      <alignment horizontal="right" vertical="center"/>
    </xf>
    <xf numFmtId="0" fontId="14" fillId="7" borderId="2" xfId="10" applyFont="1" applyFill="1" applyBorder="1" applyAlignment="1">
      <alignment horizontal="left" vertical="center" wrapText="1"/>
    </xf>
    <xf numFmtId="49" fontId="14" fillId="7" borderId="2" xfId="10" applyNumberFormat="1" applyFont="1" applyFill="1" applyBorder="1" applyAlignment="1">
      <alignment horizontal="center" vertical="center" wrapText="1"/>
    </xf>
    <xf numFmtId="3" fontId="14" fillId="7" borderId="2" xfId="10" applyNumberFormat="1" applyFont="1" applyFill="1" applyBorder="1" applyAlignment="1">
      <alignment horizontal="center" vertical="center"/>
    </xf>
    <xf numFmtId="4" fontId="14" fillId="7" borderId="2" xfId="10" applyNumberFormat="1" applyFont="1" applyFill="1" applyBorder="1" applyAlignment="1">
      <alignment horizontal="right" vertical="center"/>
    </xf>
    <xf numFmtId="4" fontId="14" fillId="7" borderId="2" xfId="10" applyNumberFormat="1" applyFont="1" applyFill="1" applyBorder="1" applyAlignment="1">
      <alignment horizontal="right" vertical="center" wrapText="1"/>
    </xf>
    <xf numFmtId="49" fontId="14" fillId="7" borderId="2" xfId="10" applyNumberFormat="1" applyFont="1" applyFill="1" applyBorder="1" applyAlignment="1">
      <alignment horizontal="left" vertical="center" wrapText="1"/>
    </xf>
    <xf numFmtId="0" fontId="11" fillId="0" borderId="3" xfId="5" applyFont="1" applyBorder="1" applyAlignment="1">
      <alignment horizontal="center" vertical="center" wrapText="1"/>
    </xf>
    <xf numFmtId="0" fontId="10" fillId="0" borderId="2" xfId="5" applyFont="1" applyBorder="1" applyAlignment="1">
      <alignment vertical="center" wrapText="1"/>
    </xf>
    <xf numFmtId="0" fontId="10" fillId="0" borderId="2" xfId="5" applyFont="1" applyBorder="1" applyAlignment="1">
      <alignment vertical="center"/>
    </xf>
    <xf numFmtId="1" fontId="10" fillId="0" borderId="2" xfId="5" applyNumberFormat="1" applyFont="1" applyBorder="1" applyAlignment="1">
      <alignment vertical="center"/>
    </xf>
    <xf numFmtId="0" fontId="10" fillId="0" borderId="4" xfId="5" applyFont="1" applyBorder="1" applyAlignment="1">
      <alignment vertical="center" wrapText="1"/>
    </xf>
    <xf numFmtId="0" fontId="10" fillId="0" borderId="4" xfId="5" applyFont="1" applyBorder="1" applyAlignment="1">
      <alignment vertical="center"/>
    </xf>
    <xf numFmtId="1" fontId="10" fillId="0" borderId="4" xfId="5" applyNumberFormat="1" applyFont="1" applyBorder="1" applyAlignment="1">
      <alignment vertical="center"/>
    </xf>
    <xf numFmtId="0" fontId="9" fillId="0" borderId="0" xfId="11" applyFont="1" applyAlignment="1">
      <alignment vertical="center"/>
    </xf>
    <xf numFmtId="1" fontId="10" fillId="0" borderId="0" xfId="5" applyNumberFormat="1" applyFont="1" applyAlignment="1">
      <alignment vertical="center"/>
    </xf>
    <xf numFmtId="49" fontId="13" fillId="8" borderId="2" xfId="8" applyNumberFormat="1" applyFont="1" applyFill="1" applyBorder="1" applyAlignment="1">
      <alignment horizontal="left" vertical="center" wrapText="1"/>
    </xf>
    <xf numFmtId="49" fontId="13" fillId="8" borderId="2" xfId="8" applyNumberFormat="1" applyFont="1" applyFill="1" applyBorder="1" applyAlignment="1">
      <alignment horizontal="center" vertical="center"/>
    </xf>
    <xf numFmtId="4" fontId="13" fillId="8" borderId="2" xfId="8" applyNumberFormat="1" applyFont="1" applyFill="1" applyBorder="1" applyAlignment="1">
      <alignment horizontal="right" vertical="center"/>
    </xf>
    <xf numFmtId="3" fontId="13" fillId="8" borderId="2" xfId="8" applyNumberFormat="1" applyFont="1" applyFill="1" applyBorder="1" applyAlignment="1">
      <alignment horizontal="center" vertical="center"/>
    </xf>
    <xf numFmtId="4" fontId="14" fillId="2" borderId="5" xfId="10" applyNumberFormat="1" applyFont="1" applyFill="1" applyBorder="1" applyAlignment="1">
      <alignment horizontal="right" vertical="center"/>
    </xf>
    <xf numFmtId="0" fontId="10" fillId="0" borderId="6" xfId="5" applyFont="1" applyBorder="1"/>
    <xf numFmtId="0" fontId="17" fillId="4" borderId="7" xfId="5" applyFont="1" applyFill="1" applyBorder="1" applyAlignment="1">
      <alignment horizontal="center" vertical="center" wrapText="1"/>
    </xf>
    <xf numFmtId="49" fontId="19" fillId="2" borderId="8" xfId="10" applyNumberFormat="1" applyFont="1" applyFill="1" applyBorder="1" applyAlignment="1">
      <alignment horizontal="center" vertical="center"/>
    </xf>
    <xf numFmtId="49" fontId="13" fillId="6" borderId="5" xfId="8" applyNumberFormat="1" applyFont="1" applyFill="1" applyBorder="1" applyAlignment="1">
      <alignment horizontal="left" vertical="center" wrapText="1"/>
    </xf>
    <xf numFmtId="0" fontId="19" fillId="2" borderId="5" xfId="10" applyFont="1" applyFill="1" applyBorder="1" applyAlignment="1">
      <alignment horizontal="left" vertical="center" wrapText="1"/>
    </xf>
    <xf numFmtId="0" fontId="13" fillId="6" borderId="5" xfId="8" applyFont="1" applyFill="1" applyBorder="1" applyAlignment="1">
      <alignment horizontal="left" vertical="center" wrapText="1"/>
    </xf>
    <xf numFmtId="0" fontId="19" fillId="5" borderId="5" xfId="8" applyFont="1" applyFill="1" applyBorder="1" applyAlignment="1">
      <alignment horizontal="left" vertical="center" wrapText="1"/>
    </xf>
    <xf numFmtId="0" fontId="21" fillId="0" borderId="5" xfId="5" applyFont="1" applyBorder="1" applyAlignment="1">
      <alignment vertical="center" wrapText="1"/>
    </xf>
    <xf numFmtId="0" fontId="21" fillId="0" borderId="9" xfId="5" applyFont="1" applyBorder="1" applyAlignment="1">
      <alignment vertical="center" wrapText="1"/>
    </xf>
    <xf numFmtId="0" fontId="10" fillId="0" borderId="10" xfId="5" applyFont="1" applyBorder="1"/>
    <xf numFmtId="0" fontId="11" fillId="0" borderId="11" xfId="5" applyFont="1" applyBorder="1" applyAlignment="1">
      <alignment horizontal="center" vertical="center" wrapText="1"/>
    </xf>
    <xf numFmtId="0" fontId="11" fillId="0" borderId="12" xfId="5" applyFont="1" applyBorder="1" applyAlignment="1">
      <alignment horizontal="center" vertical="center" wrapText="1"/>
    </xf>
    <xf numFmtId="49" fontId="14" fillId="2" borderId="8" xfId="10" applyNumberFormat="1" applyFont="1" applyFill="1" applyBorder="1" applyAlignment="1">
      <alignment horizontal="center" vertical="center"/>
    </xf>
    <xf numFmtId="4" fontId="13" fillId="8" borderId="5" xfId="8" applyNumberFormat="1" applyFont="1" applyFill="1" applyBorder="1" applyAlignment="1">
      <alignment horizontal="right" vertical="center"/>
    </xf>
    <xf numFmtId="4" fontId="14" fillId="2" borderId="5" xfId="10" applyNumberFormat="1" applyFont="1" applyFill="1" applyBorder="1" applyAlignment="1">
      <alignment horizontal="right" vertical="center" wrapText="1"/>
    </xf>
    <xf numFmtId="4" fontId="13" fillId="6" borderId="5" xfId="8" applyNumberFormat="1" applyFont="1" applyFill="1" applyBorder="1" applyAlignment="1">
      <alignment horizontal="right" vertical="center"/>
    </xf>
    <xf numFmtId="4" fontId="14" fillId="7" borderId="5" xfId="10" applyNumberFormat="1" applyFont="1" applyFill="1" applyBorder="1" applyAlignment="1">
      <alignment horizontal="right" vertical="center" wrapText="1"/>
    </xf>
    <xf numFmtId="4" fontId="14" fillId="7" borderId="5" xfId="10" applyNumberFormat="1" applyFont="1" applyFill="1" applyBorder="1" applyAlignment="1">
      <alignment horizontal="right" vertical="center"/>
    </xf>
    <xf numFmtId="4" fontId="12" fillId="3" borderId="5" xfId="9" applyNumberFormat="1" applyFont="1" applyFill="1" applyBorder="1" applyAlignment="1">
      <alignment horizontal="right" vertical="center"/>
    </xf>
    <xf numFmtId="0" fontId="10" fillId="0" borderId="5" xfId="5" applyFont="1" applyBorder="1" applyAlignment="1">
      <alignment vertical="center"/>
    </xf>
    <xf numFmtId="0" fontId="10" fillId="0" borderId="13" xfId="5" applyFont="1" applyBorder="1" applyAlignment="1">
      <alignment vertical="center"/>
    </xf>
    <xf numFmtId="0" fontId="10" fillId="0" borderId="14" xfId="5" applyFont="1" applyBorder="1" applyAlignment="1">
      <alignment vertical="center"/>
    </xf>
    <xf numFmtId="0" fontId="3" fillId="0" borderId="15" xfId="11" applyBorder="1" applyAlignment="1">
      <alignment vertical="center"/>
    </xf>
    <xf numFmtId="0" fontId="10" fillId="0" borderId="16" xfId="5" applyFont="1" applyBorder="1" applyAlignment="1">
      <alignment vertical="center"/>
    </xf>
    <xf numFmtId="0" fontId="3" fillId="0" borderId="17" xfId="11" applyBorder="1" applyAlignment="1">
      <alignment vertical="center"/>
    </xf>
    <xf numFmtId="0" fontId="3" fillId="0" borderId="18" xfId="1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49" fontId="23" fillId="0" borderId="2" xfId="0" applyNumberFormat="1" applyFont="1" applyBorder="1" applyAlignment="1">
      <alignment vertical="center" wrapText="1"/>
    </xf>
    <xf numFmtId="0" fontId="23" fillId="0" borderId="2" xfId="0" applyFont="1" applyBorder="1" applyAlignment="1">
      <alignment horizontal="center" vertical="center" wrapText="1"/>
    </xf>
    <xf numFmtId="165" fontId="23" fillId="0" borderId="2" xfId="0" applyNumberFormat="1" applyFont="1" applyBorder="1" applyAlignment="1">
      <alignment horizontal="center" vertical="center" wrapText="1"/>
    </xf>
    <xf numFmtId="166" fontId="23" fillId="0" borderId="2" xfId="0" applyNumberFormat="1" applyFont="1" applyBorder="1" applyAlignment="1">
      <alignment horizontal="right" vertical="center" wrapText="1"/>
    </xf>
    <xf numFmtId="166" fontId="23" fillId="9" borderId="2" xfId="0" applyNumberFormat="1" applyFont="1" applyFill="1" applyBorder="1" applyAlignment="1">
      <alignment horizontal="right" vertical="center" wrapText="1"/>
    </xf>
    <xf numFmtId="49" fontId="19" fillId="2" borderId="20" xfId="10" applyNumberFormat="1" applyFont="1" applyFill="1" applyBorder="1" applyAlignment="1">
      <alignment horizontal="center" vertical="center"/>
    </xf>
    <xf numFmtId="0" fontId="24" fillId="0" borderId="3" xfId="5" applyFont="1" applyBorder="1" applyAlignment="1">
      <alignment horizontal="center" vertical="center" wrapText="1"/>
    </xf>
    <xf numFmtId="49" fontId="25" fillId="8" borderId="2" xfId="8" applyNumberFormat="1" applyFont="1" applyFill="1" applyBorder="1" applyAlignment="1">
      <alignment horizontal="left" vertical="center" wrapText="1"/>
    </xf>
    <xf numFmtId="0" fontId="26" fillId="2" borderId="2" xfId="10" applyFont="1" applyFill="1" applyBorder="1" applyAlignment="1">
      <alignment horizontal="left" vertical="center" wrapText="1"/>
    </xf>
    <xf numFmtId="0" fontId="26" fillId="7" borderId="2" xfId="10" applyFont="1" applyFill="1" applyBorder="1" applyAlignment="1">
      <alignment horizontal="left" vertical="center" wrapText="1"/>
    </xf>
    <xf numFmtId="49" fontId="25" fillId="6" borderId="2" xfId="8" applyNumberFormat="1" applyFont="1" applyFill="1" applyBorder="1" applyAlignment="1">
      <alignment horizontal="left" vertical="center" wrapText="1"/>
    </xf>
    <xf numFmtId="49" fontId="19" fillId="2" borderId="29" xfId="10" applyNumberFormat="1" applyFont="1" applyFill="1" applyBorder="1" applyAlignment="1">
      <alignment horizontal="center" vertical="center"/>
    </xf>
    <xf numFmtId="0" fontId="21" fillId="0" borderId="30" xfId="5" applyFont="1" applyBorder="1" applyAlignment="1">
      <alignment vertical="center" wrapText="1"/>
    </xf>
    <xf numFmtId="0" fontId="22" fillId="10" borderId="21" xfId="5" applyFont="1" applyFill="1" applyBorder="1" applyAlignment="1">
      <alignment horizontal="center" vertical="center" wrapText="1"/>
    </xf>
    <xf numFmtId="0" fontId="22" fillId="10" borderId="22" xfId="5" applyFont="1" applyFill="1" applyBorder="1" applyAlignment="1">
      <alignment horizontal="center" vertical="center" wrapText="1"/>
    </xf>
    <xf numFmtId="0" fontId="22" fillId="10" borderId="23" xfId="5" applyFont="1" applyFill="1" applyBorder="1" applyAlignment="1">
      <alignment horizontal="center" vertical="center" wrapText="1"/>
    </xf>
    <xf numFmtId="0" fontId="22" fillId="11" borderId="24" xfId="5" applyFont="1" applyFill="1" applyBorder="1" applyAlignment="1">
      <alignment horizontal="center" vertical="center" wrapText="1"/>
    </xf>
    <xf numFmtId="0" fontId="22" fillId="11" borderId="25" xfId="5" applyFont="1" applyFill="1" applyBorder="1" applyAlignment="1">
      <alignment horizontal="center" vertical="center" wrapText="1"/>
    </xf>
    <xf numFmtId="0" fontId="22" fillId="11" borderId="26" xfId="5" applyFont="1" applyFill="1" applyBorder="1" applyAlignment="1">
      <alignment horizontal="center" vertical="center" wrapText="1"/>
    </xf>
    <xf numFmtId="0" fontId="17" fillId="4" borderId="10" xfId="5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22" fillId="10" borderId="24" xfId="5" applyFont="1" applyFill="1" applyBorder="1" applyAlignment="1">
      <alignment horizontal="center" vertical="center" wrapText="1"/>
    </xf>
    <xf numFmtId="0" fontId="22" fillId="10" borderId="26" xfId="5" applyFont="1" applyFill="1" applyBorder="1" applyAlignment="1">
      <alignment horizontal="center" vertical="center" wrapText="1"/>
    </xf>
    <xf numFmtId="0" fontId="18" fillId="12" borderId="8" xfId="5" applyFont="1" applyFill="1" applyBorder="1" applyAlignment="1">
      <alignment horizontal="center" vertical="center" wrapText="1"/>
    </xf>
    <xf numFmtId="0" fontId="18" fillId="12" borderId="5" xfId="5" applyFont="1" applyFill="1" applyBorder="1" applyAlignment="1">
      <alignment horizontal="center" vertical="center" wrapText="1"/>
    </xf>
  </cellXfs>
  <cellStyles count="15">
    <cellStyle name="_x000d__x000a_JournalTemplate=C:\COMFO\CTALK\JOURSTD.TPL_x000d__x000a_LbStateAddress=3 3 0 251 1 89 2 311_x000d__x000a_LbStateJou" xfId="1" xr:uid="{00000000-0005-0000-0000-000000000000}"/>
    <cellStyle name="_E.1 SO BAZÉN_4" xfId="2" xr:uid="{00000000-0005-0000-0000-000001000000}"/>
    <cellStyle name="cena" xfId="3" xr:uid="{00000000-0005-0000-0000-000002000000}"/>
    <cellStyle name="Hypertextový odkaz" xfId="4" builtinId="8"/>
    <cellStyle name="Normální" xfId="0" builtinId="0"/>
    <cellStyle name="normální 2" xfId="5" xr:uid="{00000000-0005-0000-0000-000005000000}"/>
    <cellStyle name="Normální 2 2" xfId="6" xr:uid="{00000000-0005-0000-0000-000006000000}"/>
    <cellStyle name="Normální 3" xfId="7" xr:uid="{00000000-0005-0000-0000-000007000000}"/>
    <cellStyle name="normální_CCTV" xfId="8" xr:uid="{00000000-0005-0000-0000-000009000000}"/>
    <cellStyle name="normální_ČAS" xfId="9" xr:uid="{00000000-0005-0000-0000-000008000000}"/>
    <cellStyle name="normální_EZS" xfId="10" xr:uid="{00000000-0005-0000-0000-00000A000000}"/>
    <cellStyle name="normální_F036-12 NAVETA kod. zámky" xfId="11" xr:uid="{00000000-0005-0000-0000-00000B000000}"/>
    <cellStyle name="polozka" xfId="12" xr:uid="{00000000-0005-0000-0000-00000C000000}"/>
    <cellStyle name="popis polozky" xfId="13" xr:uid="{00000000-0005-0000-0000-00000D000000}"/>
    <cellStyle name="Styl 1" xfId="14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19050</xdr:rowOff>
    </xdr:from>
    <xdr:to>
      <xdr:col>1</xdr:col>
      <xdr:colOff>1520190</xdr:colOff>
      <xdr:row>1</xdr:row>
      <xdr:rowOff>0</xdr:rowOff>
    </xdr:to>
    <xdr:pic>
      <xdr:nvPicPr>
        <xdr:cNvPr id="5215" name="Obrázek 1">
          <a:extLst>
            <a:ext uri="{FF2B5EF4-FFF2-40B4-BE49-F238E27FC236}">
              <a16:creationId xmlns:a16="http://schemas.microsoft.com/office/drawing/2014/main" id="{1EDC3AD1-D3C3-9C75-1246-16C075D3B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050"/>
          <a:ext cx="16668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</xdr:rowOff>
    </xdr:from>
    <xdr:to>
      <xdr:col>1</xdr:col>
      <xdr:colOff>1485900</xdr:colOff>
      <xdr:row>1</xdr:row>
      <xdr:rowOff>0</xdr:rowOff>
    </xdr:to>
    <xdr:pic>
      <xdr:nvPicPr>
        <xdr:cNvPr id="6239" name="Obrázek 2">
          <a:extLst>
            <a:ext uri="{FF2B5EF4-FFF2-40B4-BE49-F238E27FC236}">
              <a16:creationId xmlns:a16="http://schemas.microsoft.com/office/drawing/2014/main" id="{32DBE8F4-5F46-5434-5623-36701187C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"/>
          <a:ext cx="16668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B74"/>
  <sheetViews>
    <sheetView tabSelected="1" view="pageBreakPreview" zoomScaleSheetLayoutView="100" workbookViewId="0">
      <selection activeCell="H16" sqref="H16"/>
    </sheetView>
  </sheetViews>
  <sheetFormatPr defaultColWidth="7.44140625" defaultRowHeight="12.75" x14ac:dyDescent="0.2"/>
  <cols>
    <col min="1" max="1" width="3.21875" style="1" customWidth="1"/>
    <col min="2" max="2" width="56.109375" style="2" customWidth="1"/>
    <col min="3" max="3" width="4.109375" style="1" bestFit="1" customWidth="1"/>
    <col min="4" max="4" width="4.21875" style="1" bestFit="1" customWidth="1"/>
    <col min="5" max="5" width="5.77734375" style="3" bestFit="1" customWidth="1"/>
    <col min="6" max="6" width="11.33203125" style="1" customWidth="1"/>
    <col min="7" max="7" width="6.33203125" style="1" customWidth="1"/>
    <col min="8" max="8" width="10" style="1" bestFit="1" customWidth="1"/>
    <col min="9" max="16384" width="7.44140625" style="1"/>
  </cols>
  <sheetData>
    <row r="1" spans="1:28" ht="49.15" customHeight="1" thickBot="1" x14ac:dyDescent="0.25">
      <c r="A1" s="54"/>
      <c r="B1" s="92" t="s">
        <v>0</v>
      </c>
      <c r="C1" s="93"/>
      <c r="D1" s="93"/>
      <c r="E1" s="93"/>
      <c r="F1" s="93"/>
      <c r="G1" s="93"/>
      <c r="H1" s="94"/>
    </row>
    <row r="2" spans="1:28" ht="17.850000000000001" customHeight="1" x14ac:dyDescent="0.2">
      <c r="A2" s="86" t="s">
        <v>1</v>
      </c>
      <c r="B2" s="87"/>
      <c r="C2" s="87"/>
      <c r="D2" s="87"/>
      <c r="E2" s="87"/>
      <c r="F2" s="87"/>
      <c r="G2" s="87"/>
      <c r="H2" s="88"/>
    </row>
    <row r="3" spans="1:28" ht="17.850000000000001" customHeight="1" x14ac:dyDescent="0.2">
      <c r="A3" s="89" t="s">
        <v>2</v>
      </c>
      <c r="B3" s="90"/>
      <c r="C3" s="90"/>
      <c r="D3" s="90"/>
      <c r="E3" s="90"/>
      <c r="F3" s="90"/>
      <c r="G3" s="90"/>
      <c r="H3" s="91"/>
    </row>
    <row r="4" spans="1:28" ht="15.6" customHeight="1" x14ac:dyDescent="0.2">
      <c r="A4" s="55" t="s">
        <v>3</v>
      </c>
      <c r="B4" s="79" t="s">
        <v>4</v>
      </c>
      <c r="C4" s="31" t="s">
        <v>5</v>
      </c>
      <c r="D4" s="31" t="s">
        <v>6</v>
      </c>
      <c r="E4" s="31" t="s">
        <v>7</v>
      </c>
      <c r="F4" s="31" t="s">
        <v>8</v>
      </c>
      <c r="G4" s="31" t="s">
        <v>9</v>
      </c>
      <c r="H4" s="56" t="s">
        <v>10</v>
      </c>
    </row>
    <row r="5" spans="1:28" x14ac:dyDescent="0.2">
      <c r="A5" s="57" t="s">
        <v>11</v>
      </c>
      <c r="B5" s="80" t="s">
        <v>12</v>
      </c>
      <c r="C5" s="41"/>
      <c r="D5" s="42"/>
      <c r="E5" s="42"/>
      <c r="F5" s="42"/>
      <c r="G5" s="42"/>
      <c r="H5" s="58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31.5" x14ac:dyDescent="0.2">
      <c r="A6" s="57" t="s">
        <v>13</v>
      </c>
      <c r="B6" s="81" t="s">
        <v>14</v>
      </c>
      <c r="C6" s="13" t="s">
        <v>15</v>
      </c>
      <c r="D6" s="14">
        <v>1</v>
      </c>
      <c r="E6" s="15">
        <v>0</v>
      </c>
      <c r="F6" s="16">
        <v>0</v>
      </c>
      <c r="G6" s="16">
        <v>0</v>
      </c>
      <c r="H6" s="59">
        <v>0</v>
      </c>
      <c r="I6" s="5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x14ac:dyDescent="0.2">
      <c r="A7" s="57" t="s">
        <v>16</v>
      </c>
      <c r="B7" s="81" t="s">
        <v>17</v>
      </c>
      <c r="C7" s="13" t="s">
        <v>15</v>
      </c>
      <c r="D7" s="14">
        <v>1</v>
      </c>
      <c r="E7" s="15">
        <v>0</v>
      </c>
      <c r="F7" s="16">
        <f t="shared" ref="F7:F12" si="0">E7*D7</f>
        <v>0</v>
      </c>
      <c r="G7" s="16">
        <v>0</v>
      </c>
      <c r="H7" s="59">
        <f t="shared" ref="H6:H12" si="1">G7*D7</f>
        <v>0</v>
      </c>
      <c r="I7" s="5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ht="42" x14ac:dyDescent="0.2">
      <c r="A8" s="57" t="s">
        <v>18</v>
      </c>
      <c r="B8" s="82" t="s">
        <v>19</v>
      </c>
      <c r="C8" s="26" t="s">
        <v>15</v>
      </c>
      <c r="D8" s="27">
        <v>1</v>
      </c>
      <c r="E8" s="28">
        <v>0</v>
      </c>
      <c r="F8" s="15">
        <v>0</v>
      </c>
      <c r="G8" s="15">
        <v>0</v>
      </c>
      <c r="H8" s="44">
        <v>0</v>
      </c>
      <c r="I8" s="5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x14ac:dyDescent="0.2">
      <c r="A9" s="57" t="s">
        <v>20</v>
      </c>
      <c r="B9" s="82" t="s">
        <v>22</v>
      </c>
      <c r="C9" s="26" t="s">
        <v>15</v>
      </c>
      <c r="D9" s="27">
        <v>1</v>
      </c>
      <c r="E9" s="28">
        <v>0</v>
      </c>
      <c r="F9" s="28">
        <v>0</v>
      </c>
      <c r="G9" s="28">
        <v>0</v>
      </c>
      <c r="H9" s="62">
        <f>G9*D9</f>
        <v>0</v>
      </c>
      <c r="I9" s="5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x14ac:dyDescent="0.2">
      <c r="A10" s="57" t="s">
        <v>21</v>
      </c>
      <c r="B10" s="82" t="s">
        <v>24</v>
      </c>
      <c r="C10" s="26" t="s">
        <v>15</v>
      </c>
      <c r="D10" s="27">
        <v>1</v>
      </c>
      <c r="E10" s="28">
        <v>0</v>
      </c>
      <c r="F10" s="15">
        <f t="shared" si="0"/>
        <v>0</v>
      </c>
      <c r="G10" s="15">
        <v>0</v>
      </c>
      <c r="H10" s="44">
        <f t="shared" si="1"/>
        <v>0</v>
      </c>
      <c r="I10" s="5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x14ac:dyDescent="0.2">
      <c r="A11" s="57" t="s">
        <v>23</v>
      </c>
      <c r="B11" s="81" t="s">
        <v>26</v>
      </c>
      <c r="C11" s="13" t="s">
        <v>15</v>
      </c>
      <c r="D11" s="14">
        <v>1</v>
      </c>
      <c r="E11" s="15">
        <v>0</v>
      </c>
      <c r="F11" s="15">
        <f t="shared" si="0"/>
        <v>0</v>
      </c>
      <c r="G11" s="15">
        <v>0</v>
      </c>
      <c r="H11" s="44">
        <f t="shared" si="1"/>
        <v>0</v>
      </c>
      <c r="I11" s="5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x14ac:dyDescent="0.2">
      <c r="A12" s="57" t="s">
        <v>25</v>
      </c>
      <c r="B12" s="82" t="s">
        <v>28</v>
      </c>
      <c r="C12" s="26" t="s">
        <v>15</v>
      </c>
      <c r="D12" s="27">
        <v>1</v>
      </c>
      <c r="E12" s="15">
        <v>0</v>
      </c>
      <c r="F12" s="15">
        <f t="shared" si="0"/>
        <v>0</v>
      </c>
      <c r="G12" s="15">
        <v>0</v>
      </c>
      <c r="H12" s="44">
        <f t="shared" si="1"/>
        <v>0</v>
      </c>
      <c r="I12" s="5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x14ac:dyDescent="0.2">
      <c r="A13" s="57" t="s">
        <v>27</v>
      </c>
      <c r="B13" s="80" t="s">
        <v>30</v>
      </c>
      <c r="C13" s="41"/>
      <c r="D13" s="43"/>
      <c r="E13" s="42">
        <v>0</v>
      </c>
      <c r="F13" s="42">
        <f>SUM(F6,F7,F8,F9,F10,F11,F12)</f>
        <v>0</v>
      </c>
      <c r="G13" s="42"/>
      <c r="H13" s="58">
        <f>SUM(H6,H7,H8,H9,H10,H11,H12)</f>
        <v>0</v>
      </c>
      <c r="I13" s="4"/>
      <c r="J13" s="4"/>
      <c r="K13" s="4"/>
      <c r="L13" s="8"/>
      <c r="M13" s="9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x14ac:dyDescent="0.2">
      <c r="A14" s="57" t="s">
        <v>29</v>
      </c>
      <c r="B14" s="83" t="s">
        <v>32</v>
      </c>
      <c r="C14" s="22"/>
      <c r="D14" s="23"/>
      <c r="E14" s="24"/>
      <c r="F14" s="24"/>
      <c r="G14" s="24"/>
      <c r="H14" s="60"/>
      <c r="I14" s="4"/>
      <c r="J14" s="4"/>
      <c r="K14" s="4"/>
      <c r="L14" s="8"/>
      <c r="M14" s="9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x14ac:dyDescent="0.2">
      <c r="A15" s="57" t="s">
        <v>31</v>
      </c>
      <c r="B15" s="17" t="s">
        <v>34</v>
      </c>
      <c r="C15" s="13" t="s">
        <v>15</v>
      </c>
      <c r="D15" s="14">
        <v>2</v>
      </c>
      <c r="E15" s="15">
        <v>0</v>
      </c>
      <c r="F15" s="15">
        <f>E15*D15</f>
        <v>0</v>
      </c>
      <c r="G15" s="15">
        <v>0</v>
      </c>
      <c r="H15" s="44">
        <f>G15*D15</f>
        <v>0</v>
      </c>
      <c r="I15" s="4"/>
      <c r="J15" s="4"/>
      <c r="K15" s="4"/>
      <c r="L15" s="8"/>
      <c r="M15" s="9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x14ac:dyDescent="0.2">
      <c r="A16" s="57" t="s">
        <v>33</v>
      </c>
      <c r="B16" s="17" t="s">
        <v>36</v>
      </c>
      <c r="C16" s="13" t="s">
        <v>37</v>
      </c>
      <c r="D16" s="14">
        <v>35</v>
      </c>
      <c r="E16" s="15">
        <v>0</v>
      </c>
      <c r="F16" s="15">
        <v>0</v>
      </c>
      <c r="G16" s="15">
        <v>0</v>
      </c>
      <c r="H16" s="44">
        <f>G16*D16</f>
        <v>0</v>
      </c>
      <c r="I16" s="4"/>
      <c r="J16" s="4"/>
      <c r="K16" s="4"/>
      <c r="L16" s="8"/>
      <c r="M16" s="9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x14ac:dyDescent="0.2">
      <c r="A17" s="57" t="s">
        <v>35</v>
      </c>
      <c r="B17" s="17" t="s">
        <v>39</v>
      </c>
      <c r="C17" s="13" t="s">
        <v>15</v>
      </c>
      <c r="D17" s="14">
        <v>1</v>
      </c>
      <c r="E17" s="15">
        <v>0</v>
      </c>
      <c r="F17" s="15">
        <f>E17*D17</f>
        <v>0</v>
      </c>
      <c r="G17" s="15">
        <v>0</v>
      </c>
      <c r="H17" s="44">
        <f>G17*D17</f>
        <v>0</v>
      </c>
      <c r="I17" s="4"/>
      <c r="J17" s="4"/>
      <c r="K17" s="4"/>
      <c r="L17" s="8"/>
      <c r="M17" s="9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x14ac:dyDescent="0.2">
      <c r="A18" s="57" t="s">
        <v>38</v>
      </c>
      <c r="B18" s="17" t="s">
        <v>41</v>
      </c>
      <c r="C18" s="13" t="s">
        <v>42</v>
      </c>
      <c r="D18" s="14">
        <v>1</v>
      </c>
      <c r="E18" s="15">
        <v>0</v>
      </c>
      <c r="F18" s="15">
        <f>E18*D18</f>
        <v>0</v>
      </c>
      <c r="G18" s="15">
        <v>0</v>
      </c>
      <c r="H18" s="44">
        <f>G18*D18</f>
        <v>0</v>
      </c>
      <c r="I18" s="4"/>
      <c r="J18" s="4"/>
      <c r="K18" s="4"/>
      <c r="L18" s="8"/>
      <c r="M18" s="9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x14ac:dyDescent="0.2">
      <c r="A19" s="57" t="s">
        <v>40</v>
      </c>
      <c r="B19" s="21" t="s">
        <v>44</v>
      </c>
      <c r="C19" s="22"/>
      <c r="D19" s="23"/>
      <c r="E19" s="24"/>
      <c r="F19" s="24">
        <f>SUM(F15:F18)</f>
        <v>0</v>
      </c>
      <c r="G19" s="24"/>
      <c r="H19" s="60">
        <f>SUM(H15:H18)</f>
        <v>0</v>
      </c>
      <c r="I19" s="4"/>
      <c r="J19" s="4"/>
      <c r="K19" s="4"/>
      <c r="L19" s="8"/>
      <c r="M19" s="9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 ht="22.5" x14ac:dyDescent="0.2">
      <c r="A20" s="57" t="s">
        <v>43</v>
      </c>
      <c r="B20" s="40" t="s">
        <v>46</v>
      </c>
      <c r="C20" s="41"/>
      <c r="D20" s="43"/>
      <c r="E20" s="42"/>
      <c r="F20" s="42"/>
      <c r="G20" s="42"/>
      <c r="H20" s="58"/>
      <c r="I20" s="4"/>
      <c r="J20" s="4"/>
      <c r="K20" s="4"/>
      <c r="L20" s="8"/>
      <c r="M20" s="9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8" x14ac:dyDescent="0.2">
      <c r="A21" s="57" t="s">
        <v>45</v>
      </c>
      <c r="B21" s="17" t="s">
        <v>48</v>
      </c>
      <c r="C21" s="13" t="s">
        <v>42</v>
      </c>
      <c r="D21" s="14">
        <v>1</v>
      </c>
      <c r="E21" s="15">
        <v>0</v>
      </c>
      <c r="F21" s="15">
        <f t="shared" ref="F21:F26" si="2">E21*D21</f>
        <v>0</v>
      </c>
      <c r="G21" s="15">
        <v>0</v>
      </c>
      <c r="H21" s="44">
        <f t="shared" ref="H21:H27" si="3">G21*D21</f>
        <v>0</v>
      </c>
      <c r="I21" s="4"/>
      <c r="J21" s="4"/>
      <c r="K21" s="4"/>
      <c r="L21" s="8"/>
      <c r="M21" s="9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 ht="21" x14ac:dyDescent="0.2">
      <c r="A22" s="57" t="s">
        <v>47</v>
      </c>
      <c r="B22" s="17" t="s">
        <v>50</v>
      </c>
      <c r="C22" s="13" t="s">
        <v>42</v>
      </c>
      <c r="D22" s="14">
        <v>1</v>
      </c>
      <c r="E22" s="15">
        <v>0</v>
      </c>
      <c r="F22" s="15">
        <f t="shared" si="2"/>
        <v>0</v>
      </c>
      <c r="G22" s="15">
        <v>0</v>
      </c>
      <c r="H22" s="44">
        <f t="shared" si="3"/>
        <v>0</v>
      </c>
      <c r="I22" s="4"/>
      <c r="J22" s="4"/>
      <c r="K22" s="4"/>
      <c r="L22" s="8"/>
      <c r="M22" s="9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x14ac:dyDescent="0.2">
      <c r="A23" s="57" t="s">
        <v>49</v>
      </c>
      <c r="B23" s="17" t="s">
        <v>52</v>
      </c>
      <c r="C23" s="13" t="s">
        <v>42</v>
      </c>
      <c r="D23" s="14">
        <v>1</v>
      </c>
      <c r="E23" s="15">
        <v>0</v>
      </c>
      <c r="F23" s="15">
        <f t="shared" si="2"/>
        <v>0</v>
      </c>
      <c r="G23" s="15">
        <v>0</v>
      </c>
      <c r="H23" s="44">
        <f t="shared" si="3"/>
        <v>0</v>
      </c>
      <c r="I23" s="4"/>
      <c r="J23" s="4"/>
      <c r="K23" s="4"/>
      <c r="L23" s="8"/>
      <c r="M23" s="9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 ht="21" x14ac:dyDescent="0.2">
      <c r="A24" s="57" t="s">
        <v>51</v>
      </c>
      <c r="B24" s="17" t="s">
        <v>54</v>
      </c>
      <c r="C24" s="13" t="s">
        <v>42</v>
      </c>
      <c r="D24" s="14">
        <v>1</v>
      </c>
      <c r="E24" s="15">
        <v>0</v>
      </c>
      <c r="F24" s="15">
        <f t="shared" si="2"/>
        <v>0</v>
      </c>
      <c r="G24" s="15">
        <v>0</v>
      </c>
      <c r="H24" s="44">
        <f t="shared" si="3"/>
        <v>0</v>
      </c>
      <c r="I24" s="4"/>
      <c r="J24" s="4"/>
      <c r="K24" s="4"/>
      <c r="L24" s="8"/>
      <c r="M24" s="9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x14ac:dyDescent="0.2">
      <c r="A25" s="57" t="s">
        <v>53</v>
      </c>
      <c r="B25" s="17" t="s">
        <v>56</v>
      </c>
      <c r="C25" s="13" t="s">
        <v>42</v>
      </c>
      <c r="D25" s="14">
        <v>1</v>
      </c>
      <c r="E25" s="15">
        <v>0</v>
      </c>
      <c r="F25" s="15">
        <f t="shared" si="2"/>
        <v>0</v>
      </c>
      <c r="G25" s="15">
        <v>0</v>
      </c>
      <c r="H25" s="44">
        <f t="shared" si="3"/>
        <v>0</v>
      </c>
      <c r="I25" s="4"/>
      <c r="J25" s="4"/>
      <c r="K25" s="4"/>
      <c r="L25" s="8"/>
      <c r="M25" s="9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 x14ac:dyDescent="0.2">
      <c r="A26" s="57" t="s">
        <v>55</v>
      </c>
      <c r="B26" s="17" t="s">
        <v>58</v>
      </c>
      <c r="C26" s="13" t="s">
        <v>42</v>
      </c>
      <c r="D26" s="14">
        <v>1</v>
      </c>
      <c r="E26" s="15">
        <v>0</v>
      </c>
      <c r="F26" s="15">
        <f t="shared" si="2"/>
        <v>0</v>
      </c>
      <c r="G26" s="15">
        <v>0</v>
      </c>
      <c r="H26" s="44">
        <f t="shared" si="3"/>
        <v>0</v>
      </c>
      <c r="I26" s="4"/>
      <c r="J26" s="4"/>
      <c r="K26" s="4"/>
      <c r="L26" s="8"/>
      <c r="M26" s="9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x14ac:dyDescent="0.2">
      <c r="A27" s="57" t="s">
        <v>57</v>
      </c>
      <c r="B27" s="73" t="s">
        <v>60</v>
      </c>
      <c r="C27" s="74" t="s">
        <v>42</v>
      </c>
      <c r="D27" s="75">
        <v>1</v>
      </c>
      <c r="E27" s="76">
        <v>0</v>
      </c>
      <c r="F27" s="76">
        <f>E27*D27</f>
        <v>0</v>
      </c>
      <c r="G27" s="77">
        <v>0</v>
      </c>
      <c r="H27" s="44">
        <f t="shared" si="3"/>
        <v>0</v>
      </c>
      <c r="I27" s="4"/>
      <c r="J27" s="4"/>
      <c r="K27" s="4"/>
      <c r="L27" s="8"/>
      <c r="M27" s="9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ht="22.5" x14ac:dyDescent="0.2">
      <c r="A28" s="57" t="s">
        <v>59</v>
      </c>
      <c r="B28" s="40" t="s">
        <v>62</v>
      </c>
      <c r="C28" s="41"/>
      <c r="D28" s="43"/>
      <c r="E28" s="42"/>
      <c r="F28" s="42">
        <f>SUM(F21:F26)</f>
        <v>0</v>
      </c>
      <c r="G28" s="42"/>
      <c r="H28" s="58">
        <f>SUM(H21:H26)</f>
        <v>0</v>
      </c>
      <c r="I28" s="4"/>
      <c r="J28" s="4"/>
      <c r="K28" s="4"/>
      <c r="L28" s="8"/>
      <c r="M28" s="9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 x14ac:dyDescent="0.2">
      <c r="A29" s="57" t="s">
        <v>61</v>
      </c>
      <c r="B29" s="21" t="s">
        <v>64</v>
      </c>
      <c r="C29" s="22"/>
      <c r="D29" s="23"/>
      <c r="E29" s="24"/>
      <c r="F29" s="24"/>
      <c r="G29" s="24"/>
      <c r="H29" s="60"/>
      <c r="I29" s="4"/>
      <c r="J29" s="4"/>
      <c r="K29" s="4"/>
      <c r="L29" s="8"/>
      <c r="M29" s="9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x14ac:dyDescent="0.2">
      <c r="A30" s="57" t="s">
        <v>63</v>
      </c>
      <c r="B30" s="25" t="s">
        <v>66</v>
      </c>
      <c r="C30" s="26" t="s">
        <v>42</v>
      </c>
      <c r="D30" s="27">
        <v>1</v>
      </c>
      <c r="E30" s="28">
        <v>0</v>
      </c>
      <c r="F30" s="29">
        <f>E30*D30</f>
        <v>0</v>
      </c>
      <c r="G30" s="29">
        <v>0</v>
      </c>
      <c r="H30" s="61">
        <f>G30*D30</f>
        <v>0</v>
      </c>
      <c r="I30" s="4"/>
      <c r="J30" s="4"/>
      <c r="K30" s="4"/>
      <c r="L30" s="8"/>
      <c r="M30" s="9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 x14ac:dyDescent="0.2">
      <c r="A31" s="57" t="s">
        <v>65</v>
      </c>
      <c r="B31" s="21" t="s">
        <v>68</v>
      </c>
      <c r="C31" s="22"/>
      <c r="D31" s="23"/>
      <c r="E31" s="24"/>
      <c r="F31" s="24">
        <f>SUM(F30:F30)</f>
        <v>0</v>
      </c>
      <c r="G31" s="24"/>
      <c r="H31" s="60">
        <f>SUM(H30:H30)</f>
        <v>0</v>
      </c>
      <c r="I31" s="4"/>
      <c r="J31" s="4"/>
      <c r="K31" s="4"/>
      <c r="L31" s="8"/>
      <c r="M31" s="9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x14ac:dyDescent="0.2">
      <c r="A32" s="57" t="s">
        <v>67</v>
      </c>
      <c r="B32" s="40" t="s">
        <v>70</v>
      </c>
      <c r="C32" s="41"/>
      <c r="D32" s="43"/>
      <c r="E32" s="42"/>
      <c r="F32" s="42"/>
      <c r="G32" s="42"/>
      <c r="H32" s="58"/>
      <c r="I32" s="4"/>
      <c r="J32" s="4"/>
      <c r="K32" s="4"/>
      <c r="L32" s="8"/>
      <c r="M32" s="9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 ht="21" x14ac:dyDescent="0.2">
      <c r="A33" s="57" t="s">
        <v>69</v>
      </c>
      <c r="B33" s="17" t="s">
        <v>72</v>
      </c>
      <c r="C33" s="13" t="s">
        <v>42</v>
      </c>
      <c r="D33" s="14">
        <v>1</v>
      </c>
      <c r="E33" s="15">
        <v>0</v>
      </c>
      <c r="F33" s="15">
        <f>E33*D33</f>
        <v>0</v>
      </c>
      <c r="G33" s="15">
        <v>0</v>
      </c>
      <c r="H33" s="44">
        <f>G33*D33</f>
        <v>0</v>
      </c>
      <c r="I33" s="4"/>
      <c r="J33" s="4"/>
      <c r="K33" s="4"/>
      <c r="L33" s="8"/>
      <c r="M33" s="9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ht="21" x14ac:dyDescent="0.2">
      <c r="A34" s="57" t="s">
        <v>71</v>
      </c>
      <c r="B34" s="17" t="s">
        <v>74</v>
      </c>
      <c r="C34" s="13" t="s">
        <v>42</v>
      </c>
      <c r="D34" s="14">
        <v>1</v>
      </c>
      <c r="E34" s="15">
        <v>0</v>
      </c>
      <c r="F34" s="15">
        <f>E34*D34</f>
        <v>0</v>
      </c>
      <c r="G34" s="15">
        <v>0</v>
      </c>
      <c r="H34" s="44">
        <f>G34*D34</f>
        <v>0</v>
      </c>
      <c r="I34" s="4"/>
      <c r="J34" s="4"/>
      <c r="K34" s="4"/>
      <c r="L34" s="8"/>
      <c r="M34" s="9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 x14ac:dyDescent="0.2">
      <c r="A35" s="57" t="s">
        <v>73</v>
      </c>
      <c r="B35" s="40" t="s">
        <v>76</v>
      </c>
      <c r="C35" s="41"/>
      <c r="D35" s="43"/>
      <c r="E35" s="42"/>
      <c r="F35" s="42">
        <f>SUM(F33:F34)</f>
        <v>0</v>
      </c>
      <c r="G35" s="42"/>
      <c r="H35" s="58">
        <f>SUM(H33:H34)</f>
        <v>0</v>
      </c>
      <c r="I35" s="4"/>
      <c r="J35" s="4"/>
      <c r="K35" s="4"/>
      <c r="L35" s="8"/>
      <c r="M35" s="9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 ht="22.5" x14ac:dyDescent="0.2">
      <c r="A36" s="57" t="s">
        <v>75</v>
      </c>
      <c r="B36" s="21" t="s">
        <v>78</v>
      </c>
      <c r="C36" s="22"/>
      <c r="D36" s="23"/>
      <c r="E36" s="24"/>
      <c r="F36" s="24"/>
      <c r="G36" s="24"/>
      <c r="H36" s="60"/>
      <c r="I36" s="4"/>
      <c r="J36" s="4"/>
      <c r="K36" s="4"/>
      <c r="L36" s="8"/>
      <c r="M36" s="9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 x14ac:dyDescent="0.2">
      <c r="A37" s="57" t="s">
        <v>77</v>
      </c>
      <c r="B37" s="17" t="s">
        <v>80</v>
      </c>
      <c r="C37" s="13" t="s">
        <v>81</v>
      </c>
      <c r="D37" s="14">
        <v>1</v>
      </c>
      <c r="E37" s="15">
        <v>0</v>
      </c>
      <c r="F37" s="15">
        <f>E37*D37</f>
        <v>0</v>
      </c>
      <c r="G37" s="15">
        <v>0</v>
      </c>
      <c r="H37" s="44">
        <f>G37*D37</f>
        <v>0</v>
      </c>
      <c r="I37" s="4"/>
      <c r="J37" s="4"/>
      <c r="K37" s="4"/>
      <c r="L37" s="8"/>
      <c r="M37" s="9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 x14ac:dyDescent="0.2">
      <c r="A38" s="57" t="s">
        <v>79</v>
      </c>
      <c r="B38" s="30" t="s">
        <v>83</v>
      </c>
      <c r="C38" s="26" t="s">
        <v>42</v>
      </c>
      <c r="D38" s="27">
        <v>1</v>
      </c>
      <c r="E38" s="28">
        <v>0</v>
      </c>
      <c r="F38" s="28">
        <f>E38*D38</f>
        <v>0</v>
      </c>
      <c r="G38" s="28">
        <v>0</v>
      </c>
      <c r="H38" s="62">
        <f>G38*D38</f>
        <v>0</v>
      </c>
      <c r="I38" s="4"/>
      <c r="J38" s="4"/>
      <c r="K38" s="4"/>
      <c r="L38" s="8"/>
      <c r="M38" s="9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x14ac:dyDescent="0.2">
      <c r="A39" s="57" t="s">
        <v>82</v>
      </c>
      <c r="B39" s="21" t="s">
        <v>85</v>
      </c>
      <c r="C39" s="22"/>
      <c r="D39" s="23"/>
      <c r="E39" s="24"/>
      <c r="F39" s="24">
        <f>SUM(F37:F38)</f>
        <v>0</v>
      </c>
      <c r="G39" s="24"/>
      <c r="H39" s="60">
        <f>SUM(H37:H38)</f>
        <v>0</v>
      </c>
      <c r="I39" s="4"/>
      <c r="J39" s="4"/>
      <c r="K39" s="4"/>
      <c r="L39" s="8"/>
      <c r="M39" s="9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 ht="14.25" x14ac:dyDescent="0.2">
      <c r="A40" s="57" t="s">
        <v>84</v>
      </c>
      <c r="B40" s="18" t="s">
        <v>87</v>
      </c>
      <c r="C40" s="19"/>
      <c r="D40" s="20"/>
      <c r="E40" s="20"/>
      <c r="F40" s="20">
        <f>SUM(F13,F19,F28,F31,F35)</f>
        <v>0</v>
      </c>
      <c r="G40" s="20"/>
      <c r="H40" s="63">
        <f>SUM(H13,H19,H28,H31,H35)</f>
        <v>0</v>
      </c>
      <c r="I40" s="6"/>
      <c r="J40" s="7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8" x14ac:dyDescent="0.2">
      <c r="A41" s="57" t="s">
        <v>86</v>
      </c>
      <c r="B41" s="32"/>
      <c r="C41" s="33"/>
      <c r="D41" s="33"/>
      <c r="E41" s="34"/>
      <c r="F41" s="33"/>
      <c r="G41" s="33"/>
      <c r="H41" s="6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1:28" ht="14.25" x14ac:dyDescent="0.2">
      <c r="A42" s="57" t="s">
        <v>88</v>
      </c>
      <c r="B42" s="18" t="s">
        <v>87</v>
      </c>
      <c r="C42" s="19"/>
      <c r="D42" s="20"/>
      <c r="E42" s="20"/>
      <c r="F42" s="20"/>
      <c r="G42" s="20"/>
      <c r="H42" s="63">
        <f>SUM(H40,F40)</f>
        <v>0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8" x14ac:dyDescent="0.2">
      <c r="A43" s="65"/>
      <c r="B43" s="35"/>
      <c r="C43" s="36"/>
      <c r="D43" s="36"/>
      <c r="E43" s="37"/>
      <c r="F43" s="36"/>
      <c r="G43" s="36"/>
      <c r="H43" s="66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 x14ac:dyDescent="0.2">
      <c r="A44" s="67"/>
      <c r="B44" s="11"/>
      <c r="C44" s="11"/>
      <c r="D44" s="11"/>
      <c r="E44" s="11"/>
      <c r="F44" s="11"/>
      <c r="G44" s="10"/>
      <c r="H44" s="68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 x14ac:dyDescent="0.2">
      <c r="A45" s="67"/>
      <c r="B45" s="11"/>
      <c r="C45" s="12"/>
      <c r="D45" s="11"/>
      <c r="E45" s="38"/>
      <c r="F45" s="38"/>
      <c r="G45" s="10"/>
      <c r="H45" s="68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28" x14ac:dyDescent="0.2">
      <c r="A46" s="67"/>
      <c r="B46" s="12"/>
      <c r="C46" s="10"/>
      <c r="D46" s="11"/>
      <c r="E46" s="38"/>
      <c r="F46" s="38"/>
      <c r="G46" s="10"/>
      <c r="H46" s="68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 ht="15.75" thickBot="1" x14ac:dyDescent="0.25">
      <c r="A47" s="69"/>
      <c r="B47" s="70"/>
      <c r="C47" s="70"/>
      <c r="D47" s="70"/>
      <c r="E47" s="70"/>
      <c r="F47" s="70"/>
      <c r="G47" s="71"/>
      <c r="H47" s="72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8" x14ac:dyDescent="0.2">
      <c r="A48" s="39"/>
      <c r="B48" s="10"/>
      <c r="C48" s="10"/>
      <c r="D48" s="10"/>
      <c r="E48" s="10"/>
      <c r="F48" s="10"/>
      <c r="G48" s="10"/>
      <c r="H48" s="10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 x14ac:dyDescent="0.2">
      <c r="A49" s="39"/>
      <c r="B49" s="1"/>
      <c r="E49" s="1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x14ac:dyDescent="0.2">
      <c r="A50" s="39"/>
      <c r="B50" s="1"/>
      <c r="E50" s="1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1:28" x14ac:dyDescent="0.2">
      <c r="A51" s="39"/>
      <c r="B51" s="1"/>
      <c r="E51" s="1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 x14ac:dyDescent="0.2">
      <c r="A52" s="3"/>
      <c r="B52" s="1"/>
      <c r="E52" s="1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1:28" x14ac:dyDescent="0.2">
      <c r="A53" s="3"/>
      <c r="B53" s="1"/>
      <c r="E53" s="1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1:28" x14ac:dyDescent="0.2">
      <c r="A54" s="3"/>
      <c r="B54" s="1"/>
      <c r="E54" s="1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x14ac:dyDescent="0.2">
      <c r="A55" s="3"/>
      <c r="B55" s="1"/>
      <c r="E55" s="1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1:28" x14ac:dyDescent="0.2">
      <c r="A56" s="3"/>
      <c r="B56" s="1"/>
      <c r="E56" s="1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spans="1:28" x14ac:dyDescent="0.2">
      <c r="A57" s="3"/>
      <c r="B57" s="1"/>
      <c r="E57" s="1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1:28" x14ac:dyDescent="0.2">
      <c r="A58" s="3"/>
      <c r="B58" s="1"/>
      <c r="E58" s="1"/>
    </row>
    <row r="59" spans="1:28" x14ac:dyDescent="0.2">
      <c r="A59" s="3"/>
      <c r="B59" s="1"/>
      <c r="E59" s="1"/>
    </row>
    <row r="60" spans="1:28" x14ac:dyDescent="0.2">
      <c r="A60" s="3"/>
      <c r="B60" s="1"/>
      <c r="E60" s="1"/>
    </row>
    <row r="61" spans="1:28" x14ac:dyDescent="0.2">
      <c r="A61" s="3"/>
      <c r="B61" s="1"/>
      <c r="E61" s="1"/>
    </row>
    <row r="62" spans="1:28" x14ac:dyDescent="0.2">
      <c r="A62" s="3"/>
      <c r="B62" s="1"/>
      <c r="E62" s="1"/>
    </row>
    <row r="63" spans="1:28" x14ac:dyDescent="0.2">
      <c r="A63" s="3"/>
      <c r="B63" s="1"/>
      <c r="E63" s="1"/>
    </row>
    <row r="64" spans="1:28" x14ac:dyDescent="0.2">
      <c r="A64" s="3"/>
      <c r="B64" s="1"/>
      <c r="E64" s="1"/>
    </row>
    <row r="65" spans="1:5" x14ac:dyDescent="0.2">
      <c r="A65" s="3"/>
      <c r="B65" s="1"/>
      <c r="E65" s="1"/>
    </row>
    <row r="66" spans="1:5" x14ac:dyDescent="0.2">
      <c r="A66" s="3"/>
      <c r="B66" s="1"/>
      <c r="E66" s="1"/>
    </row>
    <row r="67" spans="1:5" x14ac:dyDescent="0.2">
      <c r="A67" s="3"/>
      <c r="B67" s="1"/>
      <c r="E67" s="1"/>
    </row>
    <row r="68" spans="1:5" x14ac:dyDescent="0.2">
      <c r="A68" s="3"/>
      <c r="B68" s="1"/>
      <c r="E68" s="1"/>
    </row>
    <row r="69" spans="1:5" x14ac:dyDescent="0.2">
      <c r="A69" s="3"/>
      <c r="B69" s="1"/>
      <c r="E69" s="1"/>
    </row>
    <row r="70" spans="1:5" x14ac:dyDescent="0.2">
      <c r="A70" s="3"/>
      <c r="B70" s="1"/>
      <c r="E70" s="1"/>
    </row>
    <row r="71" spans="1:5" x14ac:dyDescent="0.2">
      <c r="A71" s="3"/>
      <c r="B71" s="1"/>
      <c r="E71" s="1"/>
    </row>
    <row r="72" spans="1:5" x14ac:dyDescent="0.2">
      <c r="A72" s="3"/>
      <c r="B72" s="1"/>
      <c r="E72" s="1"/>
    </row>
    <row r="73" spans="1:5" x14ac:dyDescent="0.2">
      <c r="A73" s="3"/>
      <c r="B73" s="1"/>
      <c r="E73" s="1"/>
    </row>
    <row r="74" spans="1:5" x14ac:dyDescent="0.2">
      <c r="A74" s="3"/>
      <c r="B74" s="1"/>
      <c r="E74" s="1"/>
    </row>
  </sheetData>
  <mergeCells count="3">
    <mergeCell ref="A2:H2"/>
    <mergeCell ref="A3:H3"/>
    <mergeCell ref="B1:H1"/>
  </mergeCells>
  <phoneticPr fontId="20" type="noConversion"/>
  <printOptions horizontalCentered="1" verticalCentered="1"/>
  <pageMargins left="0.78740157480314965" right="0.59055118110236227" top="0.78740157480314965" bottom="0.78740157480314965" header="0.51181102362204722" footer="0.51181102362204722"/>
  <pageSetup paperSize="9" scale="72" firstPageNumber="0" orientation="portrait" r:id="rId1"/>
  <headerFooter alignWithMargins="0">
    <oddHeader>&amp;RPříloha č. 1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V43"/>
  <sheetViews>
    <sheetView view="pageBreakPreview" zoomScaleSheetLayoutView="120" workbookViewId="0">
      <selection activeCell="B25" sqref="B25"/>
    </sheetView>
  </sheetViews>
  <sheetFormatPr defaultColWidth="7.44140625" defaultRowHeight="12.75" x14ac:dyDescent="0.2"/>
  <cols>
    <col min="1" max="1" width="3.21875" style="1" customWidth="1"/>
    <col min="2" max="2" width="89" style="2" customWidth="1"/>
    <col min="3" max="16384" width="7.44140625" style="1"/>
  </cols>
  <sheetData>
    <row r="1" spans="1:22" ht="49.15" customHeight="1" x14ac:dyDescent="0.2">
      <c r="A1" s="45"/>
      <c r="B1" s="46" t="s">
        <v>0</v>
      </c>
    </row>
    <row r="2" spans="1:22" ht="17.850000000000001" customHeight="1" x14ac:dyDescent="0.2">
      <c r="A2" s="95" t="s">
        <v>1</v>
      </c>
      <c r="B2" s="96"/>
    </row>
    <row r="3" spans="1:22" ht="17.850000000000001" customHeight="1" x14ac:dyDescent="0.2">
      <c r="A3" s="89" t="s">
        <v>89</v>
      </c>
      <c r="B3" s="91"/>
    </row>
    <row r="4" spans="1:22" ht="15.75" x14ac:dyDescent="0.2">
      <c r="A4" s="97" t="s">
        <v>90</v>
      </c>
      <c r="B4" s="98"/>
    </row>
    <row r="5" spans="1:22" x14ac:dyDescent="0.2">
      <c r="A5" s="47" t="s">
        <v>11</v>
      </c>
      <c r="B5" s="48" t="s">
        <v>91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45" x14ac:dyDescent="0.2">
      <c r="A6" s="47" t="s">
        <v>13</v>
      </c>
      <c r="B6" s="49" t="s">
        <v>92</v>
      </c>
      <c r="C6" s="5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x14ac:dyDescent="0.2">
      <c r="A7" s="47" t="s">
        <v>16</v>
      </c>
      <c r="B7" s="50" t="s">
        <v>32</v>
      </c>
      <c r="C7" s="4"/>
      <c r="D7" s="4"/>
      <c r="E7" s="4"/>
      <c r="F7" s="8"/>
      <c r="G7" s="9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3.75" x14ac:dyDescent="0.2">
      <c r="A8" s="47" t="s">
        <v>18</v>
      </c>
      <c r="B8" s="49" t="s">
        <v>93</v>
      </c>
      <c r="C8" s="4"/>
      <c r="D8" s="4"/>
      <c r="E8" s="4"/>
      <c r="F8" s="8" t="s">
        <v>94</v>
      </c>
      <c r="G8" s="9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x14ac:dyDescent="0.2">
      <c r="A9" s="47" t="s">
        <v>20</v>
      </c>
      <c r="B9" s="50" t="s">
        <v>46</v>
      </c>
      <c r="C9" s="4"/>
      <c r="D9" s="4"/>
      <c r="E9" s="4"/>
      <c r="F9" s="8"/>
      <c r="G9" s="9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22.5" x14ac:dyDescent="0.2">
      <c r="A10" s="47" t="s">
        <v>21</v>
      </c>
      <c r="B10" s="51" t="s">
        <v>95</v>
      </c>
      <c r="C10" s="4"/>
      <c r="D10" s="4"/>
      <c r="E10" s="4"/>
      <c r="F10" s="8"/>
      <c r="G10" s="9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x14ac:dyDescent="0.2">
      <c r="A11" s="47" t="s">
        <v>23</v>
      </c>
      <c r="B11" s="50" t="s">
        <v>64</v>
      </c>
      <c r="C11" s="4"/>
      <c r="D11" s="4"/>
      <c r="E11" s="4"/>
      <c r="F11" s="8"/>
      <c r="G11" s="9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22.5" x14ac:dyDescent="0.2">
      <c r="A12" s="47" t="s">
        <v>25</v>
      </c>
      <c r="B12" s="49" t="s">
        <v>96</v>
      </c>
      <c r="C12" s="4"/>
      <c r="D12" s="4"/>
      <c r="E12" s="4"/>
      <c r="F12" s="8"/>
      <c r="G12" s="9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x14ac:dyDescent="0.2">
      <c r="A13" s="47" t="s">
        <v>27</v>
      </c>
      <c r="B13" s="50" t="s">
        <v>97</v>
      </c>
      <c r="C13" s="4"/>
      <c r="D13" s="4"/>
      <c r="E13" s="4"/>
      <c r="F13" s="8"/>
      <c r="G13" s="9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22.5" x14ac:dyDescent="0.2">
      <c r="A14" s="47" t="s">
        <v>29</v>
      </c>
      <c r="B14" s="49" t="s">
        <v>98</v>
      </c>
      <c r="C14" s="4"/>
      <c r="D14" s="4"/>
      <c r="E14" s="4"/>
      <c r="F14" s="8"/>
      <c r="G14" s="9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x14ac:dyDescent="0.2">
      <c r="A15" s="47" t="s">
        <v>31</v>
      </c>
      <c r="B15" s="50" t="s">
        <v>99</v>
      </c>
      <c r="C15" s="4"/>
      <c r="D15" s="4"/>
      <c r="E15" s="4"/>
      <c r="F15" s="8"/>
      <c r="G15" s="9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3.75" x14ac:dyDescent="0.2">
      <c r="A16" s="47" t="s">
        <v>33</v>
      </c>
      <c r="B16" s="49" t="s">
        <v>100</v>
      </c>
      <c r="C16" s="4"/>
      <c r="D16" s="4"/>
      <c r="E16" s="4"/>
      <c r="F16" s="8"/>
      <c r="G16" s="9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x14ac:dyDescent="0.2">
      <c r="A17" s="47" t="s">
        <v>35</v>
      </c>
      <c r="B17" s="50" t="s">
        <v>101</v>
      </c>
      <c r="C17" s="4"/>
      <c r="D17" s="4"/>
      <c r="E17" s="4"/>
      <c r="F17" s="8"/>
      <c r="G17" s="9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45" x14ac:dyDescent="0.2">
      <c r="A18" s="47" t="s">
        <v>38</v>
      </c>
      <c r="B18" s="52" t="s">
        <v>102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22.5" x14ac:dyDescent="0.2">
      <c r="A19" s="84" t="s">
        <v>40</v>
      </c>
      <c r="B19" s="85" t="s">
        <v>103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23.25" thickBot="1" x14ac:dyDescent="0.25">
      <c r="A20" s="78" t="s">
        <v>43</v>
      </c>
      <c r="B20" s="53" t="s">
        <v>104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x14ac:dyDescent="0.2">
      <c r="A21" s="3"/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x14ac:dyDescent="0.2">
      <c r="A22" s="3"/>
      <c r="B22" s="1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x14ac:dyDescent="0.2">
      <c r="A23" s="3"/>
      <c r="B23" s="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x14ac:dyDescent="0.2">
      <c r="A24" s="3"/>
      <c r="B24" s="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x14ac:dyDescent="0.2">
      <c r="A25" s="3"/>
      <c r="B25" s="1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x14ac:dyDescent="0.2">
      <c r="A26" s="3"/>
      <c r="B26" s="1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x14ac:dyDescent="0.2">
      <c r="A27" s="3"/>
      <c r="B27" s="1"/>
    </row>
    <row r="28" spans="1:22" x14ac:dyDescent="0.2">
      <c r="A28" s="3"/>
      <c r="B28" s="1"/>
    </row>
    <row r="29" spans="1:22" x14ac:dyDescent="0.2">
      <c r="A29" s="3"/>
      <c r="B29" s="1"/>
    </row>
    <row r="30" spans="1:22" x14ac:dyDescent="0.2">
      <c r="A30" s="3"/>
      <c r="B30" s="1"/>
    </row>
    <row r="31" spans="1:22" x14ac:dyDescent="0.2">
      <c r="A31" s="3"/>
      <c r="B31" s="1"/>
    </row>
    <row r="32" spans="1:22" x14ac:dyDescent="0.2">
      <c r="A32" s="3"/>
      <c r="B32" s="1"/>
    </row>
    <row r="33" spans="1:2" x14ac:dyDescent="0.2">
      <c r="A33" s="3"/>
      <c r="B33" s="1"/>
    </row>
    <row r="34" spans="1:2" x14ac:dyDescent="0.2">
      <c r="A34" s="3"/>
      <c r="B34" s="1"/>
    </row>
    <row r="35" spans="1:2" x14ac:dyDescent="0.2">
      <c r="A35" s="3"/>
      <c r="B35" s="1"/>
    </row>
    <row r="36" spans="1:2" x14ac:dyDescent="0.2">
      <c r="A36" s="3"/>
      <c r="B36" s="1"/>
    </row>
    <row r="37" spans="1:2" x14ac:dyDescent="0.2">
      <c r="A37" s="3"/>
      <c r="B37" s="1"/>
    </row>
    <row r="38" spans="1:2" x14ac:dyDescent="0.2">
      <c r="A38" s="3"/>
      <c r="B38" s="1"/>
    </row>
    <row r="39" spans="1:2" x14ac:dyDescent="0.2">
      <c r="A39" s="3"/>
      <c r="B39" s="1"/>
    </row>
    <row r="40" spans="1:2" x14ac:dyDescent="0.2">
      <c r="A40" s="3"/>
      <c r="B40" s="1"/>
    </row>
    <row r="41" spans="1:2" x14ac:dyDescent="0.2">
      <c r="A41" s="3"/>
      <c r="B41" s="1"/>
    </row>
    <row r="42" spans="1:2" x14ac:dyDescent="0.2">
      <c r="A42" s="3"/>
      <c r="B42" s="1"/>
    </row>
    <row r="43" spans="1:2" x14ac:dyDescent="0.2">
      <c r="A43" s="3"/>
      <c r="B43" s="1"/>
    </row>
  </sheetData>
  <mergeCells count="3">
    <mergeCell ref="A2:B2"/>
    <mergeCell ref="A4:B4"/>
    <mergeCell ref="A3:B3"/>
  </mergeCells>
  <phoneticPr fontId="20" type="noConversion"/>
  <printOptions horizontalCentered="1" verticalCentered="1"/>
  <pageMargins left="0.78740157480314965" right="0.59055118110236227" top="0.78740157480314965" bottom="0.78740157480314965" header="0.51181102362204722" footer="0.51181102362204722"/>
  <pageSetup paperSize="9" scale="106" firstPageNumber="0" orientation="landscape" r:id="rId1"/>
  <headerFooter alignWithMargins="0">
    <oddHeader xml:space="preserve">&amp;RPříloha č. 2 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29e942-7b30-4702-8532-35a009ba3796">
      <Terms xmlns="http://schemas.microsoft.com/office/infopath/2007/PartnerControls"/>
    </lcf76f155ced4ddcb4097134ff3c332f>
    <TaxCatchAll xmlns="306b9aeb-5409-4100-b912-23ae4822dfd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8E9BD3F0C1292478F2BE7A02C24344E" ma:contentTypeVersion="10" ma:contentTypeDescription="Vytvoří nový dokument" ma:contentTypeScope="" ma:versionID="3dfce0d72e7ddff81c71907d16d46732">
  <xsd:schema xmlns:xsd="http://www.w3.org/2001/XMLSchema" xmlns:xs="http://www.w3.org/2001/XMLSchema" xmlns:p="http://schemas.microsoft.com/office/2006/metadata/properties" xmlns:ns2="8a29e942-7b30-4702-8532-35a009ba3796" xmlns:ns3="306b9aeb-5409-4100-b912-23ae4822dfda" targetNamespace="http://schemas.microsoft.com/office/2006/metadata/properties" ma:root="true" ma:fieldsID="d5657149952cb525d230f083913e3ff2" ns2:_="" ns3:_="">
    <xsd:import namespace="8a29e942-7b30-4702-8532-35a009ba379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29e942-7b30-4702-8532-35a009ba37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00CBFC-B31C-4A80-9B68-1FCE38EC59E2}">
  <ds:schemaRefs>
    <ds:schemaRef ds:uri="http://schemas.microsoft.com/office/2006/metadata/properties"/>
    <ds:schemaRef ds:uri="http://schemas.microsoft.com/office/infopath/2007/PartnerControls"/>
    <ds:schemaRef ds:uri="8a29e942-7b30-4702-8532-35a009ba3796"/>
    <ds:schemaRef ds:uri="306b9aeb-5409-4100-b912-23ae4822dfda"/>
  </ds:schemaRefs>
</ds:datastoreItem>
</file>

<file path=customXml/itemProps2.xml><?xml version="1.0" encoding="utf-8"?>
<ds:datastoreItem xmlns:ds="http://schemas.openxmlformats.org/officeDocument/2006/customXml" ds:itemID="{AE29C737-49A0-4CBF-83C8-C550C5EE27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F94C90-A159-45CD-9D0A-A69F3CD884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29e942-7b30-4702-8532-35a009ba379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CCTV</vt:lpstr>
      <vt:lpstr>CCTV pozn.</vt:lpstr>
      <vt:lpstr>CCTV!Oblast_tisku</vt:lpstr>
      <vt:lpstr>'CCTV pozn.'!Oblast_tisku</vt:lpstr>
    </vt:vector>
  </TitlesOfParts>
  <Manager/>
  <Company>Sat &amp; Audio servis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 Stiller</dc:creator>
  <cp:keywords/>
  <dc:description/>
  <cp:lastModifiedBy>Daniel Kadaně</cp:lastModifiedBy>
  <cp:revision/>
  <dcterms:created xsi:type="dcterms:W3CDTF">2002-07-31T21:23:08Z</dcterms:created>
  <dcterms:modified xsi:type="dcterms:W3CDTF">2023-04-17T08:07:45Z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0x01010038E9BD3F0C1292478F2BE7A02C24344E</vt:lpwstr>
  </property>
</Properties>
</file>