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4" sheetId="17" r:id="rId1"/>
    <sheet name="Príloha č.1 k B.2-časť 4" sheetId="16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6" l="1"/>
  <c r="N21" i="16" l="1"/>
  <c r="M14" i="16"/>
  <c r="M13" i="16"/>
  <c r="L17" i="16"/>
  <c r="L16" i="16"/>
  <c r="L15" i="16"/>
  <c r="L14" i="16"/>
  <c r="L13" i="16"/>
  <c r="L12" i="16"/>
  <c r="L11" i="16"/>
  <c r="J18" i="16"/>
  <c r="N18" i="16" s="1"/>
  <c r="J19" i="16"/>
  <c r="N19" i="16" s="1"/>
  <c r="J20" i="16"/>
  <c r="N20" i="16" s="1"/>
  <c r="J21" i="16"/>
  <c r="I17" i="16"/>
  <c r="M17" i="16" s="1"/>
  <c r="I12" i="16"/>
  <c r="M12" i="16" s="1"/>
  <c r="I13" i="16"/>
  <c r="I14" i="16"/>
  <c r="I15" i="16"/>
  <c r="M15" i="16" s="1"/>
  <c r="I16" i="16"/>
  <c r="M16" i="16" s="1"/>
  <c r="I11" i="16"/>
  <c r="L22" i="16" l="1"/>
  <c r="M22" i="16"/>
  <c r="N22" i="16"/>
  <c r="M23" i="16" l="1"/>
  <c r="B11" i="17" s="1"/>
  <c r="M24" i="16" l="1"/>
  <c r="M25" i="16" s="1"/>
</calcChain>
</file>

<file path=xl/sharedStrings.xml><?xml version="1.0" encoding="utf-8"?>
<sst xmlns="http://schemas.openxmlformats.org/spreadsheetml/2006/main" count="66" uniqueCount="51">
  <si>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</si>
  <si>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</si>
  <si>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</si>
  <si>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</si>
  <si>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</si>
  <si>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</si>
  <si>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</si>
  <si>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</si>
  <si>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</si>
  <si>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</si>
  <si>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</si>
  <si>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</si>
  <si>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</si>
  <si>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</si>
  <si>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</si>
  <si>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</si>
  <si>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</si>
  <si>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</si>
  <si>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</si>
  <si>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</si>
  <si>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</si>
  <si>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</si>
  <si>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cena za merania za    ost. roky</t>
  </si>
  <si>
    <t>Vystrojenie vertikálnych inklinometrov</t>
  </si>
  <si>
    <t>Súvisiaca inžinierska činnosť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</si>
  <si>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</si>
  <si>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</si>
  <si>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</si>
  <si>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</si>
  <si>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</si>
  <si>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</si>
  <si>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</si>
  <si>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</si>
  <si>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</si>
  <si>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</si>
  <si>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</si>
  <si>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</si>
  <si>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</si>
  <si>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</si>
  <si>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</si>
  <si>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</si>
  <si>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</si>
  <si>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</si>
  <si>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</si>
  <si>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</si>
  <si>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4: R2 Ruskovce – Pravotice</t>
  </si>
  <si>
    <r>
      <t>C</t>
    </r>
    <r>
      <rPr>
        <sz val="10"/>
        <rFont val="Arial"/>
        <family val="2"/>
        <charset val="238"/>
      </rPr>
      <t>elková cena za uskutočnenie predmetu  zákazky pre Časť 4: R2 Ruskovce – Pravotice</t>
    </r>
  </si>
  <si>
    <t>Rozpočet GTM "R2 Ruskovce - Pravotice počas prevádzky"</t>
  </si>
  <si>
    <t>cena s DPH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</si>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</sst>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7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4" fontId="8" fillId="0" borderId="36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42" xfId="0" applyNumberFormat="1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1" fontId="0" fillId="0" borderId="43" xfId="0" applyNumberFormat="1" applyBorder="1" applyAlignment="1" applyProtection="1">
      <alignment vertical="center"/>
    </xf>
    <xf numFmtId="1" fontId="0" fillId="0" borderId="44" xfId="0" applyNumberFormat="1" applyBorder="1" applyAlignment="1" applyProtection="1">
      <alignment vertical="center"/>
    </xf>
    <xf numFmtId="9" fontId="0" fillId="0" borderId="45" xfId="0" applyNumberFormat="1" applyBorder="1" applyAlignment="1" applyProtection="1">
      <alignment vertical="center"/>
    </xf>
    <xf numFmtId="4" fontId="0" fillId="0" borderId="46" xfId="0" applyNumberFormat="1" applyFill="1" applyBorder="1" applyAlignment="1" applyProtection="1">
      <alignment vertical="center"/>
    </xf>
    <xf numFmtId="9" fontId="0" fillId="0" borderId="50" xfId="0" applyNumberFormat="1" applyBorder="1" applyAlignment="1" applyProtection="1">
      <alignment vertical="center"/>
    </xf>
    <xf numFmtId="4" fontId="0" fillId="0" borderId="51" xfId="0" applyNumberForma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" fontId="0" fillId="0" borderId="52" xfId="0" applyNumberFormat="1" applyBorder="1" applyAlignment="1" applyProtection="1">
      <alignment vertical="center"/>
    </xf>
    <xf numFmtId="1" fontId="11" fillId="0" borderId="37" xfId="0" applyNumberFormat="1" applyFont="1" applyBorder="1" applyAlignment="1" applyProtection="1">
      <alignment vertical="center"/>
    </xf>
    <xf numFmtId="0" fontId="11" fillId="0" borderId="38" xfId="0" applyFont="1" applyBorder="1" applyAlignment="1" applyProtection="1">
      <alignment vertical="center"/>
    </xf>
    <xf numFmtId="1" fontId="11" fillId="0" borderId="38" xfId="0" applyNumberFormat="1" applyFont="1" applyBorder="1" applyAlignment="1" applyProtection="1">
      <alignment vertical="center"/>
    </xf>
    <xf numFmtId="1" fontId="11" fillId="0" borderId="39" xfId="0" applyNumberFormat="1" applyFont="1" applyBorder="1" applyAlignment="1" applyProtection="1">
      <alignment vertical="center"/>
    </xf>
    <xf numFmtId="9" fontId="11" fillId="0" borderId="40" xfId="0" applyNumberFormat="1" applyFont="1" applyBorder="1" applyAlignment="1" applyProtection="1">
      <alignment vertical="center"/>
    </xf>
    <xf numFmtId="4" fontId="12" fillId="0" borderId="41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 indent="1"/>
    </xf>
    <xf numFmtId="0" fontId="1" fillId="0" borderId="6" xfId="0" applyFont="1" applyBorder="1" applyAlignment="1" applyProtection="1">
      <alignment horizontal="right" vertical="center" indent="1"/>
    </xf>
    <xf numFmtId="0" fontId="1" fillId="0" borderId="57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left" vertical="center" indent="1"/>
    </xf>
    <xf numFmtId="0" fontId="0" fillId="0" borderId="54" xfId="0" applyFont="1" applyBorder="1" applyAlignment="1" applyProtection="1">
      <alignment vertical="center"/>
    </xf>
    <xf numFmtId="1" fontId="0" fillId="0" borderId="54" xfId="0" applyNumberFormat="1" applyFont="1" applyBorder="1" applyAlignment="1" applyProtection="1">
      <alignment horizontal="right" vertical="center"/>
    </xf>
    <xf numFmtId="0" fontId="0" fillId="0" borderId="54" xfId="0" applyFont="1" applyBorder="1" applyAlignment="1" applyProtection="1">
      <alignment horizontal="center" vertical="center"/>
    </xf>
    <xf numFmtId="1" fontId="0" fillId="0" borderId="54" xfId="0" applyNumberFormat="1" applyFont="1" applyBorder="1" applyAlignment="1" applyProtection="1">
      <alignment vertical="center"/>
    </xf>
    <xf numFmtId="4" fontId="0" fillId="0" borderId="54" xfId="0" applyNumberFormat="1" applyFont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0" fontId="0" fillId="0" borderId="13" xfId="0" applyFont="1" applyBorder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1" fontId="0" fillId="0" borderId="14" xfId="0" applyNumberFormat="1" applyFont="1" applyBorder="1" applyAlignment="1" applyProtection="1">
      <alignment horizontal="right" vertical="center"/>
    </xf>
    <xf numFmtId="0" fontId="0" fillId="0" borderId="14" xfId="0" applyFont="1" applyBorder="1" applyAlignment="1" applyProtection="1">
      <alignment horizontal="center" vertical="center"/>
    </xf>
    <xf numFmtId="1" fontId="0" fillId="0" borderId="14" xfId="0" applyNumberFormat="1" applyFont="1" applyBorder="1" applyAlignment="1" applyProtection="1">
      <alignment vertical="center"/>
    </xf>
    <xf numFmtId="4" fontId="0" fillId="0" borderId="14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horizontal="left" vertical="center" indent="1"/>
    </xf>
    <xf numFmtId="2" fontId="0" fillId="0" borderId="14" xfId="0" applyNumberFormat="1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vertical="center"/>
    </xf>
    <xf numFmtId="1" fontId="0" fillId="0" borderId="20" xfId="0" applyNumberFormat="1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horizontal="center" vertical="center"/>
    </xf>
    <xf numFmtId="1" fontId="0" fillId="0" borderId="20" xfId="0" applyNumberFormat="1" applyFont="1" applyBorder="1" applyAlignment="1" applyProtection="1">
      <alignment vertical="center"/>
    </xf>
    <xf numFmtId="4" fontId="0" fillId="0" borderId="20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0" fillId="0" borderId="26" xfId="0" applyFont="1" applyBorder="1" applyAlignment="1" applyProtection="1">
      <alignment horizontal="left" vertical="center" indent="1"/>
    </xf>
    <xf numFmtId="0" fontId="0" fillId="0" borderId="27" xfId="0" applyFont="1" applyBorder="1" applyAlignment="1" applyProtection="1">
      <alignment vertical="center"/>
    </xf>
    <xf numFmtId="1" fontId="0" fillId="0" borderId="27" xfId="0" applyNumberFormat="1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horizontal="center" vertical="center"/>
    </xf>
    <xf numFmtId="1" fontId="0" fillId="0" borderId="27" xfId="0" applyNumberFormat="1" applyFont="1" applyBorder="1" applyAlignment="1" applyProtection="1">
      <alignment vertical="center"/>
    </xf>
    <xf numFmtId="4" fontId="0" fillId="0" borderId="27" xfId="0" applyNumberFormat="1" applyFont="1" applyBorder="1" applyAlignment="1" applyProtection="1">
      <alignment vertical="center"/>
    </xf>
    <xf numFmtId="4" fontId="0" fillId="0" borderId="28" xfId="0" applyNumberFormat="1" applyBorder="1" applyAlignment="1" applyProtection="1">
      <alignment vertical="center"/>
    </xf>
    <xf numFmtId="16" fontId="0" fillId="0" borderId="13" xfId="0" applyNumberFormat="1" applyFont="1" applyBorder="1" applyAlignment="1" applyProtection="1">
      <alignment horizontal="left" vertical="center" indent="1"/>
    </xf>
    <xf numFmtId="4" fontId="0" fillId="0" borderId="15" xfId="0" applyNumberFormat="1" applyBorder="1" applyAlignment="1" applyProtection="1">
      <alignment vertical="center"/>
    </xf>
    <xf numFmtId="0" fontId="0" fillId="0" borderId="16" xfId="0" applyFont="1" applyBorder="1" applyAlignment="1" applyProtection="1">
      <alignment horizontal="left" vertical="center" indent="1"/>
    </xf>
    <xf numFmtId="0" fontId="0" fillId="0" borderId="17" xfId="0" applyFont="1" applyBorder="1" applyAlignment="1" applyProtection="1">
      <alignment vertical="center"/>
    </xf>
    <xf numFmtId="1" fontId="0" fillId="0" borderId="17" xfId="0" applyNumberFormat="1" applyFont="1" applyBorder="1" applyAlignment="1" applyProtection="1">
      <alignment horizontal="right" vertical="center"/>
    </xf>
    <xf numFmtId="0" fontId="0" fillId="0" borderId="17" xfId="0" applyFont="1" applyBorder="1" applyAlignment="1" applyProtection="1">
      <alignment horizontal="center" vertical="center"/>
    </xf>
    <xf numFmtId="1" fontId="0" fillId="0" borderId="17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4" fontId="0" fillId="0" borderId="18" xfId="0" applyNumberFormat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/>
    </xf>
    <xf numFmtId="4" fontId="0" fillId="2" borderId="54" xfId="0" applyNumberFormat="1" applyFont="1" applyFill="1" applyBorder="1" applyAlignment="1" applyProtection="1">
      <alignment horizontal="right" vertical="center"/>
      <protection locked="0"/>
    </xf>
    <xf numFmtId="4" fontId="0" fillId="2" borderId="14" xfId="0" applyNumberFormat="1" applyFont="1" applyFill="1" applyBorder="1" applyAlignment="1" applyProtection="1">
      <alignment horizontal="right" vertical="center"/>
      <protection locked="0"/>
    </xf>
    <xf numFmtId="4" fontId="0" fillId="2" borderId="20" xfId="0" applyNumberFormat="1" applyFont="1" applyFill="1" applyBorder="1" applyAlignment="1" applyProtection="1">
      <alignment horizontal="right" vertical="center"/>
      <protection locked="0"/>
    </xf>
    <xf numFmtId="4" fontId="0" fillId="2" borderId="27" xfId="0" applyNumberFormat="1" applyFont="1" applyFill="1" applyBorder="1" applyAlignment="1" applyProtection="1">
      <alignment horizontal="right" vertical="center"/>
      <protection locked="0"/>
    </xf>
    <xf numFmtId="4" fontId="0" fillId="2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47" xfId="0" applyNumberFormat="1" applyBorder="1" applyAlignment="1" applyProtection="1">
      <alignment horizontal="left" vertical="center"/>
    </xf>
    <xf numFmtId="1" fontId="0" fillId="0" borderId="48" xfId="0" applyNumberFormat="1" applyBorder="1" applyAlignment="1" applyProtection="1">
      <alignment horizontal="left" vertical="center"/>
    </xf>
    <xf numFmtId="1" fontId="0" fillId="0" borderId="49" xfId="0" applyNumberFormat="1" applyBorder="1" applyAlignment="1" applyProtection="1">
      <alignment horizontal="left" vertical="center"/>
    </xf>
    <xf numFmtId="1" fontId="0" fillId="0" borderId="29" xfId="0" applyNumberFormat="1" applyFont="1" applyBorder="1" applyAlignment="1" applyProtection="1">
      <alignment horizontal="center" vertical="center"/>
    </xf>
    <xf numFmtId="1" fontId="0" fillId="0" borderId="30" xfId="0" applyNumberFormat="1" applyFont="1" applyBorder="1" applyAlignment="1" applyProtection="1">
      <alignment horizontal="center" vertical="center"/>
    </xf>
    <xf numFmtId="1" fontId="0" fillId="0" borderId="31" xfId="0" applyNumberFormat="1" applyFont="1" applyBorder="1" applyAlignment="1" applyProtection="1">
      <alignment horizontal="center" vertical="center"/>
    </xf>
    <xf numFmtId="4" fontId="0" fillId="0" borderId="29" xfId="0" applyNumberFormat="1" applyFont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 vertical="center"/>
    </xf>
    <xf numFmtId="4" fontId="0" fillId="0" borderId="31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2" xfId="0" applyNumberFormat="1" applyBorder="1" applyAlignment="1" applyProtection="1">
      <alignment horizontal="right" vertical="center" indent="1"/>
    </xf>
    <xf numFmtId="0" fontId="0" fillId="0" borderId="32" xfId="0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7" xfId="0" applyNumberFormat="1" applyFont="1" applyBorder="1" applyAlignment="1" applyProtection="1">
      <alignment horizontal="center"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34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1" fontId="1" fillId="0" borderId="7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23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center" indent="1"/>
    </xf>
    <xf numFmtId="0" fontId="0" fillId="0" borderId="9" xfId="0" applyBorder="1" applyAlignment="1" applyProtection="1">
      <alignment horizontal="left" vertical="center" inden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33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56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7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7" xfId="0" applyFont="1" applyBorder="1" applyAlignment="1" applyProtection="1">
      <alignment horizontal="center" vertical="top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18" sqref="C18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35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90" t="s">
        <v>31</v>
      </c>
      <c r="B4" s="90"/>
      <c r="C4" s="6"/>
    </row>
    <row r="5" spans="1:3" ht="18.5" x14ac:dyDescent="0.45">
      <c r="A5" s="37"/>
      <c r="B5" s="14"/>
    </row>
    <row r="6" spans="1:3" ht="45" customHeight="1" x14ac:dyDescent="0.35">
      <c r="A6" s="91" t="s">
        <v>49</v>
      </c>
      <c r="B6" s="91"/>
      <c r="C6" s="7"/>
    </row>
    <row r="7" spans="1:3" ht="20" x14ac:dyDescent="0.35">
      <c r="A7" s="90" t="s">
        <v>45</v>
      </c>
      <c r="B7" s="90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32</v>
      </c>
      <c r="B10" s="10" t="s">
        <v>36</v>
      </c>
    </row>
    <row r="11" spans="1:3" ht="52" customHeight="1" thickBot="1" x14ac:dyDescent="0.4">
      <c r="A11" s="11" t="s">
        <v>46</v>
      </c>
      <c r="B11" s="12">
        <f>'Príloha č.1 k B.2-časť 4'!M23</f>
        <v>0</v>
      </c>
    </row>
    <row r="12" spans="1:3" x14ac:dyDescent="0.35">
      <c r="A12" s="13"/>
    </row>
    <row r="13" spans="1:3" x14ac:dyDescent="0.35">
      <c r="A13" s="92" t="s">
        <v>33</v>
      </c>
      <c r="B13" s="92"/>
    </row>
    <row r="14" spans="1:3" x14ac:dyDescent="0.35">
      <c r="A14" s="87"/>
    </row>
    <row r="15" spans="1:3" x14ac:dyDescent="0.35">
      <c r="A15" s="87"/>
    </row>
    <row r="16" spans="1:3" x14ac:dyDescent="0.35">
      <c r="A16" s="87"/>
    </row>
    <row r="17" spans="1:2" x14ac:dyDescent="0.35">
      <c r="A17" s="87"/>
    </row>
    <row r="18" spans="1:2" x14ac:dyDescent="0.35">
      <c r="A18" s="87"/>
    </row>
    <row r="19" spans="1:2" x14ac:dyDescent="0.35">
      <c r="A19" s="1" t="s">
        <v>34</v>
      </c>
      <c r="B19" s="81" t="s">
        <v>37</v>
      </c>
    </row>
    <row r="20" spans="1:2" ht="28" x14ac:dyDescent="0.35">
      <c r="A20" s="88"/>
      <c r="B20" s="89" t="s">
        <v>38</v>
      </c>
    </row>
    <row r="21" spans="1:2" x14ac:dyDescent="0.35">
      <c r="A21" s="88"/>
    </row>
    <row r="22" spans="1:2" x14ac:dyDescent="0.35">
      <c r="A22" s="88"/>
      <c r="B22" s="3"/>
    </row>
    <row r="23" spans="1:2" x14ac:dyDescent="0.35">
      <c r="A23" s="88"/>
    </row>
    <row r="24" spans="1:2" x14ac:dyDescent="0.35">
      <c r="A24" s="88"/>
    </row>
    <row r="25" spans="1:2" x14ac:dyDescent="0.35">
      <c r="A25" s="8"/>
    </row>
    <row r="26" spans="1:2" x14ac:dyDescent="0.35">
      <c r="A26" s="8"/>
    </row>
  </sheetData>
  <sheetProtection algorithmName="SHA-512" hashValue="BnNZ+idXW0U3yWnoc4nztgqgEaBAkW0nbBD+zYYC5IIrXVcob6Nje+aNDjRGNkSnDiQKY+S/u5pg41EzqkZi5g==" saltValue="Qq88rBmkQUfQTqn9XJoAfg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30"/>
  <sheetViews>
    <sheetView tabSelected="1" zoomScaleNormal="100" workbookViewId="0">
      <selection activeCell="H29" sqref="H29"/>
    </sheetView>
  </sheetViews>
  <sheetFormatPr defaultColWidth="9.1796875" defaultRowHeight="14.5" x14ac:dyDescent="0.35"/>
  <cols>
    <col min="1" max="1" width="6.7265625" style="17" customWidth="1"/>
    <col min="2" max="2" width="50.45312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2" width="12.7265625" style="17" customWidth="1"/>
    <col min="13" max="13" width="16.26953125" style="17" customWidth="1"/>
    <col min="14" max="14" width="12.7265625" style="17" customWidth="1"/>
    <col min="15" max="16384" width="9.1796875" style="17"/>
  </cols>
  <sheetData>
    <row r="1" spans="1:14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39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50</v>
      </c>
    </row>
    <row r="3" spans="1:14" ht="18" x14ac:dyDescent="0.35">
      <c r="A3" s="90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" x14ac:dyDescent="0.35">
      <c r="A4" s="91" t="s">
        <v>49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" x14ac:dyDescent="0.35">
      <c r="A5" s="90" t="s">
        <v>45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5" thickBot="1" x14ac:dyDescent="0.4"/>
    <row r="7" spans="1:14" s="29" customFormat="1" ht="15" thickBot="1" x14ac:dyDescent="0.4">
      <c r="A7" s="121" t="s">
        <v>47</v>
      </c>
      <c r="B7" s="122"/>
      <c r="C7" s="122"/>
      <c r="D7" s="122"/>
      <c r="E7" s="122"/>
      <c r="F7" s="122"/>
      <c r="G7" s="122"/>
      <c r="H7" s="122"/>
      <c r="I7" s="122"/>
      <c r="J7" s="38"/>
      <c r="K7" s="39" t="s">
        <v>21</v>
      </c>
      <c r="L7" s="40">
        <v>3</v>
      </c>
      <c r="M7" s="117" t="s">
        <v>0</v>
      </c>
      <c r="N7" s="118"/>
    </row>
    <row r="8" spans="1:14" s="29" customFormat="1" ht="20.149999999999999" customHeight="1" x14ac:dyDescent="0.35">
      <c r="A8" s="123" t="s">
        <v>1</v>
      </c>
      <c r="B8" s="126" t="s">
        <v>44</v>
      </c>
      <c r="C8" s="129" t="s">
        <v>2</v>
      </c>
      <c r="D8" s="129" t="s">
        <v>3</v>
      </c>
      <c r="E8" s="107" t="s">
        <v>17</v>
      </c>
      <c r="F8" s="107" t="s">
        <v>18</v>
      </c>
      <c r="G8" s="114" t="s">
        <v>25</v>
      </c>
      <c r="H8" s="107" t="s">
        <v>19</v>
      </c>
      <c r="I8" s="114" t="s">
        <v>20</v>
      </c>
      <c r="J8" s="114" t="s">
        <v>26</v>
      </c>
      <c r="K8" s="112" t="s">
        <v>4</v>
      </c>
      <c r="L8" s="119" t="s">
        <v>30</v>
      </c>
      <c r="M8" s="119" t="s">
        <v>22</v>
      </c>
      <c r="N8" s="110" t="s">
        <v>27</v>
      </c>
    </row>
    <row r="9" spans="1:14" s="29" customFormat="1" ht="20.149999999999999" customHeight="1" x14ac:dyDescent="0.35">
      <c r="A9" s="124"/>
      <c r="B9" s="127"/>
      <c r="C9" s="130"/>
      <c r="D9" s="130"/>
      <c r="E9" s="108"/>
      <c r="F9" s="108"/>
      <c r="G9" s="115"/>
      <c r="H9" s="108"/>
      <c r="I9" s="115"/>
      <c r="J9" s="115"/>
      <c r="K9" s="113"/>
      <c r="L9" s="120"/>
      <c r="M9" s="120"/>
      <c r="N9" s="111"/>
    </row>
    <row r="10" spans="1:14" s="29" customFormat="1" ht="15" customHeight="1" thickBot="1" x14ac:dyDescent="0.4">
      <c r="A10" s="125"/>
      <c r="B10" s="128"/>
      <c r="C10" s="131"/>
      <c r="D10" s="131"/>
      <c r="E10" s="109"/>
      <c r="F10" s="109"/>
      <c r="G10" s="116"/>
      <c r="H10" s="109"/>
      <c r="I10" s="116"/>
      <c r="J10" s="116"/>
      <c r="K10" s="41" t="s">
        <v>5</v>
      </c>
      <c r="L10" s="41" t="s">
        <v>5</v>
      </c>
      <c r="M10" s="41" t="s">
        <v>5</v>
      </c>
      <c r="N10" s="42" t="s">
        <v>5</v>
      </c>
    </row>
    <row r="11" spans="1:14" s="29" customFormat="1" x14ac:dyDescent="0.35">
      <c r="A11" s="43">
        <v>1</v>
      </c>
      <c r="B11" s="44" t="s">
        <v>12</v>
      </c>
      <c r="C11" s="45">
        <v>12</v>
      </c>
      <c r="D11" s="46" t="s">
        <v>10</v>
      </c>
      <c r="E11" s="47">
        <v>2</v>
      </c>
      <c r="F11" s="47">
        <v>2</v>
      </c>
      <c r="G11" s="98"/>
      <c r="H11" s="48">
        <v>24</v>
      </c>
      <c r="I11" s="48">
        <f>C11*F11*$L$7</f>
        <v>72</v>
      </c>
      <c r="J11" s="98"/>
      <c r="K11" s="82"/>
      <c r="L11" s="48">
        <f t="shared" ref="L11:L17" si="0">H11*K11</f>
        <v>0</v>
      </c>
      <c r="M11" s="49">
        <f>I11*K11</f>
        <v>0</v>
      </c>
      <c r="N11" s="106"/>
    </row>
    <row r="12" spans="1:14" s="29" customFormat="1" x14ac:dyDescent="0.35">
      <c r="A12" s="50">
        <v>2</v>
      </c>
      <c r="B12" s="51" t="s">
        <v>11</v>
      </c>
      <c r="C12" s="52">
        <v>5</v>
      </c>
      <c r="D12" s="53" t="s">
        <v>10</v>
      </c>
      <c r="E12" s="54">
        <v>4</v>
      </c>
      <c r="F12" s="54">
        <v>2</v>
      </c>
      <c r="G12" s="98"/>
      <c r="H12" s="55">
        <v>20</v>
      </c>
      <c r="I12" s="55">
        <f t="shared" ref="I12:I16" si="1">C12*F12*$L$7</f>
        <v>30</v>
      </c>
      <c r="J12" s="98"/>
      <c r="K12" s="83"/>
      <c r="L12" s="55">
        <f t="shared" si="0"/>
        <v>0</v>
      </c>
      <c r="M12" s="56">
        <f t="shared" ref="M11:M17" si="2">I12*K12</f>
        <v>0</v>
      </c>
      <c r="N12" s="106"/>
    </row>
    <row r="13" spans="1:14" s="29" customFormat="1" x14ac:dyDescent="0.35">
      <c r="A13" s="57">
        <v>3</v>
      </c>
      <c r="B13" s="51" t="s">
        <v>6</v>
      </c>
      <c r="C13" s="58">
        <v>185.5</v>
      </c>
      <c r="D13" s="53" t="s">
        <v>7</v>
      </c>
      <c r="E13" s="54">
        <v>5</v>
      </c>
      <c r="F13" s="54">
        <v>2</v>
      </c>
      <c r="G13" s="98"/>
      <c r="H13" s="55">
        <v>927.5</v>
      </c>
      <c r="I13" s="55">
        <f t="shared" si="1"/>
        <v>1113</v>
      </c>
      <c r="J13" s="98"/>
      <c r="K13" s="84"/>
      <c r="L13" s="55">
        <f t="shared" si="0"/>
        <v>0</v>
      </c>
      <c r="M13" s="56">
        <f t="shared" si="2"/>
        <v>0</v>
      </c>
      <c r="N13" s="106"/>
    </row>
    <row r="14" spans="1:14" s="29" customFormat="1" x14ac:dyDescent="0.35">
      <c r="A14" s="50">
        <v>4</v>
      </c>
      <c r="B14" s="51" t="s">
        <v>8</v>
      </c>
      <c r="C14" s="58">
        <v>510.5</v>
      </c>
      <c r="D14" s="53" t="s">
        <v>7</v>
      </c>
      <c r="E14" s="54">
        <v>1</v>
      </c>
      <c r="F14" s="54">
        <v>1</v>
      </c>
      <c r="G14" s="98"/>
      <c r="H14" s="55">
        <v>510.5</v>
      </c>
      <c r="I14" s="55">
        <f t="shared" si="1"/>
        <v>1531.5</v>
      </c>
      <c r="J14" s="98"/>
      <c r="K14" s="83"/>
      <c r="L14" s="55">
        <f t="shared" si="0"/>
        <v>0</v>
      </c>
      <c r="M14" s="56">
        <f t="shared" si="2"/>
        <v>0</v>
      </c>
      <c r="N14" s="106"/>
    </row>
    <row r="15" spans="1:14" s="29" customFormat="1" x14ac:dyDescent="0.35">
      <c r="A15" s="50">
        <v>5</v>
      </c>
      <c r="B15" s="51" t="s">
        <v>9</v>
      </c>
      <c r="C15" s="52">
        <v>36</v>
      </c>
      <c r="D15" s="53" t="s">
        <v>10</v>
      </c>
      <c r="E15" s="54">
        <v>1</v>
      </c>
      <c r="F15" s="54">
        <v>1</v>
      </c>
      <c r="G15" s="98"/>
      <c r="H15" s="55">
        <v>36</v>
      </c>
      <c r="I15" s="55">
        <f t="shared" si="1"/>
        <v>108</v>
      </c>
      <c r="J15" s="98"/>
      <c r="K15" s="83"/>
      <c r="L15" s="55">
        <f t="shared" si="0"/>
        <v>0</v>
      </c>
      <c r="M15" s="56">
        <f t="shared" si="2"/>
        <v>0</v>
      </c>
      <c r="N15" s="106"/>
    </row>
    <row r="16" spans="1:14" s="29" customFormat="1" x14ac:dyDescent="0.35">
      <c r="A16" s="50">
        <v>6</v>
      </c>
      <c r="B16" s="51" t="s">
        <v>13</v>
      </c>
      <c r="C16" s="52">
        <v>1</v>
      </c>
      <c r="D16" s="53" t="s">
        <v>14</v>
      </c>
      <c r="E16" s="54">
        <v>2</v>
      </c>
      <c r="F16" s="54">
        <v>2</v>
      </c>
      <c r="G16" s="98"/>
      <c r="H16" s="55">
        <v>2</v>
      </c>
      <c r="I16" s="55">
        <f t="shared" si="1"/>
        <v>6</v>
      </c>
      <c r="J16" s="98"/>
      <c r="K16" s="83"/>
      <c r="L16" s="55">
        <f t="shared" si="0"/>
        <v>0</v>
      </c>
      <c r="M16" s="56">
        <f t="shared" si="2"/>
        <v>0</v>
      </c>
      <c r="N16" s="106"/>
    </row>
    <row r="17" spans="1:16" s="29" customFormat="1" ht="15" thickBot="1" x14ac:dyDescent="0.4">
      <c r="A17" s="57">
        <v>7</v>
      </c>
      <c r="B17" s="59" t="s">
        <v>15</v>
      </c>
      <c r="C17" s="60">
        <v>1</v>
      </c>
      <c r="D17" s="61" t="s">
        <v>14</v>
      </c>
      <c r="E17" s="62">
        <v>0</v>
      </c>
      <c r="F17" s="62">
        <v>1</v>
      </c>
      <c r="G17" s="98"/>
      <c r="H17" s="63">
        <v>0</v>
      </c>
      <c r="I17" s="63">
        <f>C17*F17</f>
        <v>1</v>
      </c>
      <c r="J17" s="98"/>
      <c r="K17" s="84"/>
      <c r="L17" s="63">
        <f t="shared" si="0"/>
        <v>0</v>
      </c>
      <c r="M17" s="64">
        <f t="shared" si="2"/>
        <v>0</v>
      </c>
      <c r="N17" s="106"/>
    </row>
    <row r="18" spans="1:16" s="29" customFormat="1" x14ac:dyDescent="0.35">
      <c r="A18" s="65">
        <v>8</v>
      </c>
      <c r="B18" s="66" t="s">
        <v>23</v>
      </c>
      <c r="C18" s="67">
        <v>150</v>
      </c>
      <c r="D18" s="68" t="s">
        <v>7</v>
      </c>
      <c r="E18" s="97"/>
      <c r="F18" s="97"/>
      <c r="G18" s="69">
        <v>1</v>
      </c>
      <c r="H18" s="100"/>
      <c r="I18" s="100"/>
      <c r="J18" s="70">
        <f t="shared" ref="J18:J21" si="3">C18*G18</f>
        <v>150</v>
      </c>
      <c r="K18" s="85"/>
      <c r="L18" s="100"/>
      <c r="M18" s="100"/>
      <c r="N18" s="71">
        <f t="shared" ref="N18:N21" si="4">J18*K18</f>
        <v>0</v>
      </c>
    </row>
    <row r="19" spans="1:16" s="29" customFormat="1" x14ac:dyDescent="0.35">
      <c r="A19" s="72">
        <v>44569</v>
      </c>
      <c r="B19" s="51" t="s">
        <v>24</v>
      </c>
      <c r="C19" s="52">
        <v>1</v>
      </c>
      <c r="D19" s="53" t="s">
        <v>14</v>
      </c>
      <c r="E19" s="98"/>
      <c r="F19" s="98"/>
      <c r="G19" s="54">
        <v>4</v>
      </c>
      <c r="H19" s="101"/>
      <c r="I19" s="101"/>
      <c r="J19" s="55">
        <f t="shared" si="3"/>
        <v>4</v>
      </c>
      <c r="K19" s="83"/>
      <c r="L19" s="101"/>
      <c r="M19" s="101"/>
      <c r="N19" s="73">
        <f t="shared" si="4"/>
        <v>0</v>
      </c>
    </row>
    <row r="20" spans="1:16" s="29" customFormat="1" x14ac:dyDescent="0.35">
      <c r="A20" s="50">
        <v>9</v>
      </c>
      <c r="B20" s="51" t="s">
        <v>28</v>
      </c>
      <c r="C20" s="52">
        <v>1</v>
      </c>
      <c r="D20" s="53" t="s">
        <v>14</v>
      </c>
      <c r="E20" s="98"/>
      <c r="F20" s="98"/>
      <c r="G20" s="54">
        <v>4</v>
      </c>
      <c r="H20" s="101"/>
      <c r="I20" s="101"/>
      <c r="J20" s="55">
        <f t="shared" si="3"/>
        <v>4</v>
      </c>
      <c r="K20" s="83"/>
      <c r="L20" s="101"/>
      <c r="M20" s="101"/>
      <c r="N20" s="73">
        <f t="shared" si="4"/>
        <v>0</v>
      </c>
    </row>
    <row r="21" spans="1:16" s="29" customFormat="1" ht="15" thickBot="1" x14ac:dyDescent="0.4">
      <c r="A21" s="74">
        <v>10</v>
      </c>
      <c r="B21" s="75" t="s">
        <v>29</v>
      </c>
      <c r="C21" s="76">
        <v>1</v>
      </c>
      <c r="D21" s="77" t="s">
        <v>14</v>
      </c>
      <c r="E21" s="99"/>
      <c r="F21" s="99"/>
      <c r="G21" s="78">
        <v>1</v>
      </c>
      <c r="H21" s="102"/>
      <c r="I21" s="102"/>
      <c r="J21" s="79">
        <f t="shared" si="3"/>
        <v>1</v>
      </c>
      <c r="K21" s="86"/>
      <c r="L21" s="102"/>
      <c r="M21" s="102"/>
      <c r="N21" s="80">
        <f t="shared" si="4"/>
        <v>0</v>
      </c>
    </row>
    <row r="22" spans="1:16" ht="15" thickBot="1" x14ac:dyDescent="0.4">
      <c r="I22" s="103" t="s">
        <v>41</v>
      </c>
      <c r="J22" s="104"/>
      <c r="K22" s="105"/>
      <c r="L22" s="30">
        <f>SUM(L11:L21)</f>
        <v>0</v>
      </c>
      <c r="M22" s="30">
        <f>SUM(M11:M21)</f>
        <v>0</v>
      </c>
      <c r="N22" s="19">
        <f>SUM(N11:N21)</f>
        <v>0</v>
      </c>
    </row>
    <row r="23" spans="1:16" ht="15.5" x14ac:dyDescent="0.35">
      <c r="A23" s="93"/>
      <c r="B23" s="93"/>
      <c r="C23" s="15"/>
      <c r="D23" s="20"/>
      <c r="E23" s="20"/>
      <c r="F23" s="20"/>
      <c r="G23" s="31" t="s">
        <v>41</v>
      </c>
      <c r="H23" s="32"/>
      <c r="I23" s="33"/>
      <c r="J23" s="33"/>
      <c r="K23" s="34"/>
      <c r="L23" s="35"/>
      <c r="M23" s="36">
        <f>L22+M22+N22</f>
        <v>0</v>
      </c>
    </row>
    <row r="24" spans="1:16" x14ac:dyDescent="0.35">
      <c r="A24" s="93"/>
      <c r="B24" s="93"/>
      <c r="C24" s="15"/>
      <c r="D24" s="20"/>
      <c r="E24" s="20"/>
      <c r="F24" s="20"/>
      <c r="G24" s="21" t="s">
        <v>16</v>
      </c>
      <c r="H24" s="22"/>
      <c r="I24" s="23"/>
      <c r="J24" s="23"/>
      <c r="K24" s="24"/>
      <c r="L24" s="25">
        <v>0.2</v>
      </c>
      <c r="M24" s="26">
        <f>M23*L24</f>
        <v>0</v>
      </c>
    </row>
    <row r="25" spans="1:16" ht="15" thickBot="1" x14ac:dyDescent="0.4">
      <c r="A25" s="93"/>
      <c r="B25" s="93"/>
      <c r="C25" s="15"/>
      <c r="D25" s="15"/>
      <c r="E25" s="15"/>
      <c r="F25" s="15"/>
      <c r="G25" s="94" t="s">
        <v>48</v>
      </c>
      <c r="H25" s="95"/>
      <c r="I25" s="95"/>
      <c r="J25" s="95"/>
      <c r="K25" s="96"/>
      <c r="L25" s="27"/>
      <c r="M25" s="28">
        <f>M23+M24</f>
        <v>0</v>
      </c>
    </row>
    <row r="26" spans="1:16" x14ac:dyDescent="0.35">
      <c r="A26" s="15"/>
      <c r="B26" s="15"/>
      <c r="C26" s="15"/>
      <c r="D26" s="15"/>
      <c r="E26" s="20"/>
      <c r="F26" s="20"/>
    </row>
    <row r="27" spans="1:16" x14ac:dyDescent="0.35">
      <c r="A27" s="15"/>
      <c r="B27" s="15"/>
      <c r="C27" s="15"/>
      <c r="D27" s="15"/>
      <c r="E27" s="20"/>
      <c r="F27" s="20"/>
      <c r="M27" s="132"/>
      <c r="N27" s="133"/>
      <c r="O27" s="133"/>
      <c r="P27" s="133"/>
    </row>
    <row r="28" spans="1:16" x14ac:dyDescent="0.3">
      <c r="M28" s="133"/>
      <c r="N28" s="134" t="s">
        <v>37</v>
      </c>
      <c r="O28" s="133"/>
      <c r="P28" s="133"/>
    </row>
    <row r="29" spans="1:16" x14ac:dyDescent="0.35">
      <c r="M29" s="135"/>
      <c r="N29" s="136" t="s">
        <v>42</v>
      </c>
      <c r="O29" s="135"/>
      <c r="P29" s="133"/>
    </row>
    <row r="30" spans="1:16" x14ac:dyDescent="0.35">
      <c r="M30" s="135"/>
      <c r="N30" s="136" t="s">
        <v>43</v>
      </c>
      <c r="O30" s="135"/>
      <c r="P30" s="133"/>
    </row>
  </sheetData>
  <sheetProtection algorithmName="SHA-512" hashValue="LJeJ4alfegK/lNlBzDP6CSNqPLp8KY+kLV5S/dg5cRz0D59PZympcKHjLfR3dqd8zhvHHKKjNx6qt4PajGZJOA==" saltValue="RP82owyVf14KIqrmUbtt6A==" spinCount="100000" sheet="1" formatCells="0" formatColumns="0" formatRows="0" insertColumns="0" insertRows="0" insertHyperlinks="0" deleteColumns="0" deleteRows="0" sort="0" autoFilter="0" pivotTables="0"/>
  <mergeCells count="31">
    <mergeCell ref="M18:M21"/>
    <mergeCell ref="G8:G10"/>
    <mergeCell ref="J8:J10"/>
    <mergeCell ref="M7:N7"/>
    <mergeCell ref="L8:L9"/>
    <mergeCell ref="A7:I7"/>
    <mergeCell ref="A8:A10"/>
    <mergeCell ref="B8:B10"/>
    <mergeCell ref="C8:C10"/>
    <mergeCell ref="D8:D10"/>
    <mergeCell ref="J11:J17"/>
    <mergeCell ref="E8:E10"/>
    <mergeCell ref="H8:H10"/>
    <mergeCell ref="I8:I10"/>
    <mergeCell ref="M8:M9"/>
    <mergeCell ref="A23:B25"/>
    <mergeCell ref="A3:N3"/>
    <mergeCell ref="A4:N4"/>
    <mergeCell ref="A5:N5"/>
    <mergeCell ref="G25:K25"/>
    <mergeCell ref="E18:E21"/>
    <mergeCell ref="F18:F21"/>
    <mergeCell ref="H18:H21"/>
    <mergeCell ref="I18:I21"/>
    <mergeCell ref="I22:K22"/>
    <mergeCell ref="N11:N17"/>
    <mergeCell ref="F8:F10"/>
    <mergeCell ref="N8:N9"/>
    <mergeCell ref="G11:G17"/>
    <mergeCell ref="K8:K9"/>
    <mergeCell ref="L18:L2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AE21D-BFF2-44BB-BFB3-53405B15087E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c6863a2-7b51-4217-bb72-f25460647f01"/>
    <ds:schemaRef ds:uri="3be7ea34-391e-4c7b-b349-1d8d28c79911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4</vt:lpstr>
      <vt:lpstr>Príloha č.1 k B.2-časť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2022-02-22T11:11:23Z</cp:lastPrinted>
  <dcterms:created xsi:type="dcterms:W3CDTF">2020-05-12T12:38:13Z</dcterms:created>
  <dcterms:modified xsi:type="dcterms:W3CDTF">2023-01-16T12:24:16Z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