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5300\40000\ODBOR PREVADZKY\GTMnaUsekochDialnicArychlostnychCiestVspraveNDS\SutaznePodklady\DMS II\"/>
    </mc:Choice>
  </mc:AlternateContent>
  <bookViews>
    <workbookView xWindow="0" yWindow="900" windowWidth="28800" windowHeight="11840" tabRatio="685" activeTab="1"/>
  </bookViews>
  <sheets>
    <sheet name="Príloha č.1 k A.2-časť 8" sheetId="17" r:id="rId1"/>
    <sheet name="Príloha č.1 k B.2-časť 8" sheetId="20" r:id="rId2"/>
  </sheet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20" l="1"/>
  <c r="N22" i="20" s="1"/>
  <c r="J21" i="20"/>
  <c r="N21" i="20" s="1"/>
  <c r="J20" i="20"/>
  <c r="N20" i="20" s="1"/>
  <c r="J19" i="20"/>
  <c r="N19" i="20" s="1"/>
  <c r="J18" i="20"/>
  <c r="N18" i="20" s="1"/>
  <c r="J17" i="20"/>
  <c r="N17" i="20" s="1"/>
  <c r="I16" i="20"/>
  <c r="M16" i="20" s="1"/>
  <c r="H16" i="20"/>
  <c r="L16" i="20" s="1"/>
  <c r="I15" i="20"/>
  <c r="M15" i="20" s="1"/>
  <c r="H15" i="20"/>
  <c r="L15" i="20" s="1"/>
  <c r="E14" i="20"/>
  <c r="C14" i="20"/>
  <c r="I13" i="20"/>
  <c r="M13" i="20" s="1"/>
  <c r="H13" i="20"/>
  <c r="L13" i="20" s="1"/>
  <c r="I12" i="20"/>
  <c r="M12" i="20" s="1"/>
  <c r="H12" i="20"/>
  <c r="L12" i="20" s="1"/>
  <c r="I11" i="20"/>
  <c r="M11" i="20" s="1"/>
  <c r="H11" i="20"/>
  <c r="L11" i="20" s="1"/>
  <c r="H14" i="20" l="1"/>
  <c r="L14" i="20" s="1"/>
  <c r="L23" i="20" s="1"/>
  <c r="N23" i="20"/>
  <c r="I14" i="20"/>
  <c r="M14" i="20" s="1"/>
  <c r="M23" i="20" s="1"/>
  <c r="M24" i="20" l="1"/>
  <c r="M25" i="20" s="1"/>
  <c r="M26" i="20" s="1"/>
  <c r="B11" i="17" l="1"/>
</calcChain>
</file>

<file path=xl/sharedStrings.xml><?xml version="1.0" encoding="utf-8"?>
<sst xmlns="http://schemas.openxmlformats.org/spreadsheetml/2006/main" count="68" uniqueCount="55">
  <si>
    <t>roky</t>
  </si>
  <si>
    <t>por. č.</t>
  </si>
  <si>
    <t>spolu</t>
  </si>
  <si>
    <t>m.j.</t>
  </si>
  <si>
    <t>jednotková cena</t>
  </si>
  <si>
    <t>EUR bez DPH</t>
  </si>
  <si>
    <t>vertikálne inklinometre</t>
  </si>
  <si>
    <t>m</t>
  </si>
  <si>
    <t>ks</t>
  </si>
  <si>
    <t>geodetické body</t>
  </si>
  <si>
    <t>bod</t>
  </si>
  <si>
    <t>podzemné vody - hladina</t>
  </si>
  <si>
    <t>dynamometer</t>
  </si>
  <si>
    <t>Čiastková správa (tlačené 2 ks + CD/DVD 2 ks)</t>
  </si>
  <si>
    <t>kpl.</t>
  </si>
  <si>
    <t>Záverečná správa (tlačené 5 ks + CD/DVD 10 ks)</t>
  </si>
  <si>
    <t>DPH</t>
  </si>
  <si>
    <t>frekvencia meraní za
1. rok</t>
  </si>
  <si>
    <t>frekvencia meraní za
ostatné roky</t>
  </si>
  <si>
    <t>počet meraní za 1. rok</t>
  </si>
  <si>
    <t>počet meraní za ost. roky</t>
  </si>
  <si>
    <t>ost. roky:</t>
  </si>
  <si>
    <t>cena za merania za    ost. roky</t>
  </si>
  <si>
    <t>Oprava geodetických bodov</t>
  </si>
  <si>
    <t>Prenájom vysokozdvižnej plošiny</t>
  </si>
  <si>
    <t>Vystrojenie vertikálnych inklinometrov</t>
  </si>
  <si>
    <t>Súvisiaca inžinierska činnosť</t>
  </si>
  <si>
    <t>deň</t>
  </si>
  <si>
    <t>frekvencia opráv počas obdobia GTM</t>
  </si>
  <si>
    <t>počet opráv počas obdobia GTM</t>
  </si>
  <si>
    <t>cena za opravy počas obdobia GTM</t>
  </si>
  <si>
    <t>Čiastková správa o dobudovaní siete GTM</t>
  </si>
  <si>
    <t>Záverečná správa o dobudovaní siete GTM</t>
  </si>
  <si>
    <t>cena za merania za
1. rok</t>
  </si>
  <si>
    <t xml:space="preserve">Návrh na plnenie kritéria </t>
  </si>
  <si>
    <t>Kritérium</t>
  </si>
  <si>
    <t>Uchádzač uvedie skutočnosť či je/nie je platcom DPH:  som / nie som platcom DPH.</t>
  </si>
  <si>
    <t>V .................................., dňa ..........................</t>
  </si>
  <si>
    <t>Príloha č.1 k časti A.2</t>
  </si>
  <si>
    <t>Návrh uchádzača v € bez DPH</t>
  </si>
  <si>
    <t>...............................................</t>
  </si>
  <si>
    <t>Pečiatka a podpis
oprávnenej osoby uchádzača</t>
  </si>
  <si>
    <t>Príloha č. 1 k časti B.2</t>
  </si>
  <si>
    <t>Špecifikácia ceny</t>
  </si>
  <si>
    <t>cena bez DPH</t>
  </si>
  <si>
    <t>Pečiatka a podpis</t>
  </si>
  <si>
    <t xml:space="preserve">
oprávnenej osoby uchádzača</t>
  </si>
  <si>
    <t>monitorovací objekt</t>
  </si>
  <si>
    <t>Časť 8: D1 Jánovce – Jablonov, II. Úsek</t>
  </si>
  <si>
    <r>
      <t>C</t>
    </r>
    <r>
      <rPr>
        <sz val="10"/>
        <rFont val="Arial"/>
        <family val="2"/>
        <charset val="238"/>
      </rPr>
      <t>elková cena za uskutočnenie predmetu  zákazky pre Časť 8: D1 Jánovce – Jablonov, II. Úsek</t>
    </r>
  </si>
  <si>
    <t>cena s DPH</t>
  </si>
  <si>
    <t>Rozpočet GTM "D1 Jánovce – Jablonov, II. Úsek počas prevádzky"</t>
  </si>
  <si>
    <t>„Geotechnický monitoring na úsekoch diaľnic a rýchlostných ciest v správe Národnej diaľničnej spoločnosti, a.s.“</t>
  </si>
  <si>
    <t>Časť 8: D1 Jánovce - Jablonov II. úsek</t>
  </si>
  <si>
    <t>(zároveň Príloha č. 1 k Rámcovej dohode)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</si>
</sst>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DashDotDot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DashDotDot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DashDotDot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DashDotDot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 style="mediumDashDotDot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 style="hair">
        <color auto="1"/>
      </right>
      <top style="medium">
        <color auto="1"/>
      </top>
      <bottom style="dashed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hair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hair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/>
      <right style="hair">
        <color auto="1"/>
      </right>
      <top style="dashed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dashed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144">
    <xf numFmtId="0" fontId="0" fillId="0" borderId="0" xfId="0"/>
    <xf numFmtId="0" fontId="6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 indent="15"/>
    </xf>
    <xf numFmtId="0" fontId="0" fillId="0" borderId="0" xfId="0" applyAlignment="1" applyProtection="1">
      <alignment horizontal="right"/>
    </xf>
    <xf numFmtId="0" fontId="0" fillId="0" borderId="0" xfId="0" applyProtection="1"/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justify" vertical="center"/>
    </xf>
    <xf numFmtId="0" fontId="7" fillId="0" borderId="26" xfId="0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</xf>
    <xf numFmtId="0" fontId="8" fillId="0" borderId="26" xfId="0" applyFont="1" applyBorder="1" applyAlignment="1" applyProtection="1">
      <alignment horizontal="center" vertical="center" wrapText="1"/>
    </xf>
    <xf numFmtId="4" fontId="8" fillId="0" borderId="44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/>
    </xf>
    <xf numFmtId="0" fontId="14" fillId="0" borderId="0" xfId="0" applyFont="1" applyProtection="1"/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horizontal="right" vertical="center"/>
    </xf>
    <xf numFmtId="0" fontId="0" fillId="0" borderId="0" xfId="0" applyAlignment="1" applyProtection="1">
      <alignment vertical="center"/>
    </xf>
    <xf numFmtId="1" fontId="0" fillId="0" borderId="0" xfId="0" applyNumberFormat="1" applyAlignment="1" applyProtection="1">
      <alignment vertical="center"/>
    </xf>
    <xf numFmtId="4" fontId="0" fillId="0" borderId="26" xfId="0" applyNumberFormat="1" applyBorder="1" applyAlignment="1" applyProtection="1">
      <alignment vertical="center"/>
    </xf>
    <xf numFmtId="1" fontId="0" fillId="0" borderId="0" xfId="0" applyNumberFormat="1" applyBorder="1" applyAlignment="1" applyProtection="1">
      <alignment vertical="center"/>
    </xf>
    <xf numFmtId="1" fontId="0" fillId="0" borderId="50" xfId="0" applyNumberFormat="1" applyBorder="1" applyAlignment="1" applyProtection="1">
      <alignment vertical="center"/>
    </xf>
    <xf numFmtId="0" fontId="0" fillId="0" borderId="51" xfId="0" applyBorder="1" applyAlignment="1" applyProtection="1">
      <alignment vertical="center"/>
    </xf>
    <xf numFmtId="1" fontId="0" fillId="0" borderId="51" xfId="0" applyNumberFormat="1" applyBorder="1" applyAlignment="1" applyProtection="1">
      <alignment vertical="center"/>
    </xf>
    <xf numFmtId="1" fontId="0" fillId="0" borderId="52" xfId="0" applyNumberFormat="1" applyBorder="1" applyAlignment="1" applyProtection="1">
      <alignment vertical="center"/>
    </xf>
    <xf numFmtId="9" fontId="0" fillId="0" borderId="53" xfId="0" applyNumberFormat="1" applyBorder="1" applyAlignment="1" applyProtection="1">
      <alignment vertical="center"/>
    </xf>
    <xf numFmtId="4" fontId="0" fillId="0" borderId="54" xfId="0" applyNumberFormat="1" applyFill="1" applyBorder="1" applyAlignment="1" applyProtection="1">
      <alignment vertical="center"/>
    </xf>
    <xf numFmtId="9" fontId="0" fillId="0" borderId="58" xfId="0" applyNumberFormat="1" applyBorder="1" applyAlignment="1" applyProtection="1">
      <alignment vertical="center"/>
    </xf>
    <xf numFmtId="4" fontId="0" fillId="0" borderId="59" xfId="0" applyNumberFormat="1" applyBorder="1" applyAlignment="1" applyProtection="1">
      <alignment vertical="center"/>
    </xf>
    <xf numFmtId="4" fontId="0" fillId="0" borderId="60" xfId="0" applyNumberFormat="1" applyBorder="1" applyAlignment="1" applyProtection="1">
      <alignment vertical="center"/>
    </xf>
    <xf numFmtId="1" fontId="11" fillId="0" borderId="45" xfId="0" applyNumberFormat="1" applyFont="1" applyBorder="1" applyAlignment="1" applyProtection="1">
      <alignment vertical="center"/>
    </xf>
    <xf numFmtId="0" fontId="11" fillId="0" borderId="46" xfId="0" applyFont="1" applyBorder="1" applyAlignment="1" applyProtection="1">
      <alignment vertical="center"/>
    </xf>
    <xf numFmtId="1" fontId="11" fillId="0" borderId="46" xfId="0" applyNumberFormat="1" applyFont="1" applyBorder="1" applyAlignment="1" applyProtection="1">
      <alignment vertical="center"/>
    </xf>
    <xf numFmtId="1" fontId="11" fillId="0" borderId="47" xfId="0" applyNumberFormat="1" applyFont="1" applyBorder="1" applyAlignment="1" applyProtection="1">
      <alignment vertical="center"/>
    </xf>
    <xf numFmtId="9" fontId="11" fillId="0" borderId="48" xfId="0" applyNumberFormat="1" applyFont="1" applyBorder="1" applyAlignment="1" applyProtection="1">
      <alignment vertical="center"/>
    </xf>
    <xf numFmtId="4" fontId="12" fillId="0" borderId="49" xfId="0" applyNumberFormat="1" applyFont="1" applyFill="1" applyBorder="1" applyAlignment="1" applyProtection="1">
      <alignment vertical="center"/>
    </xf>
    <xf numFmtId="4" fontId="0" fillId="2" borderId="16" xfId="0" applyNumberFormat="1" applyFont="1" applyFill="1" applyBorder="1" applyAlignment="1" applyProtection="1">
      <alignment horizontal="right" vertical="center"/>
      <protection locked="0"/>
    </xf>
    <xf numFmtId="4" fontId="0" fillId="2" borderId="18" xfId="0" applyNumberFormat="1" applyFont="1" applyFill="1" applyBorder="1" applyAlignment="1" applyProtection="1">
      <alignment horizontal="right" vertical="center"/>
      <protection locked="0"/>
    </xf>
    <xf numFmtId="4" fontId="0" fillId="2" borderId="24" xfId="0" applyNumberFormat="1" applyFont="1" applyFill="1" applyBorder="1" applyAlignment="1" applyProtection="1">
      <alignment horizontal="right" vertical="center"/>
      <protection locked="0"/>
    </xf>
    <xf numFmtId="4" fontId="0" fillId="2" borderId="32" xfId="0" applyNumberFormat="1" applyFont="1" applyFill="1" applyBorder="1" applyAlignment="1" applyProtection="1">
      <alignment horizontal="right" vertical="center"/>
      <protection locked="0"/>
    </xf>
    <xf numFmtId="4" fontId="0" fillId="2" borderId="21" xfId="0" applyNumberFormat="1" applyFont="1" applyFill="1" applyBorder="1" applyAlignment="1" applyProtection="1">
      <alignment horizontal="right" vertical="center"/>
      <protection locked="0"/>
    </xf>
    <xf numFmtId="0" fontId="15" fillId="0" borderId="0" xfId="0" applyFont="1" applyFill="1" applyBorder="1" applyAlignment="1" applyProtection="1">
      <alignment vertical="top" wrapText="1"/>
    </xf>
    <xf numFmtId="0" fontId="0" fillId="0" borderId="0" xfId="0" applyFill="1" applyBorder="1" applyAlignment="1" applyProtection="1">
      <alignment vertical="center"/>
    </xf>
    <xf numFmtId="1" fontId="0" fillId="0" borderId="0" xfId="0" applyNumberFormat="1" applyFill="1" applyBorder="1" applyAlignment="1" applyProtection="1">
      <alignment vertical="center"/>
    </xf>
    <xf numFmtId="1" fontId="0" fillId="0" borderId="0" xfId="0" applyNumberFormat="1" applyFill="1" applyBorder="1" applyAlignment="1" applyProtection="1">
      <alignment horizontal="right" vertical="center"/>
    </xf>
    <xf numFmtId="9" fontId="0" fillId="0" borderId="0" xfId="0" applyNumberFormat="1" applyFill="1" applyBorder="1" applyAlignment="1" applyProtection="1">
      <alignment vertical="center"/>
    </xf>
    <xf numFmtId="4" fontId="0" fillId="0" borderId="0" xfId="0" applyNumberFormat="1" applyFill="1" applyBorder="1" applyAlignment="1" applyProtection="1">
      <alignment vertical="center"/>
    </xf>
    <xf numFmtId="0" fontId="2" fillId="0" borderId="13" xfId="0" applyFont="1" applyBorder="1" applyAlignment="1" applyProtection="1">
      <alignment horizontal="left" vertical="center"/>
    </xf>
    <xf numFmtId="0" fontId="0" fillId="0" borderId="7" xfId="0" applyBorder="1" applyAlignment="1" applyProtection="1">
      <alignment horizontal="right" vertical="center" indent="1"/>
    </xf>
    <xf numFmtId="0" fontId="1" fillId="0" borderId="7" xfId="0" applyFont="1" applyBorder="1" applyAlignment="1" applyProtection="1">
      <alignment horizontal="right" vertical="center" indent="1"/>
    </xf>
    <xf numFmtId="0" fontId="1" fillId="0" borderId="5" xfId="0" applyFont="1" applyBorder="1" applyAlignment="1" applyProtection="1">
      <alignment horizontal="center" vertical="center"/>
    </xf>
    <xf numFmtId="0" fontId="1" fillId="0" borderId="43" xfId="0" applyFont="1" applyBorder="1" applyAlignment="1" applyProtection="1">
      <alignment horizontal="center" vertical="center"/>
    </xf>
    <xf numFmtId="0" fontId="0" fillId="0" borderId="15" xfId="0" applyFont="1" applyBorder="1" applyAlignment="1" applyProtection="1">
      <alignment horizontal="left" vertical="center" indent="1"/>
    </xf>
    <xf numFmtId="0" fontId="0" fillId="0" borderId="16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horizontal="right" vertical="center"/>
    </xf>
    <xf numFmtId="0" fontId="0" fillId="0" borderId="16" xfId="0" applyFont="1" applyBorder="1" applyAlignment="1" applyProtection="1">
      <alignment horizontal="center" vertical="center"/>
    </xf>
    <xf numFmtId="1" fontId="0" fillId="0" borderId="16" xfId="0" applyNumberFormat="1" applyFont="1" applyBorder="1" applyAlignment="1" applyProtection="1">
      <alignment vertical="center"/>
    </xf>
    <xf numFmtId="4" fontId="0" fillId="0" borderId="16" xfId="0" applyNumberFormat="1" applyFont="1" applyBorder="1" applyAlignment="1" applyProtection="1">
      <alignment vertical="center"/>
    </xf>
    <xf numFmtId="4" fontId="0" fillId="0" borderId="28" xfId="0" applyNumberFormat="1" applyFont="1" applyBorder="1" applyAlignment="1" applyProtection="1">
      <alignment vertical="center"/>
    </xf>
    <xf numFmtId="0" fontId="0" fillId="0" borderId="17" xfId="0" applyFont="1" applyBorder="1" applyAlignment="1" applyProtection="1">
      <alignment horizontal="left" vertical="center" indent="1"/>
    </xf>
    <xf numFmtId="0" fontId="0" fillId="0" borderId="18" xfId="0" applyFont="1" applyBorder="1" applyAlignment="1" applyProtection="1">
      <alignment vertical="center"/>
    </xf>
    <xf numFmtId="1" fontId="0" fillId="0" borderId="18" xfId="0" applyNumberFormat="1" applyFont="1" applyBorder="1" applyAlignment="1" applyProtection="1">
      <alignment horizontal="right" vertical="center"/>
    </xf>
    <xf numFmtId="0" fontId="0" fillId="0" borderId="18" xfId="0" applyFont="1" applyBorder="1" applyAlignment="1" applyProtection="1">
      <alignment horizontal="center" vertical="center"/>
    </xf>
    <xf numFmtId="1" fontId="0" fillId="0" borderId="18" xfId="0" applyNumberFormat="1" applyFont="1" applyBorder="1" applyAlignment="1" applyProtection="1">
      <alignment vertical="center"/>
    </xf>
    <xf numFmtId="4" fontId="0" fillId="0" borderId="18" xfId="0" applyNumberFormat="1" applyFont="1" applyBorder="1" applyAlignment="1" applyProtection="1">
      <alignment vertical="center"/>
    </xf>
    <xf numFmtId="4" fontId="0" fillId="0" borderId="25" xfId="0" applyNumberFormat="1" applyFont="1" applyBorder="1" applyAlignment="1" applyProtection="1">
      <alignment vertical="center"/>
    </xf>
    <xf numFmtId="2" fontId="0" fillId="0" borderId="18" xfId="0" applyNumberFormat="1" applyFont="1" applyBorder="1" applyAlignment="1" applyProtection="1">
      <alignment horizontal="right" vertical="center"/>
    </xf>
    <xf numFmtId="0" fontId="0" fillId="0" borderId="23" xfId="0" applyFont="1" applyBorder="1" applyAlignment="1" applyProtection="1">
      <alignment horizontal="left" vertical="center" indent="1"/>
    </xf>
    <xf numFmtId="0" fontId="0" fillId="0" borderId="24" xfId="0" applyFont="1" applyBorder="1" applyAlignment="1" applyProtection="1">
      <alignment vertical="center"/>
    </xf>
    <xf numFmtId="1" fontId="0" fillId="0" borderId="24" xfId="0" applyNumberFormat="1" applyFont="1" applyBorder="1" applyAlignment="1" applyProtection="1">
      <alignment horizontal="right" vertical="center"/>
    </xf>
    <xf numFmtId="0" fontId="0" fillId="0" borderId="24" xfId="0" applyFont="1" applyBorder="1" applyAlignment="1" applyProtection="1">
      <alignment horizontal="center" vertical="center"/>
    </xf>
    <xf numFmtId="1" fontId="0" fillId="0" borderId="24" xfId="0" applyNumberFormat="1" applyFont="1" applyBorder="1" applyAlignment="1" applyProtection="1">
      <alignment vertical="center"/>
    </xf>
    <xf numFmtId="4" fontId="0" fillId="0" borderId="24" xfId="0" applyNumberFormat="1" applyFont="1" applyBorder="1" applyAlignment="1" applyProtection="1">
      <alignment vertical="center"/>
    </xf>
    <xf numFmtId="4" fontId="0" fillId="0" borderId="30" xfId="0" applyNumberFormat="1" applyFont="1" applyBorder="1" applyAlignment="1" applyProtection="1">
      <alignment vertical="center"/>
    </xf>
    <xf numFmtId="0" fontId="0" fillId="0" borderId="31" xfId="0" applyFont="1" applyBorder="1" applyAlignment="1" applyProtection="1">
      <alignment horizontal="left" vertical="center" indent="1"/>
    </xf>
    <xf numFmtId="0" fontId="0" fillId="0" borderId="32" xfId="0" applyFont="1" applyBorder="1" applyAlignment="1" applyProtection="1">
      <alignment vertical="center"/>
    </xf>
    <xf numFmtId="1" fontId="0" fillId="0" borderId="32" xfId="0" applyNumberFormat="1" applyFont="1" applyBorder="1" applyAlignment="1" applyProtection="1">
      <alignment horizontal="right" vertical="center"/>
    </xf>
    <xf numFmtId="0" fontId="0" fillId="0" borderId="32" xfId="0" applyFont="1" applyBorder="1" applyAlignment="1" applyProtection="1">
      <alignment horizontal="center" vertical="center"/>
    </xf>
    <xf numFmtId="1" fontId="0" fillId="0" borderId="32" xfId="0" applyNumberFormat="1" applyFont="1" applyBorder="1" applyAlignment="1" applyProtection="1">
      <alignment vertical="center"/>
    </xf>
    <xf numFmtId="4" fontId="0" fillId="0" borderId="32" xfId="0" applyNumberFormat="1" applyFont="1" applyBorder="1" applyAlignment="1" applyProtection="1">
      <alignment vertical="center"/>
    </xf>
    <xf numFmtId="4" fontId="0" fillId="0" borderId="33" xfId="0" applyNumberFormat="1" applyBorder="1" applyAlignment="1" applyProtection="1">
      <alignment vertical="center"/>
    </xf>
    <xf numFmtId="16" fontId="0" fillId="0" borderId="17" xfId="0" applyNumberFormat="1" applyFont="1" applyBorder="1" applyAlignment="1" applyProtection="1">
      <alignment horizontal="left" vertical="center" indent="1"/>
    </xf>
    <xf numFmtId="4" fontId="0" fillId="0" borderId="19" xfId="0" applyNumberFormat="1" applyBorder="1" applyAlignment="1" applyProtection="1">
      <alignment vertical="center"/>
    </xf>
    <xf numFmtId="0" fontId="0" fillId="0" borderId="20" xfId="0" applyFont="1" applyBorder="1" applyAlignment="1" applyProtection="1">
      <alignment horizontal="left" vertical="center" indent="1"/>
    </xf>
    <xf numFmtId="0" fontId="0" fillId="0" borderId="21" xfId="0" applyFont="1" applyBorder="1" applyAlignment="1" applyProtection="1">
      <alignment vertical="center"/>
    </xf>
    <xf numFmtId="1" fontId="0" fillId="0" borderId="21" xfId="0" applyNumberFormat="1" applyFont="1" applyBorder="1" applyAlignment="1" applyProtection="1">
      <alignment horizontal="right" vertical="center"/>
    </xf>
    <xf numFmtId="0" fontId="0" fillId="0" borderId="21" xfId="0" applyFont="1" applyBorder="1" applyAlignment="1" applyProtection="1">
      <alignment horizontal="center" vertical="center"/>
    </xf>
    <xf numFmtId="1" fontId="0" fillId="0" borderId="21" xfId="0" applyNumberFormat="1" applyFont="1" applyBorder="1" applyAlignment="1" applyProtection="1">
      <alignment vertical="center"/>
    </xf>
    <xf numFmtId="4" fontId="0" fillId="0" borderId="21" xfId="0" applyNumberFormat="1" applyFont="1" applyBorder="1" applyAlignment="1" applyProtection="1">
      <alignment vertical="center"/>
    </xf>
    <xf numFmtId="4" fontId="0" fillId="0" borderId="22" xfId="0" applyNumberFormat="1" applyBorder="1" applyAlignment="1" applyProtection="1">
      <alignment vertical="center"/>
    </xf>
    <xf numFmtId="0" fontId="6" fillId="0" borderId="0" xfId="0" applyFont="1" applyAlignment="1" applyProtection="1">
      <alignment horizontal="left" vertical="center" indent="4"/>
    </xf>
    <xf numFmtId="0" fontId="6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left" vertical="center"/>
    </xf>
    <xf numFmtId="0" fontId="0" fillId="0" borderId="13" xfId="0" applyBorder="1" applyAlignment="1" applyProtection="1">
      <alignment horizontal="left" vertical="center" indent="1"/>
    </xf>
    <xf numFmtId="0" fontId="0" fillId="0" borderId="11" xfId="0" applyBorder="1" applyAlignment="1" applyProtection="1">
      <alignment horizontal="left" vertical="center" indent="1"/>
    </xf>
    <xf numFmtId="0" fontId="1" fillId="0" borderId="2" xfId="0" applyFont="1" applyBorder="1" applyAlignment="1" applyProtection="1">
      <alignment horizontal="center" vertical="top" wrapText="1"/>
    </xf>
    <xf numFmtId="0" fontId="1" fillId="0" borderId="4" xfId="0" applyFont="1" applyBorder="1" applyAlignment="1" applyProtection="1">
      <alignment horizontal="center" vertical="top" wrapText="1"/>
    </xf>
    <xf numFmtId="0" fontId="1" fillId="0" borderId="9" xfId="0" applyFont="1" applyBorder="1" applyAlignment="1" applyProtection="1">
      <alignment horizontal="center" vertical="top" wrapText="1"/>
    </xf>
    <xf numFmtId="0" fontId="1" fillId="0" borderId="3" xfId="0" applyFont="1" applyBorder="1" applyAlignment="1" applyProtection="1">
      <alignment horizontal="left" vertical="top"/>
    </xf>
    <xf numFmtId="0" fontId="1" fillId="0" borderId="1" xfId="0" applyFont="1" applyBorder="1" applyAlignment="1" applyProtection="1">
      <alignment horizontal="left" vertical="top"/>
    </xf>
    <xf numFmtId="0" fontId="1" fillId="0" borderId="5" xfId="0" applyFont="1" applyBorder="1" applyAlignment="1" applyProtection="1">
      <alignment horizontal="left" vertical="top"/>
    </xf>
    <xf numFmtId="0" fontId="1" fillId="0" borderId="3" xfId="0" applyFont="1" applyBorder="1" applyAlignment="1" applyProtection="1">
      <alignment horizontal="center" vertical="top"/>
    </xf>
    <xf numFmtId="0" fontId="1" fillId="0" borderId="1" xfId="0" applyFont="1" applyBorder="1" applyAlignment="1" applyProtection="1">
      <alignment horizontal="center" vertical="top"/>
    </xf>
    <xf numFmtId="0" fontId="1" fillId="0" borderId="5" xfId="0" applyFont="1" applyBorder="1" applyAlignment="1" applyProtection="1">
      <alignment horizontal="center" vertical="top"/>
    </xf>
    <xf numFmtId="1" fontId="1" fillId="0" borderId="3" xfId="0" applyNumberFormat="1" applyFont="1" applyBorder="1" applyAlignment="1" applyProtection="1">
      <alignment horizontal="center" vertical="top" wrapText="1"/>
    </xf>
    <xf numFmtId="1" fontId="1" fillId="0" borderId="1" xfId="0" applyNumberFormat="1" applyFont="1" applyBorder="1" applyAlignment="1" applyProtection="1">
      <alignment horizontal="center" vertical="top" wrapText="1"/>
    </xf>
    <xf numFmtId="1" fontId="1" fillId="0" borderId="5" xfId="0" applyNumberFormat="1" applyFont="1" applyBorder="1" applyAlignment="1" applyProtection="1">
      <alignment horizontal="center" vertical="top" wrapText="1"/>
    </xf>
    <xf numFmtId="1" fontId="1" fillId="0" borderId="8" xfId="0" applyNumberFormat="1" applyFont="1" applyBorder="1" applyAlignment="1" applyProtection="1">
      <alignment horizontal="center" vertical="top" wrapText="1"/>
    </xf>
    <xf numFmtId="1" fontId="1" fillId="0" borderId="10" xfId="0" applyNumberFormat="1" applyFont="1" applyBorder="1" applyAlignment="1" applyProtection="1">
      <alignment horizontal="center" vertical="top" wrapText="1"/>
    </xf>
    <xf numFmtId="1" fontId="1" fillId="0" borderId="27" xfId="0" applyNumberFormat="1" applyFont="1" applyBorder="1" applyAlignment="1" applyProtection="1">
      <alignment horizontal="center" vertical="top" wrapText="1"/>
    </xf>
    <xf numFmtId="0" fontId="1" fillId="0" borderId="3" xfId="0" applyFont="1" applyBorder="1" applyAlignment="1" applyProtection="1">
      <alignment horizontal="center"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3" fillId="0" borderId="8" xfId="0" applyFont="1" applyBorder="1" applyAlignment="1" applyProtection="1">
      <alignment horizontal="center" vertical="top" wrapText="1"/>
    </xf>
    <xf numFmtId="0" fontId="3" fillId="0" borderId="41" xfId="0" applyFont="1" applyBorder="1" applyAlignment="1" applyProtection="1">
      <alignment horizontal="center" vertical="top" wrapText="1"/>
    </xf>
    <xf numFmtId="0" fontId="3" fillId="0" borderId="29" xfId="0" applyFont="1" applyBorder="1" applyAlignment="1" applyProtection="1">
      <alignment horizontal="center" vertical="top" wrapText="1"/>
    </xf>
    <xf numFmtId="0" fontId="3" fillId="0" borderId="42" xfId="0" applyFont="1" applyBorder="1" applyAlignment="1" applyProtection="1">
      <alignment horizontal="center" vertical="top" wrapText="1"/>
    </xf>
    <xf numFmtId="1" fontId="0" fillId="0" borderId="12" xfId="0" applyNumberFormat="1" applyBorder="1" applyAlignment="1" applyProtection="1">
      <alignment horizontal="right" vertical="center" indent="1"/>
    </xf>
    <xf numFmtId="1" fontId="0" fillId="0" borderId="0" xfId="0" applyNumberFormat="1" applyBorder="1" applyAlignment="1" applyProtection="1">
      <alignment horizontal="right" vertical="center" indent="1"/>
    </xf>
    <xf numFmtId="1" fontId="0" fillId="0" borderId="14" xfId="0" applyNumberFormat="1" applyBorder="1" applyAlignment="1" applyProtection="1">
      <alignment horizontal="right" vertical="center" indent="1"/>
    </xf>
    <xf numFmtId="0" fontId="1" fillId="0" borderId="0" xfId="0" applyFont="1" applyBorder="1" applyAlignment="1" applyProtection="1">
      <alignment horizontal="left" vertical="center" wrapText="1"/>
    </xf>
    <xf numFmtId="1" fontId="0" fillId="0" borderId="55" xfId="0" applyNumberFormat="1" applyBorder="1" applyAlignment="1" applyProtection="1">
      <alignment horizontal="left" vertical="center"/>
    </xf>
    <xf numFmtId="1" fontId="0" fillId="0" borderId="56" xfId="0" applyNumberFormat="1" applyBorder="1" applyAlignment="1" applyProtection="1">
      <alignment horizontal="left" vertical="center"/>
    </xf>
    <xf numFmtId="1" fontId="0" fillId="0" borderId="57" xfId="0" applyNumberFormat="1" applyBorder="1" applyAlignment="1" applyProtection="1">
      <alignment horizontal="left" vertical="center"/>
    </xf>
    <xf numFmtId="1" fontId="0" fillId="0" borderId="40" xfId="0" applyNumberFormat="1" applyFont="1" applyBorder="1" applyAlignment="1" applyProtection="1">
      <alignment horizontal="center" vertical="center"/>
    </xf>
    <xf numFmtId="1" fontId="0" fillId="0" borderId="35" xfId="0" applyNumberFormat="1" applyFont="1" applyBorder="1" applyAlignment="1" applyProtection="1">
      <alignment horizontal="center" vertical="center"/>
    </xf>
    <xf numFmtId="0" fontId="0" fillId="0" borderId="37" xfId="0" applyBorder="1" applyAlignment="1" applyProtection="1">
      <alignment horizontal="center" vertical="center"/>
    </xf>
    <xf numFmtId="0" fontId="0" fillId="0" borderId="38" xfId="0" applyBorder="1" applyAlignment="1" applyProtection="1">
      <alignment horizontal="center" vertical="center"/>
    </xf>
    <xf numFmtId="0" fontId="0" fillId="0" borderId="39" xfId="0" applyBorder="1" applyAlignment="1" applyProtection="1">
      <alignment horizontal="center" vertical="center"/>
    </xf>
    <xf numFmtId="1" fontId="0" fillId="0" borderId="34" xfId="0" applyNumberFormat="1" applyFont="1" applyBorder="1" applyAlignment="1" applyProtection="1">
      <alignment horizontal="center" vertical="center"/>
    </xf>
    <xf numFmtId="1" fontId="0" fillId="0" borderId="36" xfId="0" applyNumberFormat="1" applyFont="1" applyBorder="1" applyAlignment="1" applyProtection="1">
      <alignment horizontal="center" vertical="center"/>
    </xf>
    <xf numFmtId="4" fontId="0" fillId="0" borderId="34" xfId="0" applyNumberFormat="1" applyFont="1" applyBorder="1" applyAlignment="1" applyProtection="1">
      <alignment horizontal="center" vertical="center"/>
    </xf>
    <xf numFmtId="4" fontId="0" fillId="0" borderId="35" xfId="0" applyNumberFormat="1" applyFont="1" applyBorder="1" applyAlignment="1" applyProtection="1">
      <alignment horizontal="center" vertical="center"/>
    </xf>
    <xf numFmtId="4" fontId="0" fillId="0" borderId="36" xfId="0" applyNumberFormat="1" applyFont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0" fillId="0" borderId="0" xfId="1" applyFont="1" applyFill="1" applyBorder="1" applyAlignment="1" applyProtection="1">
      <alignment horizont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 indent="4"/>
      <protection locked="0"/>
    </xf>
    <xf numFmtId="0" fontId="10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colors>
    <mruColors>
      <color rgb="FFFFFF99"/>
      <color rgb="FFFF00FF"/>
      <color rgb="FF0DFF7A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6"/>
  <sheetViews>
    <sheetView workbookViewId="0">
      <selection activeCell="C17" sqref="C17"/>
    </sheetView>
  </sheetViews>
  <sheetFormatPr defaultColWidth="8.7265625" defaultRowHeight="14.5" x14ac:dyDescent="0.35"/>
  <cols>
    <col min="1" max="2" width="51" style="4" customWidth="1"/>
    <col min="3" max="4" width="42.1796875" style="4" customWidth="1"/>
    <col min="5" max="16384" width="8.7265625" style="4"/>
  </cols>
  <sheetData>
    <row r="1" spans="1:3" ht="15.5" x14ac:dyDescent="0.35">
      <c r="A1" s="2"/>
      <c r="B1" s="3" t="s">
        <v>38</v>
      </c>
    </row>
    <row r="2" spans="1:3" ht="15.5" x14ac:dyDescent="0.35">
      <c r="A2" s="2"/>
    </row>
    <row r="3" spans="1:3" ht="15.5" x14ac:dyDescent="0.35">
      <c r="A3" s="5"/>
    </row>
    <row r="4" spans="1:3" ht="20" x14ac:dyDescent="0.35">
      <c r="A4" s="93" t="s">
        <v>34</v>
      </c>
      <c r="B4" s="93"/>
      <c r="C4" s="6"/>
    </row>
    <row r="5" spans="1:3" ht="18.5" x14ac:dyDescent="0.45">
      <c r="A5" s="92"/>
      <c r="B5" s="14"/>
    </row>
    <row r="6" spans="1:3" ht="45" customHeight="1" x14ac:dyDescent="0.35">
      <c r="A6" s="94" t="s">
        <v>52</v>
      </c>
      <c r="B6" s="94"/>
      <c r="C6" s="7"/>
    </row>
    <row r="7" spans="1:3" ht="20" x14ac:dyDescent="0.35">
      <c r="A7" s="93" t="s">
        <v>48</v>
      </c>
      <c r="B7" s="93"/>
      <c r="C7" s="6"/>
    </row>
    <row r="8" spans="1:3" ht="15.5" x14ac:dyDescent="0.35">
      <c r="A8" s="5"/>
    </row>
    <row r="9" spans="1:3" ht="15" thickBot="1" x14ac:dyDescent="0.4">
      <c r="A9" s="8"/>
    </row>
    <row r="10" spans="1:3" ht="15" thickBot="1" x14ac:dyDescent="0.4">
      <c r="A10" s="9" t="s">
        <v>35</v>
      </c>
      <c r="B10" s="10" t="s">
        <v>39</v>
      </c>
    </row>
    <row r="11" spans="1:3" ht="52" customHeight="1" thickBot="1" x14ac:dyDescent="0.4">
      <c r="A11" s="11" t="s">
        <v>49</v>
      </c>
      <c r="B11" s="12">
        <f>'Príloha č.1 k B.2-časť 8'!M24</f>
        <v>0</v>
      </c>
    </row>
    <row r="12" spans="1:3" x14ac:dyDescent="0.35">
      <c r="A12" s="13"/>
    </row>
    <row r="13" spans="1:3" x14ac:dyDescent="0.35">
      <c r="A13" s="95" t="s">
        <v>36</v>
      </c>
      <c r="B13" s="95"/>
    </row>
    <row r="14" spans="1:3" x14ac:dyDescent="0.35">
      <c r="A14" s="90"/>
    </row>
    <row r="15" spans="1:3" x14ac:dyDescent="0.35">
      <c r="A15" s="90"/>
    </row>
    <row r="16" spans="1:3" x14ac:dyDescent="0.35">
      <c r="A16" s="90"/>
    </row>
    <row r="17" spans="1:2" x14ac:dyDescent="0.35">
      <c r="A17" s="142"/>
      <c r="B17" s="138"/>
    </row>
    <row r="18" spans="1:2" x14ac:dyDescent="0.35">
      <c r="A18" s="142"/>
      <c r="B18" s="138"/>
    </row>
    <row r="19" spans="1:2" x14ac:dyDescent="0.35">
      <c r="A19" s="1" t="s">
        <v>37</v>
      </c>
      <c r="B19" s="140" t="s">
        <v>40</v>
      </c>
    </row>
    <row r="20" spans="1:2" ht="28" x14ac:dyDescent="0.35">
      <c r="A20" s="1"/>
      <c r="B20" s="143" t="s">
        <v>41</v>
      </c>
    </row>
    <row r="21" spans="1:2" x14ac:dyDescent="0.35">
      <c r="A21" s="91"/>
    </row>
    <row r="22" spans="1:2" x14ac:dyDescent="0.35">
      <c r="A22" s="91"/>
      <c r="B22" s="3"/>
    </row>
    <row r="23" spans="1:2" x14ac:dyDescent="0.35">
      <c r="A23" s="91"/>
    </row>
    <row r="24" spans="1:2" x14ac:dyDescent="0.35">
      <c r="A24" s="91"/>
    </row>
    <row r="25" spans="1:2" x14ac:dyDescent="0.35">
      <c r="A25" s="8"/>
    </row>
    <row r="26" spans="1:2" x14ac:dyDescent="0.35">
      <c r="A26" s="8"/>
    </row>
  </sheetData>
  <sheetProtection algorithmName="SHA-512" hashValue="2yUENB0RhopthHZL6r2+Sa1NNmgd0lr1ssCNp+i/FjKw/wdCIoD4YwOihTTZdkdPvIC8gjtHo3obMH/tz2S01g==" saltValue="eOxt0D2BdsQ/DFiqiojZug==" spinCount="100000" sheet="1" formatCells="0" formatColumns="0" formatRows="0" insertColumns="0" insertRows="0" insertHyperlinks="0" deleteColumns="0" deleteRows="0" sort="0" autoFilter="0" pivotTables="0"/>
  <mergeCells count="4">
    <mergeCell ref="A4:B4"/>
    <mergeCell ref="A6:B6"/>
    <mergeCell ref="A7:B7"/>
    <mergeCell ref="A13:B1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O31"/>
  <sheetViews>
    <sheetView tabSelected="1" zoomScaleNormal="100" workbookViewId="0">
      <selection activeCell="D27" sqref="D27"/>
    </sheetView>
  </sheetViews>
  <sheetFormatPr defaultColWidth="9.1796875" defaultRowHeight="14.5" x14ac:dyDescent="0.35"/>
  <cols>
    <col min="1" max="1" width="6.7265625" style="17" customWidth="1"/>
    <col min="2" max="2" width="49.81640625" style="17" customWidth="1" collapsed="1"/>
    <col min="3" max="3" width="7.7265625" style="17" customWidth="1"/>
    <col min="4" max="4" width="5.7265625" style="17" customWidth="1"/>
    <col min="5" max="5" width="10.26953125" style="18" customWidth="1"/>
    <col min="6" max="6" width="12.26953125" style="18" customWidth="1"/>
    <col min="7" max="7" width="12.7265625" style="18" customWidth="1"/>
    <col min="8" max="9" width="9.7265625" style="18" customWidth="1"/>
    <col min="10" max="10" width="12.7265625" style="18" customWidth="1"/>
    <col min="11" max="14" width="12.7265625" style="17" customWidth="1"/>
    <col min="15" max="16384" width="9.1796875" style="17"/>
  </cols>
  <sheetData>
    <row r="1" spans="1:14" x14ac:dyDescent="0.3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6" t="s">
        <v>42</v>
      </c>
    </row>
    <row r="2" spans="1:14" x14ac:dyDescent="0.3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6" t="s">
        <v>54</v>
      </c>
    </row>
    <row r="3" spans="1:14" ht="18" x14ac:dyDescent="0.35">
      <c r="A3" s="93" t="s">
        <v>43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</row>
    <row r="4" spans="1:14" ht="18" x14ac:dyDescent="0.35">
      <c r="A4" s="94" t="s">
        <v>52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</row>
    <row r="5" spans="1:14" ht="18" x14ac:dyDescent="0.35">
      <c r="A5" s="94" t="s">
        <v>53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</row>
    <row r="6" spans="1:14" s="42" customFormat="1" ht="14.5" customHeight="1" thickBot="1" x14ac:dyDescent="0.4">
      <c r="A6" s="41"/>
      <c r="B6" s="41"/>
      <c r="E6" s="43"/>
      <c r="F6" s="43"/>
      <c r="G6" s="43"/>
      <c r="H6" s="43"/>
      <c r="I6" s="44"/>
      <c r="J6" s="44"/>
      <c r="K6" s="44"/>
      <c r="L6" s="45"/>
      <c r="M6" s="46"/>
    </row>
    <row r="7" spans="1:14" ht="15" thickBot="1" x14ac:dyDescent="0.4">
      <c r="A7" s="96" t="s">
        <v>51</v>
      </c>
      <c r="B7" s="97"/>
      <c r="C7" s="97"/>
      <c r="D7" s="97"/>
      <c r="E7" s="97"/>
      <c r="F7" s="97"/>
      <c r="G7" s="97"/>
      <c r="H7" s="97"/>
      <c r="I7" s="97"/>
      <c r="J7" s="47"/>
      <c r="K7" s="48" t="s">
        <v>21</v>
      </c>
      <c r="L7" s="49">
        <v>3</v>
      </c>
      <c r="M7" s="98" t="s">
        <v>0</v>
      </c>
      <c r="N7" s="99"/>
    </row>
    <row r="8" spans="1:14" ht="20.149999999999999" customHeight="1" x14ac:dyDescent="0.35">
      <c r="A8" s="100" t="s">
        <v>1</v>
      </c>
      <c r="B8" s="103" t="s">
        <v>47</v>
      </c>
      <c r="C8" s="106" t="s">
        <v>2</v>
      </c>
      <c r="D8" s="106" t="s">
        <v>3</v>
      </c>
      <c r="E8" s="109" t="s">
        <v>17</v>
      </c>
      <c r="F8" s="109" t="s">
        <v>18</v>
      </c>
      <c r="G8" s="112" t="s">
        <v>28</v>
      </c>
      <c r="H8" s="109" t="s">
        <v>19</v>
      </c>
      <c r="I8" s="112" t="s">
        <v>20</v>
      </c>
      <c r="J8" s="112" t="s">
        <v>29</v>
      </c>
      <c r="K8" s="115" t="s">
        <v>4</v>
      </c>
      <c r="L8" s="117" t="s">
        <v>33</v>
      </c>
      <c r="M8" s="117" t="s">
        <v>22</v>
      </c>
      <c r="N8" s="119" t="s">
        <v>30</v>
      </c>
    </row>
    <row r="9" spans="1:14" ht="20.149999999999999" customHeight="1" x14ac:dyDescent="0.35">
      <c r="A9" s="101"/>
      <c r="B9" s="104"/>
      <c r="C9" s="107"/>
      <c r="D9" s="107"/>
      <c r="E9" s="110"/>
      <c r="F9" s="110"/>
      <c r="G9" s="113"/>
      <c r="H9" s="110"/>
      <c r="I9" s="113"/>
      <c r="J9" s="113"/>
      <c r="K9" s="116"/>
      <c r="L9" s="118"/>
      <c r="M9" s="118"/>
      <c r="N9" s="120"/>
    </row>
    <row r="10" spans="1:14" ht="15" customHeight="1" thickBot="1" x14ac:dyDescent="0.4">
      <c r="A10" s="102"/>
      <c r="B10" s="105"/>
      <c r="C10" s="108"/>
      <c r="D10" s="108"/>
      <c r="E10" s="111"/>
      <c r="F10" s="111"/>
      <c r="G10" s="114"/>
      <c r="H10" s="111"/>
      <c r="I10" s="113"/>
      <c r="J10" s="114"/>
      <c r="K10" s="50" t="s">
        <v>5</v>
      </c>
      <c r="L10" s="50" t="s">
        <v>5</v>
      </c>
      <c r="M10" s="50" t="s">
        <v>5</v>
      </c>
      <c r="N10" s="51" t="s">
        <v>5</v>
      </c>
    </row>
    <row r="11" spans="1:14" x14ac:dyDescent="0.35">
      <c r="A11" s="52">
        <v>1</v>
      </c>
      <c r="B11" s="53" t="s">
        <v>9</v>
      </c>
      <c r="C11" s="54">
        <v>15</v>
      </c>
      <c r="D11" s="55" t="s">
        <v>10</v>
      </c>
      <c r="E11" s="56">
        <v>2</v>
      </c>
      <c r="F11" s="56">
        <v>2</v>
      </c>
      <c r="G11" s="128"/>
      <c r="H11" s="57">
        <f t="shared" ref="H11:H16" si="0">C11*E11</f>
        <v>30</v>
      </c>
      <c r="I11" s="57">
        <f t="shared" ref="I11:I15" si="1">C11*F11*$L$7</f>
        <v>90</v>
      </c>
      <c r="J11" s="128"/>
      <c r="K11" s="36"/>
      <c r="L11" s="57">
        <f t="shared" ref="L11:L16" si="2">H11*K11</f>
        <v>0</v>
      </c>
      <c r="M11" s="58">
        <f t="shared" ref="M11:M16" si="3">I11*K11</f>
        <v>0</v>
      </c>
      <c r="N11" s="130"/>
    </row>
    <row r="12" spans="1:14" x14ac:dyDescent="0.35">
      <c r="A12" s="59">
        <v>2</v>
      </c>
      <c r="B12" s="60" t="s">
        <v>12</v>
      </c>
      <c r="C12" s="61">
        <v>6</v>
      </c>
      <c r="D12" s="62" t="s">
        <v>8</v>
      </c>
      <c r="E12" s="63">
        <v>2</v>
      </c>
      <c r="F12" s="63">
        <v>2</v>
      </c>
      <c r="G12" s="129"/>
      <c r="H12" s="64">
        <f t="shared" si="0"/>
        <v>12</v>
      </c>
      <c r="I12" s="64">
        <f t="shared" si="1"/>
        <v>36</v>
      </c>
      <c r="J12" s="129"/>
      <c r="K12" s="37"/>
      <c r="L12" s="64">
        <f t="shared" si="2"/>
        <v>0</v>
      </c>
      <c r="M12" s="65">
        <f t="shared" si="3"/>
        <v>0</v>
      </c>
      <c r="N12" s="131"/>
    </row>
    <row r="13" spans="1:14" x14ac:dyDescent="0.35">
      <c r="A13" s="59">
        <v>3</v>
      </c>
      <c r="B13" s="60" t="s">
        <v>11</v>
      </c>
      <c r="C13" s="61">
        <v>1</v>
      </c>
      <c r="D13" s="62" t="s">
        <v>8</v>
      </c>
      <c r="E13" s="63">
        <v>2</v>
      </c>
      <c r="F13" s="63">
        <v>2</v>
      </c>
      <c r="G13" s="129"/>
      <c r="H13" s="64">
        <f t="shared" si="0"/>
        <v>2</v>
      </c>
      <c r="I13" s="64">
        <f t="shared" si="1"/>
        <v>6</v>
      </c>
      <c r="J13" s="129"/>
      <c r="K13" s="37"/>
      <c r="L13" s="64">
        <f t="shared" si="2"/>
        <v>0</v>
      </c>
      <c r="M13" s="65">
        <f t="shared" si="3"/>
        <v>0</v>
      </c>
      <c r="N13" s="131"/>
    </row>
    <row r="14" spans="1:14" x14ac:dyDescent="0.35">
      <c r="A14" s="59">
        <v>4</v>
      </c>
      <c r="B14" s="60" t="s">
        <v>6</v>
      </c>
      <c r="C14" s="66">
        <f>9+12+15</f>
        <v>36</v>
      </c>
      <c r="D14" s="62" t="s">
        <v>7</v>
      </c>
      <c r="E14" s="63">
        <f>2+1</f>
        <v>3</v>
      </c>
      <c r="F14" s="63">
        <v>2</v>
      </c>
      <c r="G14" s="129"/>
      <c r="H14" s="64">
        <f t="shared" si="0"/>
        <v>108</v>
      </c>
      <c r="I14" s="64">
        <f t="shared" si="1"/>
        <v>216</v>
      </c>
      <c r="J14" s="129"/>
      <c r="K14" s="37"/>
      <c r="L14" s="64">
        <f t="shared" si="2"/>
        <v>0</v>
      </c>
      <c r="M14" s="65">
        <f t="shared" si="3"/>
        <v>0</v>
      </c>
      <c r="N14" s="131"/>
    </row>
    <row r="15" spans="1:14" collapsed="1" x14ac:dyDescent="0.35">
      <c r="A15" s="59">
        <v>5</v>
      </c>
      <c r="B15" s="60" t="s">
        <v>13</v>
      </c>
      <c r="C15" s="61">
        <v>1</v>
      </c>
      <c r="D15" s="62" t="s">
        <v>14</v>
      </c>
      <c r="E15" s="63">
        <v>2</v>
      </c>
      <c r="F15" s="63">
        <v>1</v>
      </c>
      <c r="G15" s="129"/>
      <c r="H15" s="64">
        <f t="shared" si="0"/>
        <v>2</v>
      </c>
      <c r="I15" s="64">
        <f t="shared" si="1"/>
        <v>3</v>
      </c>
      <c r="J15" s="129"/>
      <c r="K15" s="37"/>
      <c r="L15" s="64">
        <f t="shared" si="2"/>
        <v>0</v>
      </c>
      <c r="M15" s="65">
        <f t="shared" si="3"/>
        <v>0</v>
      </c>
      <c r="N15" s="131"/>
    </row>
    <row r="16" spans="1:14" ht="15" thickBot="1" x14ac:dyDescent="0.4">
      <c r="A16" s="67">
        <v>6</v>
      </c>
      <c r="B16" s="68" t="s">
        <v>15</v>
      </c>
      <c r="C16" s="69">
        <v>1</v>
      </c>
      <c r="D16" s="70" t="s">
        <v>14</v>
      </c>
      <c r="E16" s="71">
        <v>0</v>
      </c>
      <c r="F16" s="71">
        <v>1</v>
      </c>
      <c r="G16" s="129"/>
      <c r="H16" s="72">
        <f t="shared" si="0"/>
        <v>0</v>
      </c>
      <c r="I16" s="72">
        <f>C16*F16</f>
        <v>1</v>
      </c>
      <c r="J16" s="129"/>
      <c r="K16" s="38"/>
      <c r="L16" s="72">
        <f t="shared" si="2"/>
        <v>0</v>
      </c>
      <c r="M16" s="73">
        <f t="shared" si="3"/>
        <v>0</v>
      </c>
      <c r="N16" s="132"/>
    </row>
    <row r="17" spans="1:15" x14ac:dyDescent="0.35">
      <c r="A17" s="74">
        <v>7</v>
      </c>
      <c r="B17" s="75" t="s">
        <v>23</v>
      </c>
      <c r="C17" s="76">
        <v>15</v>
      </c>
      <c r="D17" s="77" t="s">
        <v>10</v>
      </c>
      <c r="E17" s="133"/>
      <c r="F17" s="133"/>
      <c r="G17" s="78">
        <v>1</v>
      </c>
      <c r="H17" s="135"/>
      <c r="I17" s="135"/>
      <c r="J17" s="79">
        <f>C17*G17</f>
        <v>15</v>
      </c>
      <c r="K17" s="39"/>
      <c r="L17" s="135"/>
      <c r="M17" s="135"/>
      <c r="N17" s="80">
        <f t="shared" ref="N17:N22" si="4">J17*K17</f>
        <v>0</v>
      </c>
    </row>
    <row r="18" spans="1:15" x14ac:dyDescent="0.35">
      <c r="A18" s="81">
        <v>44568</v>
      </c>
      <c r="B18" s="60" t="s">
        <v>24</v>
      </c>
      <c r="C18" s="61">
        <v>1</v>
      </c>
      <c r="D18" s="62" t="s">
        <v>27</v>
      </c>
      <c r="E18" s="129"/>
      <c r="F18" s="129"/>
      <c r="G18" s="63">
        <v>4</v>
      </c>
      <c r="H18" s="136"/>
      <c r="I18" s="136"/>
      <c r="J18" s="64">
        <f t="shared" ref="J18:J22" si="5">C18*G18</f>
        <v>4</v>
      </c>
      <c r="K18" s="37"/>
      <c r="L18" s="136"/>
      <c r="M18" s="136"/>
      <c r="N18" s="82">
        <f t="shared" si="4"/>
        <v>0</v>
      </c>
    </row>
    <row r="19" spans="1:15" x14ac:dyDescent="0.35">
      <c r="A19" s="59">
        <v>8</v>
      </c>
      <c r="B19" s="60" t="s">
        <v>25</v>
      </c>
      <c r="C19" s="61">
        <v>36</v>
      </c>
      <c r="D19" s="62" t="s">
        <v>7</v>
      </c>
      <c r="E19" s="129"/>
      <c r="F19" s="129"/>
      <c r="G19" s="63">
        <v>1</v>
      </c>
      <c r="H19" s="136"/>
      <c r="I19" s="136"/>
      <c r="J19" s="64">
        <f t="shared" si="5"/>
        <v>36</v>
      </c>
      <c r="K19" s="37"/>
      <c r="L19" s="136"/>
      <c r="M19" s="136"/>
      <c r="N19" s="82">
        <f t="shared" si="4"/>
        <v>0</v>
      </c>
    </row>
    <row r="20" spans="1:15" x14ac:dyDescent="0.35">
      <c r="A20" s="81">
        <v>44569</v>
      </c>
      <c r="B20" s="60" t="s">
        <v>26</v>
      </c>
      <c r="C20" s="61">
        <v>1</v>
      </c>
      <c r="D20" s="62" t="s">
        <v>14</v>
      </c>
      <c r="E20" s="129"/>
      <c r="F20" s="129"/>
      <c r="G20" s="63">
        <v>4</v>
      </c>
      <c r="H20" s="136"/>
      <c r="I20" s="136"/>
      <c r="J20" s="64">
        <f t="shared" si="5"/>
        <v>4</v>
      </c>
      <c r="K20" s="37"/>
      <c r="L20" s="136"/>
      <c r="M20" s="136"/>
      <c r="N20" s="82">
        <f t="shared" si="4"/>
        <v>0</v>
      </c>
    </row>
    <row r="21" spans="1:15" x14ac:dyDescent="0.35">
      <c r="A21" s="59">
        <v>9</v>
      </c>
      <c r="B21" s="60" t="s">
        <v>31</v>
      </c>
      <c r="C21" s="61">
        <v>1</v>
      </c>
      <c r="D21" s="62" t="s">
        <v>14</v>
      </c>
      <c r="E21" s="129"/>
      <c r="F21" s="129"/>
      <c r="G21" s="63">
        <v>4</v>
      </c>
      <c r="H21" s="136"/>
      <c r="I21" s="136"/>
      <c r="J21" s="64">
        <f t="shared" si="5"/>
        <v>4</v>
      </c>
      <c r="K21" s="37"/>
      <c r="L21" s="136"/>
      <c r="M21" s="136"/>
      <c r="N21" s="82">
        <f t="shared" si="4"/>
        <v>0</v>
      </c>
    </row>
    <row r="22" spans="1:15" ht="15" thickBot="1" x14ac:dyDescent="0.4">
      <c r="A22" s="83">
        <v>10</v>
      </c>
      <c r="B22" s="84" t="s">
        <v>32</v>
      </c>
      <c r="C22" s="85">
        <v>1</v>
      </c>
      <c r="D22" s="86" t="s">
        <v>14</v>
      </c>
      <c r="E22" s="134"/>
      <c r="F22" s="134"/>
      <c r="G22" s="87">
        <v>1</v>
      </c>
      <c r="H22" s="137"/>
      <c r="I22" s="137"/>
      <c r="J22" s="88">
        <f t="shared" si="5"/>
        <v>1</v>
      </c>
      <c r="K22" s="40"/>
      <c r="L22" s="137"/>
      <c r="M22" s="137"/>
      <c r="N22" s="89">
        <f t="shared" si="4"/>
        <v>0</v>
      </c>
    </row>
    <row r="23" spans="1:15" ht="15" thickBot="1" x14ac:dyDescent="0.4">
      <c r="I23" s="121" t="s">
        <v>44</v>
      </c>
      <c r="J23" s="122"/>
      <c r="K23" s="123"/>
      <c r="L23" s="29">
        <f>SUM(L11:L22)</f>
        <v>0</v>
      </c>
      <c r="M23" s="29">
        <f>SUM(M11:M22)</f>
        <v>0</v>
      </c>
      <c r="N23" s="19">
        <f>SUM(N11:N22)</f>
        <v>0</v>
      </c>
    </row>
    <row r="24" spans="1:15" ht="15.5" x14ac:dyDescent="0.35">
      <c r="A24" s="124"/>
      <c r="B24" s="124"/>
      <c r="C24" s="15"/>
      <c r="D24" s="20"/>
      <c r="E24" s="20"/>
      <c r="F24" s="20"/>
      <c r="G24" s="30" t="s">
        <v>44</v>
      </c>
      <c r="H24" s="31"/>
      <c r="I24" s="32"/>
      <c r="J24" s="32"/>
      <c r="K24" s="33"/>
      <c r="L24" s="34"/>
      <c r="M24" s="35">
        <f>L23+M23+N23</f>
        <v>0</v>
      </c>
    </row>
    <row r="25" spans="1:15" x14ac:dyDescent="0.35">
      <c r="A25" s="124"/>
      <c r="B25" s="124"/>
      <c r="C25" s="15"/>
      <c r="D25" s="20"/>
      <c r="E25" s="20"/>
      <c r="F25" s="20"/>
      <c r="G25" s="21" t="s">
        <v>16</v>
      </c>
      <c r="H25" s="22"/>
      <c r="I25" s="23"/>
      <c r="J25" s="23"/>
      <c r="K25" s="24"/>
      <c r="L25" s="25">
        <v>0.2</v>
      </c>
      <c r="M25" s="26">
        <f>M24*L25</f>
        <v>0</v>
      </c>
    </row>
    <row r="26" spans="1:15" ht="15" thickBot="1" x14ac:dyDescent="0.4">
      <c r="A26" s="124"/>
      <c r="B26" s="124"/>
      <c r="C26" s="15"/>
      <c r="D26" s="15"/>
      <c r="E26" s="15"/>
      <c r="F26" s="15"/>
      <c r="G26" s="125" t="s">
        <v>50</v>
      </c>
      <c r="H26" s="126"/>
      <c r="I26" s="126"/>
      <c r="J26" s="126"/>
      <c r="K26" s="127"/>
      <c r="L26" s="27"/>
      <c r="M26" s="28">
        <f>M24+M25</f>
        <v>0</v>
      </c>
    </row>
    <row r="27" spans="1:15" x14ac:dyDescent="0.35">
      <c r="A27" s="15"/>
      <c r="B27" s="15"/>
      <c r="C27" s="15"/>
      <c r="D27" s="15"/>
      <c r="E27" s="20"/>
      <c r="F27" s="20"/>
    </row>
    <row r="28" spans="1:15" x14ac:dyDescent="0.35">
      <c r="A28" s="15"/>
      <c r="B28" s="15"/>
      <c r="C28" s="15"/>
      <c r="D28" s="15"/>
      <c r="E28" s="20"/>
      <c r="F28" s="20"/>
      <c r="M28" s="138"/>
      <c r="N28" s="139"/>
      <c r="O28" s="139"/>
    </row>
    <row r="29" spans="1:15" x14ac:dyDescent="0.3">
      <c r="M29" s="139"/>
      <c r="N29" s="140" t="s">
        <v>40</v>
      </c>
      <c r="O29" s="139"/>
    </row>
    <row r="30" spans="1:15" x14ac:dyDescent="0.35">
      <c r="M30" s="139"/>
      <c r="N30" s="141" t="s">
        <v>45</v>
      </c>
      <c r="O30" s="139"/>
    </row>
    <row r="31" spans="1:15" x14ac:dyDescent="0.35">
      <c r="M31" s="139"/>
      <c r="N31" s="141" t="s">
        <v>46</v>
      </c>
      <c r="O31" s="139"/>
    </row>
  </sheetData>
  <sheetProtection algorithmName="SHA-512" hashValue="9RvOZZLM8U2sg13Jb/GRtuw4MZomXnLemFGegOU6iE6vH5IvI71dWlcIqj4oUhy9TInhKIeAfWH74yRFT8IWeA==" saltValue="EyqqQudtRmzyPdS11VFT+Q==" spinCount="100000" sheet="1" formatCells="0" formatColumns="0" formatRows="0" insertColumns="0" insertRows="0" insertHyperlinks="0" deleteColumns="0" deleteRows="0" sort="0" autoFilter="0" pivotTables="0"/>
  <mergeCells count="31">
    <mergeCell ref="I23:K23"/>
    <mergeCell ref="A3:N3"/>
    <mergeCell ref="A4:N4"/>
    <mergeCell ref="A5:N5"/>
    <mergeCell ref="A24:B26"/>
    <mergeCell ref="G26:K26"/>
    <mergeCell ref="G11:G16"/>
    <mergeCell ref="J11:J16"/>
    <mergeCell ref="N11:N16"/>
    <mergeCell ref="E17:E22"/>
    <mergeCell ref="F17:F22"/>
    <mergeCell ref="H17:H22"/>
    <mergeCell ref="I17:I22"/>
    <mergeCell ref="L17:L22"/>
    <mergeCell ref="M17:M22"/>
    <mergeCell ref="I8:I10"/>
    <mergeCell ref="A7:I7"/>
    <mergeCell ref="M7:N7"/>
    <mergeCell ref="A8:A10"/>
    <mergeCell ref="B8:B10"/>
    <mergeCell ref="C8:C10"/>
    <mergeCell ref="D8:D10"/>
    <mergeCell ref="E8:E10"/>
    <mergeCell ref="F8:F10"/>
    <mergeCell ref="G8:G10"/>
    <mergeCell ref="H8:H10"/>
    <mergeCell ref="J8:J10"/>
    <mergeCell ref="K8:K9"/>
    <mergeCell ref="L8:L9"/>
    <mergeCell ref="M8:M9"/>
    <mergeCell ref="N8:N9"/>
  </mergeCells>
  <pageMargins left="0.25" right="0.25" top="0.75" bottom="0.75" header="0.3" footer="0.3"/>
  <pageSetup paperSize="9" scale="7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8C65FBBE3A77642AC50BBAD1D6721B7" ma:contentTypeVersion="12" ma:contentTypeDescription="Umožňuje vytvoriť nový dokument." ma:contentTypeScope="" ma:versionID="d281c321ca1536a44747145c9ae6ce63">
  <xsd:schema xmlns:xsd="http://www.w3.org/2001/XMLSchema" xmlns:xs="http://www.w3.org/2001/XMLSchema" xmlns:p="http://schemas.microsoft.com/office/2006/metadata/properties" xmlns:ns3="3be7ea34-391e-4c7b-b349-1d8d28c79911" xmlns:ns4="ac6863a2-7b51-4217-bb72-f25460647f01" targetNamespace="http://schemas.microsoft.com/office/2006/metadata/properties" ma:root="true" ma:fieldsID="7b1db1abfada196441716d543518a199" ns3:_="" ns4:_="">
    <xsd:import namespace="3be7ea34-391e-4c7b-b349-1d8d28c79911"/>
    <xsd:import namespace="ac6863a2-7b51-4217-bb72-f25460647f0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7ea34-391e-4c7b-b349-1d8d28c7991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ríkaz hash indikátora zdieľ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6863a2-7b51-4217-bb72-f25460647f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91B32F-D312-41E1-BACD-4C47768729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3AE21D-BFF2-44BB-BFB3-53405B15087E}">
  <ds:schemaRefs>
    <ds:schemaRef ds:uri="3be7ea34-391e-4c7b-b349-1d8d28c79911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ac6863a2-7b51-4217-bb72-f25460647f01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91D76DE-CA25-4A79-B13C-5DC4A7825B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e7ea34-391e-4c7b-b349-1d8d28c79911"/>
    <ds:schemaRef ds:uri="ac6863a2-7b51-4217-bb72-f25460647f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č.1 k A.2-časť 8</vt:lpstr>
      <vt:lpstr>Príloha č.1 k B.2-časť 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Kostovský Peter</dc:creator>
  <cp:keywords/>
  <dc:description/>
  <cp:lastModifiedBy>Ághová Barbora</cp:lastModifiedBy>
  <cp:revision/>
  <cp:lastPrinted>2022-02-23T08:35:24Z</cp:lastPrinted>
  <dcterms:created xsi:type="dcterms:W3CDTF">2020-05-12T12:38:13Z</dcterms:created>
  <dcterms:modified xsi:type="dcterms:W3CDTF">2023-01-16T12:09:52Z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0x01010098C65FBBE3A77642AC50BBAD1D6721B7</vt:lpwstr>
  </property>
</Properties>
</file>