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 - ER 1\A1_ARCHIV\A_ER 2018\3 - ŠVAŘÍČEK\3 - ÚNANOV\3 - Oprava rozpočtu_12-2022\SO06 - VO a venky\"/>
    </mc:Choice>
  </mc:AlternateContent>
  <xr:revisionPtr revIDLastSave="0" documentId="13_ncr:1_{F3A2D651-B04F-4CAB-B2E6-F652F3E57D7D}" xr6:coauthVersionLast="47" xr6:coauthVersionMax="47" xr10:uidLastSave="{00000000-0000-0000-0000-000000000000}"/>
  <bookViews>
    <workbookView xWindow="25200" yWindow="0" windowWidth="17057" windowHeight="13523" xr2:uid="{00000000-000D-0000-FFFF-FFFF00000000}"/>
  </bookViews>
  <sheets>
    <sheet name="Rekapitulace" sheetId="2" r:id="rId1"/>
    <sheet name="VV" sheetId="1" r:id="rId2"/>
  </sheets>
  <definedNames>
    <definedName name="_xlnm.Print_Titles" localSheetId="1">VV!$8:$9</definedName>
    <definedName name="_xlnm.Print_Area" localSheetId="0">Rekapitulace!$A$1:$K$50</definedName>
    <definedName name="_xlnm.Print_Area" localSheetId="1">VV!$A$1:$H$126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2" l="1"/>
  <c r="F93" i="1"/>
  <c r="F59" i="1"/>
  <c r="F84" i="1"/>
  <c r="H58" i="1" l="1"/>
  <c r="H92" i="1"/>
  <c r="H90" i="1"/>
  <c r="H91" i="1"/>
  <c r="H55" i="1"/>
  <c r="H53" i="1"/>
  <c r="H52" i="1"/>
  <c r="H57" i="1"/>
  <c r="H43" i="1" l="1"/>
  <c r="F43" i="1"/>
  <c r="H56" i="1"/>
  <c r="H54" i="1"/>
  <c r="H104" i="1"/>
  <c r="H103" i="1"/>
  <c r="H102" i="1"/>
  <c r="H101" i="1"/>
  <c r="H117" i="1"/>
  <c r="H119" i="1"/>
  <c r="H15" i="1"/>
  <c r="F15" i="1"/>
  <c r="H82" i="1"/>
  <c r="F82" i="1"/>
  <c r="H81" i="1"/>
  <c r="F81" i="1"/>
  <c r="H69" i="1"/>
  <c r="F69" i="1"/>
  <c r="F87" i="1"/>
  <c r="F86" i="1"/>
  <c r="H121" i="1"/>
  <c r="F83" i="1"/>
  <c r="F89" i="1"/>
  <c r="F88" i="1"/>
  <c r="F85" i="1"/>
  <c r="H80" i="1"/>
  <c r="F80" i="1"/>
  <c r="F79" i="1"/>
  <c r="F78" i="1"/>
  <c r="F77" i="1"/>
  <c r="H76" i="1"/>
  <c r="H75" i="1"/>
  <c r="H74" i="1"/>
  <c r="F74" i="1"/>
  <c r="H73" i="1"/>
  <c r="F73" i="1"/>
  <c r="H72" i="1"/>
  <c r="H71" i="1"/>
  <c r="H70" i="1"/>
  <c r="H51" i="1"/>
  <c r="F51" i="1"/>
  <c r="F46" i="1"/>
  <c r="F45" i="1"/>
  <c r="H44" i="1"/>
  <c r="H65" i="1"/>
  <c r="F65" i="1"/>
  <c r="H68" i="1"/>
  <c r="F68" i="1"/>
  <c r="H67" i="1"/>
  <c r="F67" i="1"/>
  <c r="H66" i="1"/>
  <c r="F66" i="1"/>
  <c r="H21" i="1"/>
  <c r="F21" i="1"/>
  <c r="H23" i="1"/>
  <c r="F23" i="1"/>
  <c r="H22" i="1"/>
  <c r="F22" i="1"/>
  <c r="H20" i="1"/>
  <c r="F20" i="1"/>
  <c r="H19" i="1"/>
  <c r="F19" i="1"/>
  <c r="H18" i="1"/>
  <c r="F18" i="1"/>
  <c r="H17" i="1"/>
  <c r="F17" i="1"/>
  <c r="H16" i="1"/>
  <c r="F16" i="1"/>
  <c r="F14" i="1"/>
  <c r="F50" i="1"/>
  <c r="H49" i="1"/>
  <c r="F49" i="1"/>
  <c r="F48" i="1"/>
  <c r="H47" i="1"/>
  <c r="F47" i="1"/>
  <c r="H42" i="1"/>
  <c r="F42" i="1"/>
  <c r="F41" i="1"/>
  <c r="H40" i="1"/>
  <c r="F40" i="1"/>
  <c r="H39" i="1"/>
  <c r="F39" i="1"/>
  <c r="F38" i="1"/>
  <c r="F37" i="1"/>
  <c r="H36" i="1"/>
  <c r="H35" i="1"/>
  <c r="F35" i="1"/>
  <c r="F33" i="1"/>
  <c r="H34" i="1"/>
  <c r="F34" i="1"/>
  <c r="H32" i="1"/>
  <c r="F32" i="1"/>
  <c r="H112" i="1"/>
  <c r="H111" i="1"/>
  <c r="H114" i="1"/>
  <c r="H113" i="1"/>
  <c r="H96" i="1" l="1"/>
  <c r="G26" i="2" s="1"/>
  <c r="F94" i="1"/>
  <c r="H62" i="1"/>
  <c r="G25" i="2" s="1"/>
  <c r="F61" i="1"/>
  <c r="G19" i="2" s="1"/>
  <c r="H27" i="1"/>
  <c r="F24" i="1"/>
  <c r="F28" i="1" s="1"/>
  <c r="F25" i="1"/>
  <c r="H26" i="1"/>
  <c r="H29" i="1" l="1"/>
  <c r="G24" i="2" s="1"/>
  <c r="F95" i="1"/>
  <c r="G20" i="2" s="1"/>
  <c r="G18" i="2"/>
  <c r="G31" i="2" l="1"/>
  <c r="G22" i="2"/>
  <c r="H125" i="1"/>
  <c r="H116" i="1"/>
  <c r="H106" i="1"/>
  <c r="H107" i="1"/>
  <c r="H123" i="1"/>
  <c r="H122" i="1"/>
  <c r="H110" i="1"/>
  <c r="H109" i="1"/>
  <c r="H118" i="1"/>
  <c r="H115" i="1"/>
  <c r="H124" i="1"/>
  <c r="H120" i="1" l="1"/>
  <c r="H108" i="1"/>
  <c r="H105" i="1"/>
  <c r="H100" i="1"/>
  <c r="H99" i="1"/>
  <c r="H126" i="1" l="1"/>
  <c r="G27" i="2" s="1"/>
  <c r="G32" i="2" l="1"/>
  <c r="G29" i="2"/>
</calcChain>
</file>

<file path=xl/sharedStrings.xml><?xml version="1.0" encoding="utf-8"?>
<sst xmlns="http://schemas.openxmlformats.org/spreadsheetml/2006/main" count="378" uniqueCount="140">
  <si>
    <t>Materiál</t>
  </si>
  <si>
    <t>Montáže</t>
  </si>
  <si>
    <t>ozn.</t>
  </si>
  <si>
    <t xml:space="preserve">                                      Název</t>
  </si>
  <si>
    <t>m.j.</t>
  </si>
  <si>
    <t>množ.</t>
  </si>
  <si>
    <t>j. cena</t>
  </si>
  <si>
    <t>celkem</t>
  </si>
  <si>
    <t>ks</t>
  </si>
  <si>
    <t>/</t>
  </si>
  <si>
    <t>Materiál – součet</t>
  </si>
  <si>
    <t>Montáže – součet</t>
  </si>
  <si>
    <t>Svítidla</t>
  </si>
  <si>
    <t>3% podružný materiál</t>
  </si>
  <si>
    <t>Nosný materiál</t>
  </si>
  <si>
    <t>m</t>
  </si>
  <si>
    <t>m2</t>
  </si>
  <si>
    <t>Rekapitulace</t>
  </si>
  <si>
    <t>č.</t>
  </si>
  <si>
    <t>název</t>
  </si>
  <si>
    <t>celkem bez daně</t>
  </si>
  <si>
    <t>Nosný el. materiál         - materiál</t>
  </si>
  <si>
    <t>MATERIÁL celkem</t>
  </si>
  <si>
    <t>Nosný el. materiál         - montáže</t>
  </si>
  <si>
    <t>MONTÁŽE celkem</t>
  </si>
  <si>
    <t>ZRN – součet</t>
  </si>
  <si>
    <t>Svítidla                          - materiál</t>
  </si>
  <si>
    <t>Svítidla                          - montáže</t>
  </si>
  <si>
    <t>m3</t>
  </si>
  <si>
    <t>Zemní práce</t>
  </si>
  <si>
    <t xml:space="preserve">Vytyčení trati kabelového vedení v zastavěném prostoru </t>
  </si>
  <si>
    <t>km</t>
  </si>
  <si>
    <t xml:space="preserve">Vytyčení trati inženýrských síti v zastavěném prostoru </t>
  </si>
  <si>
    <t xml:space="preserve">m3 </t>
  </si>
  <si>
    <t>Zemní práce celkem:</t>
  </si>
  <si>
    <t>Provizorní zajištění inženýrských sítí ve výkopech kabelů při křížení</t>
  </si>
  <si>
    <t>Pažení výkopů příložné plné, rýh kabelových, hl. do 2m</t>
  </si>
  <si>
    <t>Odstranění pažení příložného plného, rýh kabelových, hl. do 2m</t>
  </si>
  <si>
    <t xml:space="preserve">Zához jámy se zhutněním, zemina sk. 3 </t>
  </si>
  <si>
    <t>Základ bez bednění do rostlé zeminy z monolitického betonu tř. C 16/20</t>
  </si>
  <si>
    <t>Zřízení nezabudovaného bednění základových konstrukcí</t>
  </si>
  <si>
    <t>Odstranění nezabudovaného bednění základových konstrukcí</t>
  </si>
  <si>
    <t>Uložení fólie výstražné z PVC, šířky do 25cm</t>
  </si>
  <si>
    <t>Krytí spojek, koncovek a odbočnic pro kabely do 6kV cihlami s ložem a zásypem pískem</t>
  </si>
  <si>
    <t>Uložení trubky do kabelového lože, vnitřní prům. přes 90 do 110 mm</t>
  </si>
  <si>
    <t>Výkop jámy - ruční, sk. 3, jáma sondážní</t>
  </si>
  <si>
    <t>Výkop jámy - ruční, sk. 3, jáma pro stožárový základ</t>
  </si>
  <si>
    <t xml:space="preserve">Ukončení vodičů na svorkovnici, průřez do 2,5mm2 </t>
  </si>
  <si>
    <t>Montáž uzemňovacího vedení - obsyp vedení</t>
  </si>
  <si>
    <t>Montáž elektrovýzbroje stožárů osvětlení, 1 okruh</t>
  </si>
  <si>
    <t>Úprava pláně ručně, bez zhutnění, zemina sk.3</t>
  </si>
  <si>
    <t>Pojistka 6A, dodávka</t>
  </si>
  <si>
    <t>Recyklační poplatek svítidla</t>
  </si>
  <si>
    <t xml:space="preserve">Drát FeZn pr.10mm, dodávka </t>
  </si>
  <si>
    <t>Svorka zemnící, drát - drát, dodávka</t>
  </si>
  <si>
    <t xml:space="preserve">Beton C16/20, dodávka </t>
  </si>
  <si>
    <t xml:space="preserve">Zhotovení přizemnění stožárů osvětlení, dodávka a montáž, vč. vyvrtání otvoru se závitem </t>
  </si>
  <si>
    <t>Cena objektu -  celkem bez daně</t>
  </si>
  <si>
    <t>Svorka zemnící, připojovací, dodávka</t>
  </si>
  <si>
    <t>Keramická deska ( dlaždice), dodávka</t>
  </si>
  <si>
    <t>Geodetické zaměření stavby</t>
  </si>
  <si>
    <t>Dokumentace skutečného provedení stavby</t>
  </si>
  <si>
    <t xml:space="preserve">ÚNANOVSKÁ NÁVES – komerční objekty, úprava navazujících veřejných </t>
  </si>
  <si>
    <t>prostranství vč. autobusových zastávek a inž. sítí</t>
  </si>
  <si>
    <t>SO 06 – VO A VENKOVNÍ ROZVODY NN</t>
  </si>
  <si>
    <t>Jednoramenný držák hlavy sloupu lampy S-235-JR z žárově zinkované oceli, dodávka a montáž</t>
  </si>
  <si>
    <t>VO - Svítidlo venkovní, IP66, 230V/120W, LED, 4000 K, IK 10, např. typ Scan-Ray Streetlight Header, dodávka a montáž, vč. zapojení</t>
  </si>
  <si>
    <t>Rozvaděče</t>
  </si>
  <si>
    <t>M2 - Zahradní reflektor do země, IP67, 230V/3W, LED, prům.45, 3000K, např, typ ONE 67456/B/W</t>
  </si>
  <si>
    <t>M1 - Svítidlo venkovní zemní, IP67, 230V/10,5W, LED, prům.125, 2700K, např, typ 55-9906-CA-CK</t>
  </si>
  <si>
    <t>P - Svítidlo venkovní parkové, IP65, 230V/40W, LED, 4000K, např, typ 60-9913-Z5-CM</t>
  </si>
  <si>
    <t>RMS1</t>
  </si>
  <si>
    <t>Oceloplechová skříň, nástěnná pro zapuštěnou montáž, TŘ.O.II, IP44, pro 65TE+1DIN, např. Hager FWB32, (500 x 550 x 161)</t>
  </si>
  <si>
    <t>Vypínač  32/3, 12,5kA</t>
  </si>
  <si>
    <t>Proudový chránič kombi 16/4/B/0,03,  10kA</t>
  </si>
  <si>
    <t>Proudový chránič kombi 10/1N/B/0,03,  10kA</t>
  </si>
  <si>
    <t>Proudový chránič kombi 6/1N/B/0,03,  10kA</t>
  </si>
  <si>
    <t>Zdroj spínaný , AC 230V/ 5V DC / 60W, např. Mean Well HDR-60-12</t>
  </si>
  <si>
    <t>Spínací hodiny, digitální, 1-kanál, týdenní</t>
  </si>
  <si>
    <t>Soumrakový spínač AC230V, 10A, 1NO</t>
  </si>
  <si>
    <t>Vstupní / výstupní svorkovnice, zapouzdření a průchodky</t>
  </si>
  <si>
    <t>kpl</t>
  </si>
  <si>
    <t>Podružný materiál</t>
  </si>
  <si>
    <t xml:space="preserve">Montáž uvnitř rozváděče (propojení modulů a vytvoření formy, ostatní montáž) </t>
  </si>
  <si>
    <t xml:space="preserve">Osazení rozváděče (vč. zapojení a očíslování)   </t>
  </si>
  <si>
    <t>Instalační vypínač 230V/16A, s LED, 1NO</t>
  </si>
  <si>
    <t xml:space="preserve">Kabel CYKY-J 5 x 2,5, uložený v trubce,  dodávka a montáž                     </t>
  </si>
  <si>
    <t xml:space="preserve">Kabel CYKY-J 3 x 2,5, uložený v trubce,  dodávka a montáž                                       </t>
  </si>
  <si>
    <t xml:space="preserve">Kabel CYKY-J 3 x 1,5, uložený v trubce,  dodávka a montáž                                     </t>
  </si>
  <si>
    <t>Pojistka 4A/T, dodávka</t>
  </si>
  <si>
    <t>Zdroj 350mA, 230V/1-4W, LED, IP66, např. ONE 89004</t>
  </si>
  <si>
    <t>Stožárová svorkovnice, dodávka</t>
  </si>
  <si>
    <t xml:space="preserve">Kabel AYKY-J 4 x 35, uložený v trubce,  dodávka a montáž          </t>
  </si>
  <si>
    <t>Ukončení vodičů na svorkovnici, průřez do 35mm2</t>
  </si>
  <si>
    <t xml:space="preserve">Ukončení vodičů v rozváděči, průřez do 2,5mm2 </t>
  </si>
  <si>
    <t>Spojka kabelová gelová pro kabel AYKY-J 4x35, dodávka a montáž</t>
  </si>
  <si>
    <t>Koncovka kabelová s plastovou izolací do 1 kV pro kabel AYKY-J 4x35, dodávka a montáž</t>
  </si>
  <si>
    <t xml:space="preserve">Trubka Kopoflex prům. 160, uložená do kalelového lože, dodávka </t>
  </si>
  <si>
    <t xml:space="preserve">Trubka HDPE (oranžová) prům. 110, uložená do kalelového lože, dodávka </t>
  </si>
  <si>
    <t xml:space="preserve">Trubka HDPE (černá) prům. 110, uložená do kalelového lože, dodávka </t>
  </si>
  <si>
    <t>Trubka Kopoflex prům. 40, uložená do kalelového lože, dodávka</t>
  </si>
  <si>
    <t>Montáž uzemňovacího vedení s upevněním, propojením a připojením pomocí svorek, v zemi, dátu nebo lana prům. 10mm</t>
  </si>
  <si>
    <t>Z2 - Zapuštěný zásuvkový modul, 170x170x255mm, 1x zásuvka 400V/16A, 3x zásuvka 230V/16A, eloxovaný vzhled hliník, uzavřený IP67, např. MASSO.8010-2EG.301659.3X309</t>
  </si>
  <si>
    <t>Z1 - Zapuštěný zásuvkový modul, 170x170x255mm, 6x zásuvka 230V/16A, eloxovaný vzhled hliník, uzavřený IP67, např. MASSO.8000-2EG.6X309</t>
  </si>
  <si>
    <t>Přepěťová ochrana,tř.1+2, 25kA/3+1, 2kV</t>
  </si>
  <si>
    <t>Rozvaděče                    - materiál</t>
  </si>
  <si>
    <t>Rozvaděče                   - montáže</t>
  </si>
  <si>
    <t xml:space="preserve">Kabel H03RT-H 2,5, uložený v trubce,  dodávka a montáž                                         </t>
  </si>
  <si>
    <t>Hloubení kabelové rýhy 35 cm široké, 50 cm hluboké zemina sk. 3 - ručně</t>
  </si>
  <si>
    <t>Hloubení kabelové rýhy 70 cm široké, 120 cm hluboké zemina sk. 3 - ručně</t>
  </si>
  <si>
    <t>Ruční zához kabelové rýhy 35 cm široké, 50 cm hluboké, prosátá zemina sk.3</t>
  </si>
  <si>
    <t>Ruční zához kabelové rýhy 70 cm široké, 120 cm hluboké, prosátá zemina sk.3</t>
  </si>
  <si>
    <t>Zřízení kabelového lože z písku bez zakrytí v rýze š. do 35cm, vč. zhutnění</t>
  </si>
  <si>
    <t>Zřízení kabelového lože z písku bez zakrytí v rýze š. přes 65 do 80cm, vč. zhutnění</t>
  </si>
  <si>
    <t>Uložení trubky do kabelového lože, vnitřní prům. přes 32 do 50 mm</t>
  </si>
  <si>
    <t>Uložení trubky do kabelového lože, vnitřní prům. přes 133 do 172 mm</t>
  </si>
  <si>
    <t>Vytrhání dlažby zámkové, vč. ručního rozebrání, očištění a odhozu na hromady</t>
  </si>
  <si>
    <t xml:space="preserve">Vytrhání obrub stojatých chodníkových, s odkopáním horniny a lože, s odhozením </t>
  </si>
  <si>
    <t>Kladení dlažby zámkové, vč. rozprostření, urovnání a zhutnění podkladu a provedení lože z kameniva těženého</t>
  </si>
  <si>
    <t>Osazení obrubníku stojatého chodníkového, se zřízením lože z kam., s vyplněním a zatřením spár</t>
  </si>
  <si>
    <t>Stožár bezpaticový, kuželový ocelový, vetknutý, jm. výška 4m, vetknutí 0,8m, D118/60, např. Azteca 4/60</t>
  </si>
  <si>
    <t>Stožár bezpaticový, kuželový ocelový, vetknutý, jm. výška 7m, vetknutí 1m, D156/60, např. Azteca 7/60</t>
  </si>
  <si>
    <t>Demontáž stožárů osvětlení, samostatně stojících, délky do 12m</t>
  </si>
  <si>
    <t>Demontáž stožárů osvětlení, parkových ocelových</t>
  </si>
  <si>
    <t>Demontáž elektrovýzbroje stožáru osvětlení</t>
  </si>
  <si>
    <t>Demontáž stávajícího svítidla veřejného osvětlení</t>
  </si>
  <si>
    <t>Demontáž stávajícího svítidla přechodu pro chodce</t>
  </si>
  <si>
    <t xml:space="preserve">Demontáž výložníků </t>
  </si>
  <si>
    <t>Demontáž stávajícího kabelového vedení veřejného osvětlení</t>
  </si>
  <si>
    <t>Demontáž stávajícího uzemnění veřejného osvětlení</t>
  </si>
  <si>
    <t>hod</t>
  </si>
  <si>
    <t>Odvoz a likvidace demontovaného zařízení a odpadu</t>
  </si>
  <si>
    <t>Montážní plošina</t>
  </si>
  <si>
    <t>4,6% doprava z pol. 1-3</t>
  </si>
  <si>
    <t xml:space="preserve">Trubka Kopoflex prům. 110, uložená do kalelového lože, dodávka </t>
  </si>
  <si>
    <t>Výkaz výměr</t>
  </si>
  <si>
    <t xml:space="preserve">Koordinace s ostatními profesemi </t>
  </si>
  <si>
    <t xml:space="preserve">Revize </t>
  </si>
  <si>
    <t>Stožárové pouzdro SP 200/800, rozměry (v x š) 800 x 200 mm, dodávka a montáž, vč. osazení keramické dlaždice na dno základu, bez betonování</t>
  </si>
  <si>
    <t>Stožárové pouzdro SP 250/1000, rozměry (v x š) 1000 x 250 mm, dodávka a montáž, vč. osazení keramické dlaždice na dno základu, bez betonování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</si>
</sst>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 x14ac:knownFonts="1">
    <font>
      <sz val="11"/>
      <color theme="1"/>
      <name val="Calibri"/>
      <family val="2"/>
      <charset val="238"/>
      <scheme val="minor"/>
    </font>
    <font>
      <b/>
      <sz val="14"/>
      <name val="Times New Roman"/>
      <family val="1"/>
    </font>
    <font>
      <sz val="10"/>
      <name val="Arial CE"/>
      <charset val="238"/>
    </font>
    <font>
      <sz val="13"/>
      <name val="Times New Roman"/>
      <family val="1"/>
      <charset val="238"/>
    </font>
    <font>
      <sz val="10"/>
      <name val="Arial CE"/>
      <family val="2"/>
      <charset val="238"/>
    </font>
    <font>
      <b/>
      <u/>
      <sz val="14"/>
      <name val="Times New Roman"/>
      <family val="1"/>
    </font>
    <font>
      <sz val="10"/>
      <color rgb="FFFF0000"/>
      <name val="Arial CE"/>
      <charset val="238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E"/>
      <charset val="238"/>
    </font>
    <font>
      <b/>
      <sz val="10"/>
      <name val="Times New Roman"/>
      <family val="1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9"/>
      <color rgb="FFFF0000"/>
      <name val="Arial CE"/>
      <family val="2"/>
      <charset val="238"/>
    </font>
    <font>
      <b/>
      <u/>
      <sz val="12"/>
      <name val="Times New Roman"/>
      <family val="1"/>
    </font>
    <font>
      <i/>
      <sz val="10"/>
      <name val="Arial CE"/>
      <family val="2"/>
      <charset val="238"/>
    </font>
    <font>
      <b/>
      <sz val="10"/>
      <name val="Arial CE"/>
      <charset val="238"/>
    </font>
    <font>
      <sz val="12"/>
      <color rgb="FFFF0000"/>
      <name val="Times New Roman"/>
      <family val="1"/>
    </font>
    <font>
      <sz val="9"/>
      <color theme="1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6" fillId="0" borderId="0" xfId="0" applyFont="1"/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9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1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4" fontId="12" fillId="0" borderId="3" xfId="0" applyNumberFormat="1" applyFont="1" applyBorder="1"/>
    <xf numFmtId="2" fontId="11" fillId="0" borderId="3" xfId="0" applyNumberFormat="1" applyFont="1" applyBorder="1"/>
    <xf numFmtId="4" fontId="12" fillId="0" borderId="4" xfId="0" applyNumberFormat="1" applyFont="1" applyBorder="1"/>
    <xf numFmtId="0" fontId="11" fillId="0" borderId="0" xfId="0" applyFont="1"/>
    <xf numFmtId="0" fontId="11" fillId="0" borderId="5" xfId="0" applyFont="1" applyBorder="1"/>
    <xf numFmtId="0" fontId="13" fillId="0" borderId="3" xfId="0" applyFont="1" applyBorder="1" applyAlignment="1">
      <alignment horizontal="left"/>
    </xf>
    <xf numFmtId="4" fontId="11" fillId="0" borderId="4" xfId="0" applyNumberFormat="1" applyFont="1" applyBorder="1"/>
    <xf numFmtId="0" fontId="11" fillId="0" borderId="6" xfId="0" applyFont="1" applyBorder="1"/>
    <xf numFmtId="0" fontId="11" fillId="0" borderId="3" xfId="0" applyFont="1" applyBorder="1"/>
    <xf numFmtId="1" fontId="15" fillId="0" borderId="3" xfId="0" applyNumberFormat="1" applyFont="1" applyBorder="1" applyAlignment="1">
      <alignment horizontal="right"/>
    </xf>
    <xf numFmtId="2" fontId="15" fillId="0" borderId="3" xfId="0" applyNumberFormat="1" applyFont="1" applyBorder="1"/>
    <xf numFmtId="4" fontId="11" fillId="0" borderId="3" xfId="0" applyNumberFormat="1" applyFont="1" applyBorder="1" applyAlignment="1">
      <alignment horizontal="center"/>
    </xf>
    <xf numFmtId="4" fontId="16" fillId="0" borderId="3" xfId="0" applyNumberFormat="1" applyFont="1" applyBorder="1"/>
    <xf numFmtId="2" fontId="16" fillId="0" borderId="3" xfId="0" applyNumberFormat="1" applyFont="1" applyBorder="1"/>
    <xf numFmtId="0" fontId="16" fillId="0" borderId="0" xfId="0" applyFont="1"/>
    <xf numFmtId="4" fontId="14" fillId="0" borderId="4" xfId="0" applyNumberFormat="1" applyFont="1" applyBorder="1"/>
    <xf numFmtId="0" fontId="16" fillId="0" borderId="3" xfId="0" applyFont="1" applyBorder="1" applyAlignment="1">
      <alignment horizontal="left"/>
    </xf>
    <xf numFmtId="0" fontId="16" fillId="0" borderId="3" xfId="0" applyFont="1" applyBorder="1" applyAlignment="1">
      <alignment horizontal="center"/>
    </xf>
    <xf numFmtId="1" fontId="16" fillId="0" borderId="3" xfId="0" applyNumberFormat="1" applyFont="1" applyBorder="1" applyAlignment="1">
      <alignment horizontal="right"/>
    </xf>
    <xf numFmtId="4" fontId="16" fillId="0" borderId="4" xfId="0" applyNumberFormat="1" applyFont="1" applyBorder="1"/>
    <xf numFmtId="4" fontId="15" fillId="0" borderId="3" xfId="0" applyNumberFormat="1" applyFont="1" applyBorder="1"/>
    <xf numFmtId="4" fontId="15" fillId="0" borderId="4" xfId="0" applyNumberFormat="1" applyFont="1" applyBorder="1"/>
    <xf numFmtId="0" fontId="11" fillId="0" borderId="3" xfId="0" applyFont="1" applyBorder="1" applyAlignment="1">
      <alignment horizontal="left" wrapText="1"/>
    </xf>
    <xf numFmtId="0" fontId="4" fillId="0" borderId="0" xfId="0" applyFont="1"/>
    <xf numFmtId="0" fontId="11" fillId="0" borderId="3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1" fontId="4" fillId="0" borderId="2" xfId="0" applyNumberFormat="1" applyFont="1" applyBorder="1" applyAlignment="1">
      <alignment horizontal="right"/>
    </xf>
    <xf numFmtId="4" fontId="2" fillId="0" borderId="4" xfId="0" applyNumberFormat="1" applyFont="1" applyBorder="1" applyAlignment="1">
      <alignment horizontal="right"/>
    </xf>
    <xf numFmtId="4" fontId="18" fillId="0" borderId="4" xfId="0" applyNumberFormat="1" applyFont="1" applyBorder="1" applyAlignment="1">
      <alignment horizontal="right"/>
    </xf>
    <xf numFmtId="1" fontId="13" fillId="0" borderId="10" xfId="0" applyNumberFormat="1" applyFont="1" applyBorder="1" applyAlignment="1">
      <alignment horizontal="right"/>
    </xf>
    <xf numFmtId="4" fontId="13" fillId="0" borderId="12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/>
    </xf>
    <xf numFmtId="0" fontId="19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left" wrapText="1"/>
    </xf>
    <xf numFmtId="0" fontId="11" fillId="0" borderId="7" xfId="0" applyFont="1" applyBorder="1" applyAlignment="1">
      <alignment horizontal="center"/>
    </xf>
    <xf numFmtId="0" fontId="6" fillId="0" borderId="0" xfId="0" applyFont="1" applyAlignment="1">
      <alignment horizontal="centerContinuous"/>
    </xf>
    <xf numFmtId="0" fontId="20" fillId="0" borderId="1" xfId="0" applyFont="1" applyBorder="1" applyAlignment="1">
      <alignment horizontal="right" vertical="top" wrapText="1"/>
    </xf>
    <xf numFmtId="164" fontId="16" fillId="0" borderId="3" xfId="0" applyNumberFormat="1" applyFont="1" applyBorder="1" applyAlignment="1">
      <alignment horizontal="right"/>
    </xf>
    <xf numFmtId="0" fontId="15" fillId="0" borderId="3" xfId="0" applyFont="1" applyBorder="1"/>
    <xf numFmtId="0" fontId="15" fillId="0" borderId="3" xfId="0" applyFont="1" applyBorder="1" applyAlignment="1">
      <alignment horizontal="center"/>
    </xf>
    <xf numFmtId="2" fontId="15" fillId="0" borderId="3" xfId="0" applyNumberFormat="1" applyFont="1" applyBorder="1" applyAlignment="1">
      <alignment horizontal="center"/>
    </xf>
    <xf numFmtId="4" fontId="15" fillId="0" borderId="4" xfId="0" applyNumberFormat="1" applyFont="1" applyBorder="1" applyAlignment="1">
      <alignment horizontal="center"/>
    </xf>
    <xf numFmtId="4" fontId="21" fillId="0" borderId="4" xfId="0" applyNumberFormat="1" applyFont="1" applyBorder="1"/>
    <xf numFmtId="164" fontId="15" fillId="0" borderId="3" xfId="0" applyNumberFormat="1" applyFont="1" applyBorder="1" applyAlignment="1">
      <alignment horizontal="right"/>
    </xf>
    <xf numFmtId="4" fontId="15" fillId="0" borderId="3" xfId="0" applyNumberFormat="1" applyFont="1" applyBorder="1" applyAlignment="1">
      <alignment horizontal="center"/>
    </xf>
    <xf numFmtId="0" fontId="14" fillId="0" borderId="3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11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/>
    </xf>
    <xf numFmtId="0" fontId="11" fillId="0" borderId="3" xfId="0" applyFont="1" applyBorder="1" applyAlignment="1">
      <alignment horizontal="left" vertical="top" wrapText="1" readingOrder="1"/>
    </xf>
    <xf numFmtId="0" fontId="14" fillId="0" borderId="3" xfId="0" applyFont="1" applyBorder="1" applyAlignment="1">
      <alignment wrapText="1"/>
    </xf>
    <xf numFmtId="0" fontId="15" fillId="0" borderId="3" xfId="0" applyFont="1" applyBorder="1" applyAlignment="1">
      <alignment wrapText="1"/>
    </xf>
    <xf numFmtId="2" fontId="11" fillId="0" borderId="3" xfId="0" applyNumberFormat="1" applyFont="1" applyBorder="1" applyAlignment="1">
      <alignment horizontal="center"/>
    </xf>
    <xf numFmtId="4" fontId="11" fillId="0" borderId="4" xfId="0" applyNumberFormat="1" applyFont="1" applyBorder="1" applyAlignment="1">
      <alignment horizontal="center"/>
    </xf>
    <xf numFmtId="0" fontId="11" fillId="0" borderId="3" xfId="0" applyFont="1" applyBorder="1" applyAlignment="1">
      <alignment vertical="top"/>
    </xf>
    <xf numFmtId="2" fontId="11" fillId="0" borderId="3" xfId="0" applyNumberFormat="1" applyFont="1" applyBorder="1" applyAlignment="1">
      <alignment vertical="top"/>
    </xf>
    <xf numFmtId="0" fontId="15" fillId="0" borderId="3" xfId="0" applyFont="1" applyBorder="1" applyAlignment="1">
      <alignment horizontal="left" vertical="top"/>
    </xf>
    <xf numFmtId="2" fontId="15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vertical="top" wrapText="1"/>
    </xf>
    <xf numFmtId="0" fontId="13" fillId="0" borderId="8" xfId="0" applyFont="1" applyBorder="1" applyAlignment="1">
      <alignment horizontal="left" vertical="top"/>
    </xf>
    <xf numFmtId="0" fontId="11" fillId="0" borderId="8" xfId="0" applyFont="1" applyBorder="1" applyAlignment="1">
      <alignment horizontal="center" vertical="top"/>
    </xf>
    <xf numFmtId="1" fontId="16" fillId="0" borderId="8" xfId="0" applyNumberFormat="1" applyFont="1" applyBorder="1" applyAlignment="1">
      <alignment horizontal="right" vertical="top"/>
    </xf>
    <xf numFmtId="4" fontId="11" fillId="0" borderId="8" xfId="0" applyNumberFormat="1" applyFont="1" applyBorder="1" applyAlignment="1">
      <alignment vertical="top"/>
    </xf>
    <xf numFmtId="4" fontId="12" fillId="0" borderId="8" xfId="0" applyNumberFormat="1" applyFont="1" applyBorder="1" applyAlignment="1">
      <alignment vertical="top"/>
    </xf>
    <xf numFmtId="2" fontId="11" fillId="0" borderId="8" xfId="0" applyNumberFormat="1" applyFont="1" applyBorder="1" applyAlignment="1">
      <alignment vertical="top"/>
    </xf>
    <xf numFmtId="4" fontId="12" fillId="0" borderId="9" xfId="0" applyNumberFormat="1" applyFont="1" applyBorder="1" applyAlignment="1">
      <alignment vertical="top"/>
    </xf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1" fontId="11" fillId="0" borderId="3" xfId="0" applyNumberFormat="1" applyFont="1" applyBorder="1" applyAlignment="1">
      <alignment horizontal="right" wrapText="1"/>
    </xf>
    <xf numFmtId="4" fontId="11" fillId="0" borderId="3" xfId="0" applyNumberFormat="1" applyFont="1" applyBorder="1" applyAlignment="1">
      <alignment wrapText="1"/>
    </xf>
    <xf numFmtId="2" fontId="11" fillId="0" borderId="3" xfId="0" applyNumberFormat="1" applyFont="1" applyBorder="1" applyAlignment="1">
      <alignment wrapText="1"/>
    </xf>
    <xf numFmtId="4" fontId="11" fillId="0" borderId="4" xfId="0" applyNumberFormat="1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6" xfId="0" applyFont="1" applyBorder="1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left"/>
    </xf>
    <xf numFmtId="0" fontId="2" fillId="0" borderId="3" xfId="0" applyFont="1" applyBorder="1"/>
    <xf numFmtId="0" fontId="1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3" fillId="0" borderId="11" xfId="0" applyFont="1" applyBorder="1" applyAlignment="1">
      <alignment horizontal="center"/>
    </xf>
    <xf numFmtId="0" fontId="18" fillId="0" borderId="3" xfId="0" applyFont="1" applyBorder="1" applyAlignment="1">
      <alignment horizontal="left"/>
    </xf>
    <xf numFmtId="0" fontId="18" fillId="0" borderId="3" xfId="0" applyFont="1" applyBorder="1"/>
    <xf numFmtId="0" fontId="13" fillId="0" borderId="11" xfId="0" applyFont="1" applyBorder="1" applyAlignment="1">
      <alignment horizontal="left"/>
    </xf>
    <xf numFmtId="0" fontId="13" fillId="0" borderId="11" xfId="0" applyFont="1" applyBorder="1"/>
    <xf numFmtId="0" fontId="2" fillId="0" borderId="0" xfId="0" applyFont="1" applyAlignment="1">
      <alignment horizontal="justify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N62"/>
  <sheetViews>
    <sheetView tabSelected="1" zoomScaleNormal="100" workbookViewId="0">
      <selection activeCell="G38" sqref="G38"/>
    </sheetView>
  </sheetViews>
  <sheetFormatPr defaultRowHeight="12.45" x14ac:dyDescent="0.2"/>
  <cols>
    <col min="1" max="1" width="5.88671875" style="1" customWidth="1"/>
    <col min="2" max="5" width="9.109375" style="1"/>
    <col min="6" max="6" width="12" style="1" customWidth="1"/>
    <col min="7" max="7" width="19.21875" style="1" customWidth="1"/>
    <col min="8" max="8" width="7.33203125" style="1" hidden="1" customWidth="1"/>
    <col min="9" max="9" width="11.109375" style="1" hidden="1" customWidth="1"/>
    <col min="10" max="10" width="13.77734375" style="1" hidden="1" customWidth="1"/>
    <col min="11" max="11" width="7.77734375" style="1" customWidth="1"/>
    <col min="12" max="12" width="10.109375" style="1" bestFit="1" customWidth="1"/>
    <col min="13" max="13" width="15" style="1" customWidth="1"/>
    <col min="14" max="14" width="10.109375" style="1" bestFit="1" customWidth="1"/>
    <col min="15" max="256" width="9.109375" style="1"/>
    <col min="257" max="257" width="5.88671875" style="1" customWidth="1"/>
    <col min="258" max="261" width="9.109375" style="1"/>
    <col min="262" max="262" width="12" style="1" customWidth="1"/>
    <col min="263" max="263" width="19.21875" style="1" customWidth="1"/>
    <col min="264" max="266" width="0" style="1" hidden="1" customWidth="1"/>
    <col min="267" max="267" width="7.77734375" style="1" customWidth="1"/>
    <col min="268" max="268" width="10.109375" style="1" bestFit="1" customWidth="1"/>
    <col min="269" max="269" width="15" style="1" customWidth="1"/>
    <col min="270" max="270" width="10.109375" style="1" bestFit="1" customWidth="1"/>
    <col min="271" max="512" width="9.109375" style="1"/>
    <col min="513" max="513" width="5.88671875" style="1" customWidth="1"/>
    <col min="514" max="517" width="9.109375" style="1"/>
    <col min="518" max="518" width="12" style="1" customWidth="1"/>
    <col min="519" max="519" width="19.21875" style="1" customWidth="1"/>
    <col min="520" max="522" width="0" style="1" hidden="1" customWidth="1"/>
    <col min="523" max="523" width="7.77734375" style="1" customWidth="1"/>
    <col min="524" max="524" width="10.109375" style="1" bestFit="1" customWidth="1"/>
    <col min="525" max="525" width="15" style="1" customWidth="1"/>
    <col min="526" max="526" width="10.109375" style="1" bestFit="1" customWidth="1"/>
    <col min="527" max="768" width="9.109375" style="1"/>
    <col min="769" max="769" width="5.88671875" style="1" customWidth="1"/>
    <col min="770" max="773" width="9.109375" style="1"/>
    <col min="774" max="774" width="12" style="1" customWidth="1"/>
    <col min="775" max="775" width="19.21875" style="1" customWidth="1"/>
    <col min="776" max="778" width="0" style="1" hidden="1" customWidth="1"/>
    <col min="779" max="779" width="7.77734375" style="1" customWidth="1"/>
    <col min="780" max="780" width="10.109375" style="1" bestFit="1" customWidth="1"/>
    <col min="781" max="781" width="15" style="1" customWidth="1"/>
    <col min="782" max="782" width="10.109375" style="1" bestFit="1" customWidth="1"/>
    <col min="783" max="1024" width="9.109375" style="1"/>
    <col min="1025" max="1025" width="5.88671875" style="1" customWidth="1"/>
    <col min="1026" max="1029" width="9.109375" style="1"/>
    <col min="1030" max="1030" width="12" style="1" customWidth="1"/>
    <col min="1031" max="1031" width="19.21875" style="1" customWidth="1"/>
    <col min="1032" max="1034" width="0" style="1" hidden="1" customWidth="1"/>
    <col min="1035" max="1035" width="7.77734375" style="1" customWidth="1"/>
    <col min="1036" max="1036" width="10.109375" style="1" bestFit="1" customWidth="1"/>
    <col min="1037" max="1037" width="15" style="1" customWidth="1"/>
    <col min="1038" max="1038" width="10.109375" style="1" bestFit="1" customWidth="1"/>
    <col min="1039" max="1280" width="9.109375" style="1"/>
    <col min="1281" max="1281" width="5.88671875" style="1" customWidth="1"/>
    <col min="1282" max="1285" width="9.109375" style="1"/>
    <col min="1286" max="1286" width="12" style="1" customWidth="1"/>
    <col min="1287" max="1287" width="19.21875" style="1" customWidth="1"/>
    <col min="1288" max="1290" width="0" style="1" hidden="1" customWidth="1"/>
    <col min="1291" max="1291" width="7.77734375" style="1" customWidth="1"/>
    <col min="1292" max="1292" width="10.109375" style="1" bestFit="1" customWidth="1"/>
    <col min="1293" max="1293" width="15" style="1" customWidth="1"/>
    <col min="1294" max="1294" width="10.109375" style="1" bestFit="1" customWidth="1"/>
    <col min="1295" max="1536" width="9.109375" style="1"/>
    <col min="1537" max="1537" width="5.88671875" style="1" customWidth="1"/>
    <col min="1538" max="1541" width="9.109375" style="1"/>
    <col min="1542" max="1542" width="12" style="1" customWidth="1"/>
    <col min="1543" max="1543" width="19.21875" style="1" customWidth="1"/>
    <col min="1544" max="1546" width="0" style="1" hidden="1" customWidth="1"/>
    <col min="1547" max="1547" width="7.77734375" style="1" customWidth="1"/>
    <col min="1548" max="1548" width="10.109375" style="1" bestFit="1" customWidth="1"/>
    <col min="1549" max="1549" width="15" style="1" customWidth="1"/>
    <col min="1550" max="1550" width="10.109375" style="1" bestFit="1" customWidth="1"/>
    <col min="1551" max="1792" width="9.109375" style="1"/>
    <col min="1793" max="1793" width="5.88671875" style="1" customWidth="1"/>
    <col min="1794" max="1797" width="9.109375" style="1"/>
    <col min="1798" max="1798" width="12" style="1" customWidth="1"/>
    <col min="1799" max="1799" width="19.21875" style="1" customWidth="1"/>
    <col min="1800" max="1802" width="0" style="1" hidden="1" customWidth="1"/>
    <col min="1803" max="1803" width="7.77734375" style="1" customWidth="1"/>
    <col min="1804" max="1804" width="10.109375" style="1" bestFit="1" customWidth="1"/>
    <col min="1805" max="1805" width="15" style="1" customWidth="1"/>
    <col min="1806" max="1806" width="10.109375" style="1" bestFit="1" customWidth="1"/>
    <col min="1807" max="2048" width="9.109375" style="1"/>
    <col min="2049" max="2049" width="5.88671875" style="1" customWidth="1"/>
    <col min="2050" max="2053" width="9.109375" style="1"/>
    <col min="2054" max="2054" width="12" style="1" customWidth="1"/>
    <col min="2055" max="2055" width="19.21875" style="1" customWidth="1"/>
    <col min="2056" max="2058" width="0" style="1" hidden="1" customWidth="1"/>
    <col min="2059" max="2059" width="7.77734375" style="1" customWidth="1"/>
    <col min="2060" max="2060" width="10.109375" style="1" bestFit="1" customWidth="1"/>
    <col min="2061" max="2061" width="15" style="1" customWidth="1"/>
    <col min="2062" max="2062" width="10.109375" style="1" bestFit="1" customWidth="1"/>
    <col min="2063" max="2304" width="9.109375" style="1"/>
    <col min="2305" max="2305" width="5.88671875" style="1" customWidth="1"/>
    <col min="2306" max="2309" width="9.109375" style="1"/>
    <col min="2310" max="2310" width="12" style="1" customWidth="1"/>
    <col min="2311" max="2311" width="19.21875" style="1" customWidth="1"/>
    <col min="2312" max="2314" width="0" style="1" hidden="1" customWidth="1"/>
    <col min="2315" max="2315" width="7.77734375" style="1" customWidth="1"/>
    <col min="2316" max="2316" width="10.109375" style="1" bestFit="1" customWidth="1"/>
    <col min="2317" max="2317" width="15" style="1" customWidth="1"/>
    <col min="2318" max="2318" width="10.109375" style="1" bestFit="1" customWidth="1"/>
    <col min="2319" max="2560" width="9.109375" style="1"/>
    <col min="2561" max="2561" width="5.88671875" style="1" customWidth="1"/>
    <col min="2562" max="2565" width="9.109375" style="1"/>
    <col min="2566" max="2566" width="12" style="1" customWidth="1"/>
    <col min="2567" max="2567" width="19.21875" style="1" customWidth="1"/>
    <col min="2568" max="2570" width="0" style="1" hidden="1" customWidth="1"/>
    <col min="2571" max="2571" width="7.77734375" style="1" customWidth="1"/>
    <col min="2572" max="2572" width="10.109375" style="1" bestFit="1" customWidth="1"/>
    <col min="2573" max="2573" width="15" style="1" customWidth="1"/>
    <col min="2574" max="2574" width="10.109375" style="1" bestFit="1" customWidth="1"/>
    <col min="2575" max="2816" width="9.109375" style="1"/>
    <col min="2817" max="2817" width="5.88671875" style="1" customWidth="1"/>
    <col min="2818" max="2821" width="9.109375" style="1"/>
    <col min="2822" max="2822" width="12" style="1" customWidth="1"/>
    <col min="2823" max="2823" width="19.21875" style="1" customWidth="1"/>
    <col min="2824" max="2826" width="0" style="1" hidden="1" customWidth="1"/>
    <col min="2827" max="2827" width="7.77734375" style="1" customWidth="1"/>
    <col min="2828" max="2828" width="10.109375" style="1" bestFit="1" customWidth="1"/>
    <col min="2829" max="2829" width="15" style="1" customWidth="1"/>
    <col min="2830" max="2830" width="10.109375" style="1" bestFit="1" customWidth="1"/>
    <col min="2831" max="3072" width="9.109375" style="1"/>
    <col min="3073" max="3073" width="5.88671875" style="1" customWidth="1"/>
    <col min="3074" max="3077" width="9.109375" style="1"/>
    <col min="3078" max="3078" width="12" style="1" customWidth="1"/>
    <col min="3079" max="3079" width="19.21875" style="1" customWidth="1"/>
    <col min="3080" max="3082" width="0" style="1" hidden="1" customWidth="1"/>
    <col min="3083" max="3083" width="7.77734375" style="1" customWidth="1"/>
    <col min="3084" max="3084" width="10.109375" style="1" bestFit="1" customWidth="1"/>
    <col min="3085" max="3085" width="15" style="1" customWidth="1"/>
    <col min="3086" max="3086" width="10.109375" style="1" bestFit="1" customWidth="1"/>
    <col min="3087" max="3328" width="9.109375" style="1"/>
    <col min="3329" max="3329" width="5.88671875" style="1" customWidth="1"/>
    <col min="3330" max="3333" width="9.109375" style="1"/>
    <col min="3334" max="3334" width="12" style="1" customWidth="1"/>
    <col min="3335" max="3335" width="19.21875" style="1" customWidth="1"/>
    <col min="3336" max="3338" width="0" style="1" hidden="1" customWidth="1"/>
    <col min="3339" max="3339" width="7.77734375" style="1" customWidth="1"/>
    <col min="3340" max="3340" width="10.109375" style="1" bestFit="1" customWidth="1"/>
    <col min="3341" max="3341" width="15" style="1" customWidth="1"/>
    <col min="3342" max="3342" width="10.109375" style="1" bestFit="1" customWidth="1"/>
    <col min="3343" max="3584" width="9.109375" style="1"/>
    <col min="3585" max="3585" width="5.88671875" style="1" customWidth="1"/>
    <col min="3586" max="3589" width="9.109375" style="1"/>
    <col min="3590" max="3590" width="12" style="1" customWidth="1"/>
    <col min="3591" max="3591" width="19.21875" style="1" customWidth="1"/>
    <col min="3592" max="3594" width="0" style="1" hidden="1" customWidth="1"/>
    <col min="3595" max="3595" width="7.77734375" style="1" customWidth="1"/>
    <col min="3596" max="3596" width="10.109375" style="1" bestFit="1" customWidth="1"/>
    <col min="3597" max="3597" width="15" style="1" customWidth="1"/>
    <col min="3598" max="3598" width="10.109375" style="1" bestFit="1" customWidth="1"/>
    <col min="3599" max="3840" width="9.109375" style="1"/>
    <col min="3841" max="3841" width="5.88671875" style="1" customWidth="1"/>
    <col min="3842" max="3845" width="9.109375" style="1"/>
    <col min="3846" max="3846" width="12" style="1" customWidth="1"/>
    <col min="3847" max="3847" width="19.21875" style="1" customWidth="1"/>
    <col min="3848" max="3850" width="0" style="1" hidden="1" customWidth="1"/>
    <col min="3851" max="3851" width="7.77734375" style="1" customWidth="1"/>
    <col min="3852" max="3852" width="10.109375" style="1" bestFit="1" customWidth="1"/>
    <col min="3853" max="3853" width="15" style="1" customWidth="1"/>
    <col min="3854" max="3854" width="10.109375" style="1" bestFit="1" customWidth="1"/>
    <col min="3855" max="4096" width="9.109375" style="1"/>
    <col min="4097" max="4097" width="5.88671875" style="1" customWidth="1"/>
    <col min="4098" max="4101" width="9.109375" style="1"/>
    <col min="4102" max="4102" width="12" style="1" customWidth="1"/>
    <col min="4103" max="4103" width="19.21875" style="1" customWidth="1"/>
    <col min="4104" max="4106" width="0" style="1" hidden="1" customWidth="1"/>
    <col min="4107" max="4107" width="7.77734375" style="1" customWidth="1"/>
    <col min="4108" max="4108" width="10.109375" style="1" bestFit="1" customWidth="1"/>
    <col min="4109" max="4109" width="15" style="1" customWidth="1"/>
    <col min="4110" max="4110" width="10.109375" style="1" bestFit="1" customWidth="1"/>
    <col min="4111" max="4352" width="9.109375" style="1"/>
    <col min="4353" max="4353" width="5.88671875" style="1" customWidth="1"/>
    <col min="4354" max="4357" width="9.109375" style="1"/>
    <col min="4358" max="4358" width="12" style="1" customWidth="1"/>
    <col min="4359" max="4359" width="19.21875" style="1" customWidth="1"/>
    <col min="4360" max="4362" width="0" style="1" hidden="1" customWidth="1"/>
    <col min="4363" max="4363" width="7.77734375" style="1" customWidth="1"/>
    <col min="4364" max="4364" width="10.109375" style="1" bestFit="1" customWidth="1"/>
    <col min="4365" max="4365" width="15" style="1" customWidth="1"/>
    <col min="4366" max="4366" width="10.109375" style="1" bestFit="1" customWidth="1"/>
    <col min="4367" max="4608" width="9.109375" style="1"/>
    <col min="4609" max="4609" width="5.88671875" style="1" customWidth="1"/>
    <col min="4610" max="4613" width="9.109375" style="1"/>
    <col min="4614" max="4614" width="12" style="1" customWidth="1"/>
    <col min="4615" max="4615" width="19.21875" style="1" customWidth="1"/>
    <col min="4616" max="4618" width="0" style="1" hidden="1" customWidth="1"/>
    <col min="4619" max="4619" width="7.77734375" style="1" customWidth="1"/>
    <col min="4620" max="4620" width="10.109375" style="1" bestFit="1" customWidth="1"/>
    <col min="4621" max="4621" width="15" style="1" customWidth="1"/>
    <col min="4622" max="4622" width="10.109375" style="1" bestFit="1" customWidth="1"/>
    <col min="4623" max="4864" width="9.109375" style="1"/>
    <col min="4865" max="4865" width="5.88671875" style="1" customWidth="1"/>
    <col min="4866" max="4869" width="9.109375" style="1"/>
    <col min="4870" max="4870" width="12" style="1" customWidth="1"/>
    <col min="4871" max="4871" width="19.21875" style="1" customWidth="1"/>
    <col min="4872" max="4874" width="0" style="1" hidden="1" customWidth="1"/>
    <col min="4875" max="4875" width="7.77734375" style="1" customWidth="1"/>
    <col min="4876" max="4876" width="10.109375" style="1" bestFit="1" customWidth="1"/>
    <col min="4877" max="4877" width="15" style="1" customWidth="1"/>
    <col min="4878" max="4878" width="10.109375" style="1" bestFit="1" customWidth="1"/>
    <col min="4879" max="5120" width="9.109375" style="1"/>
    <col min="5121" max="5121" width="5.88671875" style="1" customWidth="1"/>
    <col min="5122" max="5125" width="9.109375" style="1"/>
    <col min="5126" max="5126" width="12" style="1" customWidth="1"/>
    <col min="5127" max="5127" width="19.21875" style="1" customWidth="1"/>
    <col min="5128" max="5130" width="0" style="1" hidden="1" customWidth="1"/>
    <col min="5131" max="5131" width="7.77734375" style="1" customWidth="1"/>
    <col min="5132" max="5132" width="10.109375" style="1" bestFit="1" customWidth="1"/>
    <col min="5133" max="5133" width="15" style="1" customWidth="1"/>
    <col min="5134" max="5134" width="10.109375" style="1" bestFit="1" customWidth="1"/>
    <col min="5135" max="5376" width="9.109375" style="1"/>
    <col min="5377" max="5377" width="5.88671875" style="1" customWidth="1"/>
    <col min="5378" max="5381" width="9.109375" style="1"/>
    <col min="5382" max="5382" width="12" style="1" customWidth="1"/>
    <col min="5383" max="5383" width="19.21875" style="1" customWidth="1"/>
    <col min="5384" max="5386" width="0" style="1" hidden="1" customWidth="1"/>
    <col min="5387" max="5387" width="7.77734375" style="1" customWidth="1"/>
    <col min="5388" max="5388" width="10.109375" style="1" bestFit="1" customWidth="1"/>
    <col min="5389" max="5389" width="15" style="1" customWidth="1"/>
    <col min="5390" max="5390" width="10.109375" style="1" bestFit="1" customWidth="1"/>
    <col min="5391" max="5632" width="9.109375" style="1"/>
    <col min="5633" max="5633" width="5.88671875" style="1" customWidth="1"/>
    <col min="5634" max="5637" width="9.109375" style="1"/>
    <col min="5638" max="5638" width="12" style="1" customWidth="1"/>
    <col min="5639" max="5639" width="19.21875" style="1" customWidth="1"/>
    <col min="5640" max="5642" width="0" style="1" hidden="1" customWidth="1"/>
    <col min="5643" max="5643" width="7.77734375" style="1" customWidth="1"/>
    <col min="5644" max="5644" width="10.109375" style="1" bestFit="1" customWidth="1"/>
    <col min="5645" max="5645" width="15" style="1" customWidth="1"/>
    <col min="5646" max="5646" width="10.109375" style="1" bestFit="1" customWidth="1"/>
    <col min="5647" max="5888" width="9.109375" style="1"/>
    <col min="5889" max="5889" width="5.88671875" style="1" customWidth="1"/>
    <col min="5890" max="5893" width="9.109375" style="1"/>
    <col min="5894" max="5894" width="12" style="1" customWidth="1"/>
    <col min="5895" max="5895" width="19.21875" style="1" customWidth="1"/>
    <col min="5896" max="5898" width="0" style="1" hidden="1" customWidth="1"/>
    <col min="5899" max="5899" width="7.77734375" style="1" customWidth="1"/>
    <col min="5900" max="5900" width="10.109375" style="1" bestFit="1" customWidth="1"/>
    <col min="5901" max="5901" width="15" style="1" customWidth="1"/>
    <col min="5902" max="5902" width="10.109375" style="1" bestFit="1" customWidth="1"/>
    <col min="5903" max="6144" width="9.109375" style="1"/>
    <col min="6145" max="6145" width="5.88671875" style="1" customWidth="1"/>
    <col min="6146" max="6149" width="9.109375" style="1"/>
    <col min="6150" max="6150" width="12" style="1" customWidth="1"/>
    <col min="6151" max="6151" width="19.21875" style="1" customWidth="1"/>
    <col min="6152" max="6154" width="0" style="1" hidden="1" customWidth="1"/>
    <col min="6155" max="6155" width="7.77734375" style="1" customWidth="1"/>
    <col min="6156" max="6156" width="10.109375" style="1" bestFit="1" customWidth="1"/>
    <col min="6157" max="6157" width="15" style="1" customWidth="1"/>
    <col min="6158" max="6158" width="10.109375" style="1" bestFit="1" customWidth="1"/>
    <col min="6159" max="6400" width="9.109375" style="1"/>
    <col min="6401" max="6401" width="5.88671875" style="1" customWidth="1"/>
    <col min="6402" max="6405" width="9.109375" style="1"/>
    <col min="6406" max="6406" width="12" style="1" customWidth="1"/>
    <col min="6407" max="6407" width="19.21875" style="1" customWidth="1"/>
    <col min="6408" max="6410" width="0" style="1" hidden="1" customWidth="1"/>
    <col min="6411" max="6411" width="7.77734375" style="1" customWidth="1"/>
    <col min="6412" max="6412" width="10.109375" style="1" bestFit="1" customWidth="1"/>
    <col min="6413" max="6413" width="15" style="1" customWidth="1"/>
    <col min="6414" max="6414" width="10.109375" style="1" bestFit="1" customWidth="1"/>
    <col min="6415" max="6656" width="9.109375" style="1"/>
    <col min="6657" max="6657" width="5.88671875" style="1" customWidth="1"/>
    <col min="6658" max="6661" width="9.109375" style="1"/>
    <col min="6662" max="6662" width="12" style="1" customWidth="1"/>
    <col min="6663" max="6663" width="19.21875" style="1" customWidth="1"/>
    <col min="6664" max="6666" width="0" style="1" hidden="1" customWidth="1"/>
    <col min="6667" max="6667" width="7.77734375" style="1" customWidth="1"/>
    <col min="6668" max="6668" width="10.109375" style="1" bestFit="1" customWidth="1"/>
    <col min="6669" max="6669" width="15" style="1" customWidth="1"/>
    <col min="6670" max="6670" width="10.109375" style="1" bestFit="1" customWidth="1"/>
    <col min="6671" max="6912" width="9.109375" style="1"/>
    <col min="6913" max="6913" width="5.88671875" style="1" customWidth="1"/>
    <col min="6914" max="6917" width="9.109375" style="1"/>
    <col min="6918" max="6918" width="12" style="1" customWidth="1"/>
    <col min="6919" max="6919" width="19.21875" style="1" customWidth="1"/>
    <col min="6920" max="6922" width="0" style="1" hidden="1" customWidth="1"/>
    <col min="6923" max="6923" width="7.77734375" style="1" customWidth="1"/>
    <col min="6924" max="6924" width="10.109375" style="1" bestFit="1" customWidth="1"/>
    <col min="6925" max="6925" width="15" style="1" customWidth="1"/>
    <col min="6926" max="6926" width="10.109375" style="1" bestFit="1" customWidth="1"/>
    <col min="6927" max="7168" width="9.109375" style="1"/>
    <col min="7169" max="7169" width="5.88671875" style="1" customWidth="1"/>
    <col min="7170" max="7173" width="9.109375" style="1"/>
    <col min="7174" max="7174" width="12" style="1" customWidth="1"/>
    <col min="7175" max="7175" width="19.21875" style="1" customWidth="1"/>
    <col min="7176" max="7178" width="0" style="1" hidden="1" customWidth="1"/>
    <col min="7179" max="7179" width="7.77734375" style="1" customWidth="1"/>
    <col min="7180" max="7180" width="10.109375" style="1" bestFit="1" customWidth="1"/>
    <col min="7181" max="7181" width="15" style="1" customWidth="1"/>
    <col min="7182" max="7182" width="10.109375" style="1" bestFit="1" customWidth="1"/>
    <col min="7183" max="7424" width="9.109375" style="1"/>
    <col min="7425" max="7425" width="5.88671875" style="1" customWidth="1"/>
    <col min="7426" max="7429" width="9.109375" style="1"/>
    <col min="7430" max="7430" width="12" style="1" customWidth="1"/>
    <col min="7431" max="7431" width="19.21875" style="1" customWidth="1"/>
    <col min="7432" max="7434" width="0" style="1" hidden="1" customWidth="1"/>
    <col min="7435" max="7435" width="7.77734375" style="1" customWidth="1"/>
    <col min="7436" max="7436" width="10.109375" style="1" bestFit="1" customWidth="1"/>
    <col min="7437" max="7437" width="15" style="1" customWidth="1"/>
    <col min="7438" max="7438" width="10.109375" style="1" bestFit="1" customWidth="1"/>
    <col min="7439" max="7680" width="9.109375" style="1"/>
    <col min="7681" max="7681" width="5.88671875" style="1" customWidth="1"/>
    <col min="7682" max="7685" width="9.109375" style="1"/>
    <col min="7686" max="7686" width="12" style="1" customWidth="1"/>
    <col min="7687" max="7687" width="19.21875" style="1" customWidth="1"/>
    <col min="7688" max="7690" width="0" style="1" hidden="1" customWidth="1"/>
    <col min="7691" max="7691" width="7.77734375" style="1" customWidth="1"/>
    <col min="7692" max="7692" width="10.109375" style="1" bestFit="1" customWidth="1"/>
    <col min="7693" max="7693" width="15" style="1" customWidth="1"/>
    <col min="7694" max="7694" width="10.109375" style="1" bestFit="1" customWidth="1"/>
    <col min="7695" max="7936" width="9.109375" style="1"/>
    <col min="7937" max="7937" width="5.88671875" style="1" customWidth="1"/>
    <col min="7938" max="7941" width="9.109375" style="1"/>
    <col min="7942" max="7942" width="12" style="1" customWidth="1"/>
    <col min="7943" max="7943" width="19.21875" style="1" customWidth="1"/>
    <col min="7944" max="7946" width="0" style="1" hidden="1" customWidth="1"/>
    <col min="7947" max="7947" width="7.77734375" style="1" customWidth="1"/>
    <col min="7948" max="7948" width="10.109375" style="1" bestFit="1" customWidth="1"/>
    <col min="7949" max="7949" width="15" style="1" customWidth="1"/>
    <col min="7950" max="7950" width="10.109375" style="1" bestFit="1" customWidth="1"/>
    <col min="7951" max="8192" width="9.109375" style="1"/>
    <col min="8193" max="8193" width="5.88671875" style="1" customWidth="1"/>
    <col min="8194" max="8197" width="9.109375" style="1"/>
    <col min="8198" max="8198" width="12" style="1" customWidth="1"/>
    <col min="8199" max="8199" width="19.21875" style="1" customWidth="1"/>
    <col min="8200" max="8202" width="0" style="1" hidden="1" customWidth="1"/>
    <col min="8203" max="8203" width="7.77734375" style="1" customWidth="1"/>
    <col min="8204" max="8204" width="10.109375" style="1" bestFit="1" customWidth="1"/>
    <col min="8205" max="8205" width="15" style="1" customWidth="1"/>
    <col min="8206" max="8206" width="10.109375" style="1" bestFit="1" customWidth="1"/>
    <col min="8207" max="8448" width="9.109375" style="1"/>
    <col min="8449" max="8449" width="5.88671875" style="1" customWidth="1"/>
    <col min="8450" max="8453" width="9.109375" style="1"/>
    <col min="8454" max="8454" width="12" style="1" customWidth="1"/>
    <col min="8455" max="8455" width="19.21875" style="1" customWidth="1"/>
    <col min="8456" max="8458" width="0" style="1" hidden="1" customWidth="1"/>
    <col min="8459" max="8459" width="7.77734375" style="1" customWidth="1"/>
    <col min="8460" max="8460" width="10.109375" style="1" bestFit="1" customWidth="1"/>
    <col min="8461" max="8461" width="15" style="1" customWidth="1"/>
    <col min="8462" max="8462" width="10.109375" style="1" bestFit="1" customWidth="1"/>
    <col min="8463" max="8704" width="9.109375" style="1"/>
    <col min="8705" max="8705" width="5.88671875" style="1" customWidth="1"/>
    <col min="8706" max="8709" width="9.109375" style="1"/>
    <col min="8710" max="8710" width="12" style="1" customWidth="1"/>
    <col min="8711" max="8711" width="19.21875" style="1" customWidth="1"/>
    <col min="8712" max="8714" width="0" style="1" hidden="1" customWidth="1"/>
    <col min="8715" max="8715" width="7.77734375" style="1" customWidth="1"/>
    <col min="8716" max="8716" width="10.109375" style="1" bestFit="1" customWidth="1"/>
    <col min="8717" max="8717" width="15" style="1" customWidth="1"/>
    <col min="8718" max="8718" width="10.109375" style="1" bestFit="1" customWidth="1"/>
    <col min="8719" max="8960" width="9.109375" style="1"/>
    <col min="8961" max="8961" width="5.88671875" style="1" customWidth="1"/>
    <col min="8962" max="8965" width="9.109375" style="1"/>
    <col min="8966" max="8966" width="12" style="1" customWidth="1"/>
    <col min="8967" max="8967" width="19.21875" style="1" customWidth="1"/>
    <col min="8968" max="8970" width="0" style="1" hidden="1" customWidth="1"/>
    <col min="8971" max="8971" width="7.77734375" style="1" customWidth="1"/>
    <col min="8972" max="8972" width="10.109375" style="1" bestFit="1" customWidth="1"/>
    <col min="8973" max="8973" width="15" style="1" customWidth="1"/>
    <col min="8974" max="8974" width="10.109375" style="1" bestFit="1" customWidth="1"/>
    <col min="8975" max="9216" width="9.109375" style="1"/>
    <col min="9217" max="9217" width="5.88671875" style="1" customWidth="1"/>
    <col min="9218" max="9221" width="9.109375" style="1"/>
    <col min="9222" max="9222" width="12" style="1" customWidth="1"/>
    <col min="9223" max="9223" width="19.21875" style="1" customWidth="1"/>
    <col min="9224" max="9226" width="0" style="1" hidden="1" customWidth="1"/>
    <col min="9227" max="9227" width="7.77734375" style="1" customWidth="1"/>
    <col min="9228" max="9228" width="10.109375" style="1" bestFit="1" customWidth="1"/>
    <col min="9229" max="9229" width="15" style="1" customWidth="1"/>
    <col min="9230" max="9230" width="10.109375" style="1" bestFit="1" customWidth="1"/>
    <col min="9231" max="9472" width="9.109375" style="1"/>
    <col min="9473" max="9473" width="5.88671875" style="1" customWidth="1"/>
    <col min="9474" max="9477" width="9.109375" style="1"/>
    <col min="9478" max="9478" width="12" style="1" customWidth="1"/>
    <col min="9479" max="9479" width="19.21875" style="1" customWidth="1"/>
    <col min="9480" max="9482" width="0" style="1" hidden="1" customWidth="1"/>
    <col min="9483" max="9483" width="7.77734375" style="1" customWidth="1"/>
    <col min="9484" max="9484" width="10.109375" style="1" bestFit="1" customWidth="1"/>
    <col min="9485" max="9485" width="15" style="1" customWidth="1"/>
    <col min="9486" max="9486" width="10.109375" style="1" bestFit="1" customWidth="1"/>
    <col min="9487" max="9728" width="9.109375" style="1"/>
    <col min="9729" max="9729" width="5.88671875" style="1" customWidth="1"/>
    <col min="9730" max="9733" width="9.109375" style="1"/>
    <col min="9734" max="9734" width="12" style="1" customWidth="1"/>
    <col min="9735" max="9735" width="19.21875" style="1" customWidth="1"/>
    <col min="9736" max="9738" width="0" style="1" hidden="1" customWidth="1"/>
    <col min="9739" max="9739" width="7.77734375" style="1" customWidth="1"/>
    <col min="9740" max="9740" width="10.109375" style="1" bestFit="1" customWidth="1"/>
    <col min="9741" max="9741" width="15" style="1" customWidth="1"/>
    <col min="9742" max="9742" width="10.109375" style="1" bestFit="1" customWidth="1"/>
    <col min="9743" max="9984" width="9.109375" style="1"/>
    <col min="9985" max="9985" width="5.88671875" style="1" customWidth="1"/>
    <col min="9986" max="9989" width="9.109375" style="1"/>
    <col min="9990" max="9990" width="12" style="1" customWidth="1"/>
    <col min="9991" max="9991" width="19.21875" style="1" customWidth="1"/>
    <col min="9992" max="9994" width="0" style="1" hidden="1" customWidth="1"/>
    <col min="9995" max="9995" width="7.77734375" style="1" customWidth="1"/>
    <col min="9996" max="9996" width="10.109375" style="1" bestFit="1" customWidth="1"/>
    <col min="9997" max="9997" width="15" style="1" customWidth="1"/>
    <col min="9998" max="9998" width="10.109375" style="1" bestFit="1" customWidth="1"/>
    <col min="9999" max="10240" width="9.109375" style="1"/>
    <col min="10241" max="10241" width="5.88671875" style="1" customWidth="1"/>
    <col min="10242" max="10245" width="9.109375" style="1"/>
    <col min="10246" max="10246" width="12" style="1" customWidth="1"/>
    <col min="10247" max="10247" width="19.21875" style="1" customWidth="1"/>
    <col min="10248" max="10250" width="0" style="1" hidden="1" customWidth="1"/>
    <col min="10251" max="10251" width="7.77734375" style="1" customWidth="1"/>
    <col min="10252" max="10252" width="10.109375" style="1" bestFit="1" customWidth="1"/>
    <col min="10253" max="10253" width="15" style="1" customWidth="1"/>
    <col min="10254" max="10254" width="10.109375" style="1" bestFit="1" customWidth="1"/>
    <col min="10255" max="10496" width="9.109375" style="1"/>
    <col min="10497" max="10497" width="5.88671875" style="1" customWidth="1"/>
    <col min="10498" max="10501" width="9.109375" style="1"/>
    <col min="10502" max="10502" width="12" style="1" customWidth="1"/>
    <col min="10503" max="10503" width="19.21875" style="1" customWidth="1"/>
    <col min="10504" max="10506" width="0" style="1" hidden="1" customWidth="1"/>
    <col min="10507" max="10507" width="7.77734375" style="1" customWidth="1"/>
    <col min="10508" max="10508" width="10.109375" style="1" bestFit="1" customWidth="1"/>
    <col min="10509" max="10509" width="15" style="1" customWidth="1"/>
    <col min="10510" max="10510" width="10.109375" style="1" bestFit="1" customWidth="1"/>
    <col min="10511" max="10752" width="9.109375" style="1"/>
    <col min="10753" max="10753" width="5.88671875" style="1" customWidth="1"/>
    <col min="10754" max="10757" width="9.109375" style="1"/>
    <col min="10758" max="10758" width="12" style="1" customWidth="1"/>
    <col min="10759" max="10759" width="19.21875" style="1" customWidth="1"/>
    <col min="10760" max="10762" width="0" style="1" hidden="1" customWidth="1"/>
    <col min="10763" max="10763" width="7.77734375" style="1" customWidth="1"/>
    <col min="10764" max="10764" width="10.109375" style="1" bestFit="1" customWidth="1"/>
    <col min="10765" max="10765" width="15" style="1" customWidth="1"/>
    <col min="10766" max="10766" width="10.109375" style="1" bestFit="1" customWidth="1"/>
    <col min="10767" max="11008" width="9.109375" style="1"/>
    <col min="11009" max="11009" width="5.88671875" style="1" customWidth="1"/>
    <col min="11010" max="11013" width="9.109375" style="1"/>
    <col min="11014" max="11014" width="12" style="1" customWidth="1"/>
    <col min="11015" max="11015" width="19.21875" style="1" customWidth="1"/>
    <col min="11016" max="11018" width="0" style="1" hidden="1" customWidth="1"/>
    <col min="11019" max="11019" width="7.77734375" style="1" customWidth="1"/>
    <col min="11020" max="11020" width="10.109375" style="1" bestFit="1" customWidth="1"/>
    <col min="11021" max="11021" width="15" style="1" customWidth="1"/>
    <col min="11022" max="11022" width="10.109375" style="1" bestFit="1" customWidth="1"/>
    <col min="11023" max="11264" width="9.109375" style="1"/>
    <col min="11265" max="11265" width="5.88671875" style="1" customWidth="1"/>
    <col min="11266" max="11269" width="9.109375" style="1"/>
    <col min="11270" max="11270" width="12" style="1" customWidth="1"/>
    <col min="11271" max="11271" width="19.21875" style="1" customWidth="1"/>
    <col min="11272" max="11274" width="0" style="1" hidden="1" customWidth="1"/>
    <col min="11275" max="11275" width="7.77734375" style="1" customWidth="1"/>
    <col min="11276" max="11276" width="10.109375" style="1" bestFit="1" customWidth="1"/>
    <col min="11277" max="11277" width="15" style="1" customWidth="1"/>
    <col min="11278" max="11278" width="10.109375" style="1" bestFit="1" customWidth="1"/>
    <col min="11279" max="11520" width="9.109375" style="1"/>
    <col min="11521" max="11521" width="5.88671875" style="1" customWidth="1"/>
    <col min="11522" max="11525" width="9.109375" style="1"/>
    <col min="11526" max="11526" width="12" style="1" customWidth="1"/>
    <col min="11527" max="11527" width="19.21875" style="1" customWidth="1"/>
    <col min="11528" max="11530" width="0" style="1" hidden="1" customWidth="1"/>
    <col min="11531" max="11531" width="7.77734375" style="1" customWidth="1"/>
    <col min="11532" max="11532" width="10.109375" style="1" bestFit="1" customWidth="1"/>
    <col min="11533" max="11533" width="15" style="1" customWidth="1"/>
    <col min="11534" max="11534" width="10.109375" style="1" bestFit="1" customWidth="1"/>
    <col min="11535" max="11776" width="9.109375" style="1"/>
    <col min="11777" max="11777" width="5.88671875" style="1" customWidth="1"/>
    <col min="11778" max="11781" width="9.109375" style="1"/>
    <col min="11782" max="11782" width="12" style="1" customWidth="1"/>
    <col min="11783" max="11783" width="19.21875" style="1" customWidth="1"/>
    <col min="11784" max="11786" width="0" style="1" hidden="1" customWidth="1"/>
    <col min="11787" max="11787" width="7.77734375" style="1" customWidth="1"/>
    <col min="11788" max="11788" width="10.109375" style="1" bestFit="1" customWidth="1"/>
    <col min="11789" max="11789" width="15" style="1" customWidth="1"/>
    <col min="11790" max="11790" width="10.109375" style="1" bestFit="1" customWidth="1"/>
    <col min="11791" max="12032" width="9.109375" style="1"/>
    <col min="12033" max="12033" width="5.88671875" style="1" customWidth="1"/>
    <col min="12034" max="12037" width="9.109375" style="1"/>
    <col min="12038" max="12038" width="12" style="1" customWidth="1"/>
    <col min="12039" max="12039" width="19.21875" style="1" customWidth="1"/>
    <col min="12040" max="12042" width="0" style="1" hidden="1" customWidth="1"/>
    <col min="12043" max="12043" width="7.77734375" style="1" customWidth="1"/>
    <col min="12044" max="12044" width="10.109375" style="1" bestFit="1" customWidth="1"/>
    <col min="12045" max="12045" width="15" style="1" customWidth="1"/>
    <col min="12046" max="12046" width="10.109375" style="1" bestFit="1" customWidth="1"/>
    <col min="12047" max="12288" width="9.109375" style="1"/>
    <col min="12289" max="12289" width="5.88671875" style="1" customWidth="1"/>
    <col min="12290" max="12293" width="9.109375" style="1"/>
    <col min="12294" max="12294" width="12" style="1" customWidth="1"/>
    <col min="12295" max="12295" width="19.21875" style="1" customWidth="1"/>
    <col min="12296" max="12298" width="0" style="1" hidden="1" customWidth="1"/>
    <col min="12299" max="12299" width="7.77734375" style="1" customWidth="1"/>
    <col min="12300" max="12300" width="10.109375" style="1" bestFit="1" customWidth="1"/>
    <col min="12301" max="12301" width="15" style="1" customWidth="1"/>
    <col min="12302" max="12302" width="10.109375" style="1" bestFit="1" customWidth="1"/>
    <col min="12303" max="12544" width="9.109375" style="1"/>
    <col min="12545" max="12545" width="5.88671875" style="1" customWidth="1"/>
    <col min="12546" max="12549" width="9.109375" style="1"/>
    <col min="12550" max="12550" width="12" style="1" customWidth="1"/>
    <col min="12551" max="12551" width="19.21875" style="1" customWidth="1"/>
    <col min="12552" max="12554" width="0" style="1" hidden="1" customWidth="1"/>
    <col min="12555" max="12555" width="7.77734375" style="1" customWidth="1"/>
    <col min="12556" max="12556" width="10.109375" style="1" bestFit="1" customWidth="1"/>
    <col min="12557" max="12557" width="15" style="1" customWidth="1"/>
    <col min="12558" max="12558" width="10.109375" style="1" bestFit="1" customWidth="1"/>
    <col min="12559" max="12800" width="9.109375" style="1"/>
    <col min="12801" max="12801" width="5.88671875" style="1" customWidth="1"/>
    <col min="12802" max="12805" width="9.109375" style="1"/>
    <col min="12806" max="12806" width="12" style="1" customWidth="1"/>
    <col min="12807" max="12807" width="19.21875" style="1" customWidth="1"/>
    <col min="12808" max="12810" width="0" style="1" hidden="1" customWidth="1"/>
    <col min="12811" max="12811" width="7.77734375" style="1" customWidth="1"/>
    <col min="12812" max="12812" width="10.109375" style="1" bestFit="1" customWidth="1"/>
    <col min="12813" max="12813" width="15" style="1" customWidth="1"/>
    <col min="12814" max="12814" width="10.109375" style="1" bestFit="1" customWidth="1"/>
    <col min="12815" max="13056" width="9.109375" style="1"/>
    <col min="13057" max="13057" width="5.88671875" style="1" customWidth="1"/>
    <col min="13058" max="13061" width="9.109375" style="1"/>
    <col min="13062" max="13062" width="12" style="1" customWidth="1"/>
    <col min="13063" max="13063" width="19.21875" style="1" customWidth="1"/>
    <col min="13064" max="13066" width="0" style="1" hidden="1" customWidth="1"/>
    <col min="13067" max="13067" width="7.77734375" style="1" customWidth="1"/>
    <col min="13068" max="13068" width="10.109375" style="1" bestFit="1" customWidth="1"/>
    <col min="13069" max="13069" width="15" style="1" customWidth="1"/>
    <col min="13070" max="13070" width="10.109375" style="1" bestFit="1" customWidth="1"/>
    <col min="13071" max="13312" width="9.109375" style="1"/>
    <col min="13313" max="13313" width="5.88671875" style="1" customWidth="1"/>
    <col min="13314" max="13317" width="9.109375" style="1"/>
    <col min="13318" max="13318" width="12" style="1" customWidth="1"/>
    <col min="13319" max="13319" width="19.21875" style="1" customWidth="1"/>
    <col min="13320" max="13322" width="0" style="1" hidden="1" customWidth="1"/>
    <col min="13323" max="13323" width="7.77734375" style="1" customWidth="1"/>
    <col min="13324" max="13324" width="10.109375" style="1" bestFit="1" customWidth="1"/>
    <col min="13325" max="13325" width="15" style="1" customWidth="1"/>
    <col min="13326" max="13326" width="10.109375" style="1" bestFit="1" customWidth="1"/>
    <col min="13327" max="13568" width="9.109375" style="1"/>
    <col min="13569" max="13569" width="5.88671875" style="1" customWidth="1"/>
    <col min="13570" max="13573" width="9.109375" style="1"/>
    <col min="13574" max="13574" width="12" style="1" customWidth="1"/>
    <col min="13575" max="13575" width="19.21875" style="1" customWidth="1"/>
    <col min="13576" max="13578" width="0" style="1" hidden="1" customWidth="1"/>
    <col min="13579" max="13579" width="7.77734375" style="1" customWidth="1"/>
    <col min="13580" max="13580" width="10.109375" style="1" bestFit="1" customWidth="1"/>
    <col min="13581" max="13581" width="15" style="1" customWidth="1"/>
    <col min="13582" max="13582" width="10.109375" style="1" bestFit="1" customWidth="1"/>
    <col min="13583" max="13824" width="9.109375" style="1"/>
    <col min="13825" max="13825" width="5.88671875" style="1" customWidth="1"/>
    <col min="13826" max="13829" width="9.109375" style="1"/>
    <col min="13830" max="13830" width="12" style="1" customWidth="1"/>
    <col min="13831" max="13831" width="19.21875" style="1" customWidth="1"/>
    <col min="13832" max="13834" width="0" style="1" hidden="1" customWidth="1"/>
    <col min="13835" max="13835" width="7.77734375" style="1" customWidth="1"/>
    <col min="13836" max="13836" width="10.109375" style="1" bestFit="1" customWidth="1"/>
    <col min="13837" max="13837" width="15" style="1" customWidth="1"/>
    <col min="13838" max="13838" width="10.109375" style="1" bestFit="1" customWidth="1"/>
    <col min="13839" max="14080" width="9.109375" style="1"/>
    <col min="14081" max="14081" width="5.88671875" style="1" customWidth="1"/>
    <col min="14082" max="14085" width="9.109375" style="1"/>
    <col min="14086" max="14086" width="12" style="1" customWidth="1"/>
    <col min="14087" max="14087" width="19.21875" style="1" customWidth="1"/>
    <col min="14088" max="14090" width="0" style="1" hidden="1" customWidth="1"/>
    <col min="14091" max="14091" width="7.77734375" style="1" customWidth="1"/>
    <col min="14092" max="14092" width="10.109375" style="1" bestFit="1" customWidth="1"/>
    <col min="14093" max="14093" width="15" style="1" customWidth="1"/>
    <col min="14094" max="14094" width="10.109375" style="1" bestFit="1" customWidth="1"/>
    <col min="14095" max="14336" width="9.109375" style="1"/>
    <col min="14337" max="14337" width="5.88671875" style="1" customWidth="1"/>
    <col min="14338" max="14341" width="9.109375" style="1"/>
    <col min="14342" max="14342" width="12" style="1" customWidth="1"/>
    <col min="14343" max="14343" width="19.21875" style="1" customWidth="1"/>
    <col min="14344" max="14346" width="0" style="1" hidden="1" customWidth="1"/>
    <col min="14347" max="14347" width="7.77734375" style="1" customWidth="1"/>
    <col min="14348" max="14348" width="10.109375" style="1" bestFit="1" customWidth="1"/>
    <col min="14349" max="14349" width="15" style="1" customWidth="1"/>
    <col min="14350" max="14350" width="10.109375" style="1" bestFit="1" customWidth="1"/>
    <col min="14351" max="14592" width="9.109375" style="1"/>
    <col min="14593" max="14593" width="5.88671875" style="1" customWidth="1"/>
    <col min="14594" max="14597" width="9.109375" style="1"/>
    <col min="14598" max="14598" width="12" style="1" customWidth="1"/>
    <col min="14599" max="14599" width="19.21875" style="1" customWidth="1"/>
    <col min="14600" max="14602" width="0" style="1" hidden="1" customWidth="1"/>
    <col min="14603" max="14603" width="7.77734375" style="1" customWidth="1"/>
    <col min="14604" max="14604" width="10.109375" style="1" bestFit="1" customWidth="1"/>
    <col min="14605" max="14605" width="15" style="1" customWidth="1"/>
    <col min="14606" max="14606" width="10.109375" style="1" bestFit="1" customWidth="1"/>
    <col min="14607" max="14848" width="9.109375" style="1"/>
    <col min="14849" max="14849" width="5.88671875" style="1" customWidth="1"/>
    <col min="14850" max="14853" width="9.109375" style="1"/>
    <col min="14854" max="14854" width="12" style="1" customWidth="1"/>
    <col min="14855" max="14855" width="19.21875" style="1" customWidth="1"/>
    <col min="14856" max="14858" width="0" style="1" hidden="1" customWidth="1"/>
    <col min="14859" max="14859" width="7.77734375" style="1" customWidth="1"/>
    <col min="14860" max="14860" width="10.109375" style="1" bestFit="1" customWidth="1"/>
    <col min="14861" max="14861" width="15" style="1" customWidth="1"/>
    <col min="14862" max="14862" width="10.109375" style="1" bestFit="1" customWidth="1"/>
    <col min="14863" max="15104" width="9.109375" style="1"/>
    <col min="15105" max="15105" width="5.88671875" style="1" customWidth="1"/>
    <col min="15106" max="15109" width="9.109375" style="1"/>
    <col min="15110" max="15110" width="12" style="1" customWidth="1"/>
    <col min="15111" max="15111" width="19.21875" style="1" customWidth="1"/>
    <col min="15112" max="15114" width="0" style="1" hidden="1" customWidth="1"/>
    <col min="15115" max="15115" width="7.77734375" style="1" customWidth="1"/>
    <col min="15116" max="15116" width="10.109375" style="1" bestFit="1" customWidth="1"/>
    <col min="15117" max="15117" width="15" style="1" customWidth="1"/>
    <col min="15118" max="15118" width="10.109375" style="1" bestFit="1" customWidth="1"/>
    <col min="15119" max="15360" width="9.109375" style="1"/>
    <col min="15361" max="15361" width="5.88671875" style="1" customWidth="1"/>
    <col min="15362" max="15365" width="9.109375" style="1"/>
    <col min="15366" max="15366" width="12" style="1" customWidth="1"/>
    <col min="15367" max="15367" width="19.21875" style="1" customWidth="1"/>
    <col min="15368" max="15370" width="0" style="1" hidden="1" customWidth="1"/>
    <col min="15371" max="15371" width="7.77734375" style="1" customWidth="1"/>
    <col min="15372" max="15372" width="10.109375" style="1" bestFit="1" customWidth="1"/>
    <col min="15373" max="15373" width="15" style="1" customWidth="1"/>
    <col min="15374" max="15374" width="10.109375" style="1" bestFit="1" customWidth="1"/>
    <col min="15375" max="15616" width="9.109375" style="1"/>
    <col min="15617" max="15617" width="5.88671875" style="1" customWidth="1"/>
    <col min="15618" max="15621" width="9.109375" style="1"/>
    <col min="15622" max="15622" width="12" style="1" customWidth="1"/>
    <col min="15623" max="15623" width="19.21875" style="1" customWidth="1"/>
    <col min="15624" max="15626" width="0" style="1" hidden="1" customWidth="1"/>
    <col min="15627" max="15627" width="7.77734375" style="1" customWidth="1"/>
    <col min="15628" max="15628" width="10.109375" style="1" bestFit="1" customWidth="1"/>
    <col min="15629" max="15629" width="15" style="1" customWidth="1"/>
    <col min="15630" max="15630" width="10.109375" style="1" bestFit="1" customWidth="1"/>
    <col min="15631" max="15872" width="9.109375" style="1"/>
    <col min="15873" max="15873" width="5.88671875" style="1" customWidth="1"/>
    <col min="15874" max="15877" width="9.109375" style="1"/>
    <col min="15878" max="15878" width="12" style="1" customWidth="1"/>
    <col min="15879" max="15879" width="19.21875" style="1" customWidth="1"/>
    <col min="15880" max="15882" width="0" style="1" hidden="1" customWidth="1"/>
    <col min="15883" max="15883" width="7.77734375" style="1" customWidth="1"/>
    <col min="15884" max="15884" width="10.109375" style="1" bestFit="1" customWidth="1"/>
    <col min="15885" max="15885" width="15" style="1" customWidth="1"/>
    <col min="15886" max="15886" width="10.109375" style="1" bestFit="1" customWidth="1"/>
    <col min="15887" max="16128" width="9.109375" style="1"/>
    <col min="16129" max="16129" width="5.88671875" style="1" customWidth="1"/>
    <col min="16130" max="16133" width="9.109375" style="1"/>
    <col min="16134" max="16134" width="12" style="1" customWidth="1"/>
    <col min="16135" max="16135" width="19.21875" style="1" customWidth="1"/>
    <col min="16136" max="16138" width="0" style="1" hidden="1" customWidth="1"/>
    <col min="16139" max="16139" width="7.77734375" style="1" customWidth="1"/>
    <col min="16140" max="16140" width="10.109375" style="1" bestFit="1" customWidth="1"/>
    <col min="16141" max="16141" width="15" style="1" customWidth="1"/>
    <col min="16142" max="16142" width="10.109375" style="1" bestFit="1" customWidth="1"/>
    <col min="16143" max="16384" width="9.109375" style="1"/>
  </cols>
  <sheetData>
    <row r="4" spans="1:11" x14ac:dyDescent="0.2">
      <c r="A4" s="101"/>
      <c r="B4" s="101"/>
      <c r="C4" s="101"/>
      <c r="D4" s="101"/>
      <c r="E4" s="101"/>
      <c r="F4" s="101"/>
      <c r="G4" s="101"/>
      <c r="H4" s="3"/>
      <c r="I4" s="3"/>
      <c r="J4" s="3"/>
      <c r="K4" s="3"/>
    </row>
    <row r="5" spans="1:11" ht="17.7" customHeight="1" x14ac:dyDescent="0.25">
      <c r="A5" s="102" t="s">
        <v>62</v>
      </c>
      <c r="B5" s="102"/>
      <c r="C5" s="102"/>
      <c r="D5" s="102"/>
      <c r="E5" s="102"/>
      <c r="F5" s="102"/>
      <c r="G5" s="102"/>
      <c r="H5" s="102"/>
      <c r="I5" s="102"/>
      <c r="J5" s="102"/>
      <c r="K5" s="3"/>
    </row>
    <row r="6" spans="1:11" ht="17.7" customHeight="1" x14ac:dyDescent="0.25">
      <c r="A6" s="102" t="s">
        <v>63</v>
      </c>
      <c r="B6" s="102"/>
      <c r="C6" s="102"/>
      <c r="D6" s="102"/>
      <c r="E6" s="102"/>
      <c r="F6" s="102"/>
      <c r="G6" s="102"/>
      <c r="H6" s="102"/>
      <c r="I6" s="102"/>
      <c r="J6" s="102"/>
      <c r="K6" s="3"/>
    </row>
    <row r="7" spans="1:11" ht="17.7" x14ac:dyDescent="0.3">
      <c r="A7" s="42"/>
      <c r="B7" s="3"/>
      <c r="C7" s="3"/>
      <c r="D7" s="3"/>
      <c r="E7" s="3"/>
      <c r="F7" s="3"/>
      <c r="G7" s="3"/>
      <c r="H7" s="3"/>
    </row>
    <row r="9" spans="1:11" ht="15.05" x14ac:dyDescent="0.25">
      <c r="A9" s="102"/>
      <c r="B9" s="103"/>
      <c r="C9" s="102"/>
      <c r="D9" s="102"/>
      <c r="E9" s="102"/>
      <c r="F9" s="102"/>
      <c r="G9" s="102"/>
      <c r="H9" s="102"/>
      <c r="I9" s="102"/>
      <c r="J9" s="102"/>
      <c r="K9" s="3"/>
    </row>
    <row r="10" spans="1:11" ht="15.05" x14ac:dyDescent="0.25">
      <c r="A10" s="102" t="s">
        <v>64</v>
      </c>
      <c r="B10" s="102"/>
      <c r="C10" s="102"/>
      <c r="D10" s="102"/>
      <c r="E10" s="102"/>
      <c r="F10" s="102"/>
      <c r="G10" s="102"/>
      <c r="H10" s="102"/>
      <c r="I10" s="102"/>
      <c r="J10" s="102"/>
      <c r="K10" s="3"/>
    </row>
    <row r="11" spans="1:11" ht="15.05" x14ac:dyDescent="0.25">
      <c r="A11" s="43"/>
      <c r="B11" s="2"/>
      <c r="C11" s="3"/>
      <c r="D11" s="3"/>
      <c r="E11" s="3"/>
      <c r="F11" s="3"/>
      <c r="G11" s="3"/>
      <c r="H11" s="3"/>
      <c r="I11" s="3"/>
      <c r="J11" s="3"/>
      <c r="K11" s="3"/>
    </row>
    <row r="12" spans="1:11" ht="17.7" x14ac:dyDescent="0.3">
      <c r="A12" s="42"/>
      <c r="B12" s="42"/>
      <c r="C12" s="3"/>
      <c r="D12" s="3"/>
      <c r="E12" s="3"/>
      <c r="F12" s="3"/>
      <c r="G12" s="3"/>
      <c r="H12" s="3"/>
      <c r="I12" s="3"/>
      <c r="J12" s="3"/>
      <c r="K12" s="3"/>
    </row>
    <row r="13" spans="1:11" ht="17.7" x14ac:dyDescent="0.3">
      <c r="A13" s="42"/>
      <c r="B13" s="42"/>
      <c r="C13" s="3"/>
      <c r="D13" s="3"/>
      <c r="E13" s="3"/>
      <c r="F13" s="3"/>
      <c r="G13" s="3"/>
      <c r="H13" s="3"/>
      <c r="I13" s="3"/>
      <c r="J13" s="3"/>
      <c r="K13" s="3"/>
    </row>
    <row r="15" spans="1:11" ht="15.05" x14ac:dyDescent="0.25">
      <c r="A15" s="106" t="s">
        <v>17</v>
      </c>
      <c r="B15" s="106"/>
      <c r="C15" s="106"/>
      <c r="D15" s="106"/>
      <c r="E15" s="106"/>
      <c r="F15" s="106"/>
      <c r="G15" s="106"/>
      <c r="H15" s="107"/>
      <c r="I15" s="107"/>
      <c r="J15" s="107"/>
      <c r="K15" s="44"/>
    </row>
    <row r="16" spans="1:11" ht="15.05" x14ac:dyDescent="0.25">
      <c r="A16" s="45"/>
      <c r="B16" s="44"/>
      <c r="C16" s="44"/>
      <c r="D16" s="44"/>
      <c r="E16" s="44"/>
      <c r="F16" s="44"/>
      <c r="G16" s="44"/>
      <c r="H16" s="44"/>
      <c r="I16" s="44"/>
      <c r="J16" s="44"/>
      <c r="K16" s="44"/>
    </row>
    <row r="17" spans="1:14" ht="13.1" x14ac:dyDescent="0.25">
      <c r="A17" s="46" t="s">
        <v>18</v>
      </c>
      <c r="B17" s="108" t="s">
        <v>19</v>
      </c>
      <c r="C17" s="108"/>
      <c r="D17" s="108"/>
      <c r="E17" s="108"/>
      <c r="F17" s="108"/>
      <c r="G17" s="47" t="s">
        <v>20</v>
      </c>
      <c r="H17" s="48"/>
      <c r="I17" s="48"/>
      <c r="J17" s="48"/>
      <c r="K17" s="44"/>
    </row>
    <row r="18" spans="1:14" x14ac:dyDescent="0.2">
      <c r="A18" s="50">
        <v>1</v>
      </c>
      <c r="B18" s="104" t="s">
        <v>105</v>
      </c>
      <c r="C18" s="105"/>
      <c r="D18" s="105"/>
      <c r="E18" s="105"/>
      <c r="F18" s="105"/>
      <c r="G18" s="51">
        <f>SUM(VV!F28)</f>
        <v>0</v>
      </c>
      <c r="H18" s="48"/>
      <c r="I18" s="48"/>
      <c r="J18" s="48"/>
      <c r="K18" s="44"/>
    </row>
    <row r="19" spans="1:14" x14ac:dyDescent="0.2">
      <c r="A19" s="50">
        <v>2</v>
      </c>
      <c r="B19" s="104" t="s">
        <v>26</v>
      </c>
      <c r="C19" s="105"/>
      <c r="D19" s="105"/>
      <c r="E19" s="105"/>
      <c r="F19" s="105"/>
      <c r="G19" s="51">
        <f>SUM(VV!F61)</f>
        <v>0</v>
      </c>
      <c r="H19" s="48"/>
      <c r="I19" s="48"/>
      <c r="J19" s="48"/>
      <c r="K19" s="49"/>
      <c r="L19" s="48"/>
      <c r="M19" s="48"/>
    </row>
    <row r="20" spans="1:14" x14ac:dyDescent="0.2">
      <c r="A20" s="50">
        <v>3</v>
      </c>
      <c r="B20" s="104" t="s">
        <v>21</v>
      </c>
      <c r="C20" s="105"/>
      <c r="D20" s="105"/>
      <c r="E20" s="105"/>
      <c r="F20" s="105"/>
      <c r="G20" s="51">
        <f>SUM(VV!F95)</f>
        <v>0</v>
      </c>
      <c r="H20" s="48"/>
      <c r="I20" s="48"/>
      <c r="J20" s="48"/>
      <c r="K20" s="49"/>
      <c r="L20" s="48"/>
      <c r="M20" s="48"/>
    </row>
    <row r="21" spans="1:14" x14ac:dyDescent="0.2">
      <c r="A21" s="50"/>
      <c r="B21" s="104"/>
      <c r="C21" s="105"/>
      <c r="D21" s="105"/>
      <c r="E21" s="105"/>
      <c r="F21" s="105"/>
      <c r="G21" s="51"/>
      <c r="H21" s="48"/>
      <c r="I21" s="48"/>
      <c r="J21" s="48"/>
      <c r="K21" s="49"/>
      <c r="L21" s="48"/>
      <c r="M21" s="48"/>
    </row>
    <row r="22" spans="1:14" x14ac:dyDescent="0.2">
      <c r="A22" s="50"/>
      <c r="B22" s="109" t="s">
        <v>22</v>
      </c>
      <c r="C22" s="110"/>
      <c r="D22" s="110"/>
      <c r="E22" s="110"/>
      <c r="F22" s="110"/>
      <c r="G22" s="52">
        <f>SUM(G18:G20)</f>
        <v>0</v>
      </c>
      <c r="H22" s="48"/>
      <c r="I22" s="48"/>
      <c r="J22" s="48"/>
      <c r="K22" s="49"/>
      <c r="L22" s="48"/>
      <c r="M22" s="48"/>
    </row>
    <row r="23" spans="1:14" x14ac:dyDescent="0.2">
      <c r="A23" s="50"/>
      <c r="B23" s="104"/>
      <c r="C23" s="105"/>
      <c r="D23" s="105"/>
      <c r="E23" s="105"/>
      <c r="F23" s="105"/>
      <c r="G23" s="52"/>
      <c r="H23" s="48"/>
      <c r="I23" s="48"/>
      <c r="J23" s="48"/>
      <c r="K23" s="49"/>
      <c r="L23" s="48"/>
      <c r="M23" s="48"/>
    </row>
    <row r="24" spans="1:14" x14ac:dyDescent="0.2">
      <c r="A24" s="50">
        <v>4</v>
      </c>
      <c r="B24" s="104" t="s">
        <v>106</v>
      </c>
      <c r="C24" s="105"/>
      <c r="D24" s="105"/>
      <c r="E24" s="105"/>
      <c r="F24" s="105"/>
      <c r="G24" s="51">
        <f>SUM(VV!H29)</f>
        <v>0</v>
      </c>
      <c r="H24" s="48"/>
      <c r="I24" s="48"/>
      <c r="J24" s="48"/>
      <c r="K24" s="49"/>
      <c r="L24" s="48"/>
      <c r="M24" s="48"/>
    </row>
    <row r="25" spans="1:14" x14ac:dyDescent="0.2">
      <c r="A25" s="50">
        <v>5</v>
      </c>
      <c r="B25" s="104" t="s">
        <v>27</v>
      </c>
      <c r="C25" s="105"/>
      <c r="D25" s="105"/>
      <c r="E25" s="105"/>
      <c r="F25" s="105"/>
      <c r="G25" s="51">
        <f>SUM(VV!H62)</f>
        <v>0</v>
      </c>
      <c r="H25" s="48"/>
      <c r="I25" s="48"/>
      <c r="J25" s="48"/>
      <c r="K25" s="49"/>
      <c r="L25" s="48"/>
      <c r="M25" s="48"/>
      <c r="N25" s="48"/>
    </row>
    <row r="26" spans="1:14" x14ac:dyDescent="0.2">
      <c r="A26" s="50">
        <v>6</v>
      </c>
      <c r="B26" s="104" t="s">
        <v>23</v>
      </c>
      <c r="C26" s="105"/>
      <c r="D26" s="105"/>
      <c r="E26" s="105"/>
      <c r="F26" s="105"/>
      <c r="G26" s="51">
        <f>SUM(VV!H96)</f>
        <v>0</v>
      </c>
      <c r="H26" s="48"/>
      <c r="I26" s="48"/>
      <c r="J26" s="48"/>
      <c r="K26" s="49"/>
      <c r="L26" s="48"/>
      <c r="M26" s="48"/>
      <c r="N26" s="48"/>
    </row>
    <row r="27" spans="1:14" x14ac:dyDescent="0.2">
      <c r="A27" s="50">
        <v>7</v>
      </c>
      <c r="B27" s="104" t="s">
        <v>29</v>
      </c>
      <c r="C27" s="105"/>
      <c r="D27" s="105"/>
      <c r="E27" s="105"/>
      <c r="F27" s="105"/>
      <c r="G27" s="51">
        <f>SUM(VV!H126)</f>
        <v>0</v>
      </c>
      <c r="H27" s="48"/>
      <c r="I27" s="48"/>
      <c r="J27" s="48"/>
      <c r="K27" s="49"/>
      <c r="L27" s="48"/>
      <c r="M27" s="48"/>
      <c r="N27" s="48"/>
    </row>
    <row r="28" spans="1:14" x14ac:dyDescent="0.2">
      <c r="A28" s="50"/>
      <c r="B28" s="104"/>
      <c r="C28" s="105"/>
      <c r="D28" s="105"/>
      <c r="E28" s="105"/>
      <c r="F28" s="105"/>
      <c r="G28" s="51"/>
      <c r="H28" s="48"/>
      <c r="I28" s="48"/>
      <c r="J28" s="48"/>
      <c r="K28" s="49"/>
      <c r="L28" s="48"/>
      <c r="M28" s="48"/>
      <c r="N28" s="48"/>
    </row>
    <row r="29" spans="1:14" x14ac:dyDescent="0.2">
      <c r="A29" s="50"/>
      <c r="B29" s="109" t="s">
        <v>24</v>
      </c>
      <c r="C29" s="110"/>
      <c r="D29" s="110"/>
      <c r="E29" s="110"/>
      <c r="F29" s="110"/>
      <c r="G29" s="52">
        <f>SUM(G24:G27)</f>
        <v>0</v>
      </c>
      <c r="H29" s="48"/>
      <c r="I29" s="48"/>
      <c r="J29" s="48"/>
      <c r="K29" s="49"/>
      <c r="L29" s="48"/>
      <c r="M29" s="48"/>
    </row>
    <row r="30" spans="1:14" x14ac:dyDescent="0.2">
      <c r="A30" s="50"/>
      <c r="B30" s="104"/>
      <c r="C30" s="105"/>
      <c r="D30" s="105"/>
      <c r="E30" s="105"/>
      <c r="F30" s="105"/>
      <c r="G30" s="52"/>
      <c r="H30" s="48"/>
      <c r="I30" s="48"/>
      <c r="J30" s="48"/>
      <c r="K30" s="49"/>
      <c r="L30" s="48"/>
      <c r="M30" s="48"/>
    </row>
    <row r="31" spans="1:14" x14ac:dyDescent="0.2">
      <c r="A31" s="50">
        <v>8</v>
      </c>
      <c r="B31" s="104" t="s">
        <v>133</v>
      </c>
      <c r="C31" s="105"/>
      <c r="D31" s="105"/>
      <c r="E31" s="105"/>
      <c r="F31" s="105"/>
      <c r="G31" s="51">
        <f>SUM(G18:G20)/100*4.6</f>
        <v>0</v>
      </c>
      <c r="H31" s="48"/>
      <c r="I31" s="48"/>
      <c r="J31" s="48"/>
      <c r="K31" s="49"/>
      <c r="L31" s="48"/>
      <c r="M31" s="48"/>
    </row>
    <row r="32" spans="1:14" x14ac:dyDescent="0.2">
      <c r="A32" s="50">
        <v>9</v>
      </c>
      <c r="B32" s="104" t="s">
        <v>25</v>
      </c>
      <c r="C32" s="105"/>
      <c r="D32" s="105"/>
      <c r="E32" s="105"/>
      <c r="F32" s="105"/>
      <c r="G32" s="51">
        <f>SUM(G22,G29,G31)</f>
        <v>0</v>
      </c>
      <c r="H32" s="48"/>
      <c r="I32" s="48"/>
      <c r="J32" s="48"/>
      <c r="K32" s="49"/>
      <c r="L32" s="48"/>
      <c r="M32" s="48"/>
      <c r="N32" s="48"/>
    </row>
    <row r="33" spans="1:14" x14ac:dyDescent="0.2">
      <c r="A33" s="50">
        <v>10</v>
      </c>
      <c r="B33" s="104" t="s">
        <v>136</v>
      </c>
      <c r="C33" s="105"/>
      <c r="D33" s="105"/>
      <c r="E33" s="105"/>
      <c r="F33" s="105"/>
      <c r="G33" s="51">
        <v>0</v>
      </c>
      <c r="H33" s="48"/>
      <c r="I33" s="48"/>
      <c r="J33" s="48"/>
      <c r="K33" s="49"/>
      <c r="L33" s="48"/>
      <c r="M33" s="48"/>
      <c r="N33" s="48"/>
    </row>
    <row r="34" spans="1:14" x14ac:dyDescent="0.2">
      <c r="A34" s="50">
        <v>11</v>
      </c>
      <c r="B34" s="104" t="s">
        <v>137</v>
      </c>
      <c r="C34" s="105"/>
      <c r="D34" s="105"/>
      <c r="E34" s="105"/>
      <c r="F34" s="105"/>
      <c r="G34" s="51">
        <v>0</v>
      </c>
      <c r="H34" s="48"/>
      <c r="I34" s="48"/>
      <c r="J34" s="48"/>
      <c r="K34" s="49"/>
      <c r="L34" s="48"/>
      <c r="M34" s="48"/>
      <c r="N34" s="48"/>
    </row>
    <row r="35" spans="1:14" x14ac:dyDescent="0.2">
      <c r="A35" s="50">
        <v>12</v>
      </c>
      <c r="B35" s="104" t="s">
        <v>60</v>
      </c>
      <c r="C35" s="105"/>
      <c r="D35" s="105"/>
      <c r="E35" s="105"/>
      <c r="F35" s="105"/>
      <c r="G35" s="51">
        <v>0</v>
      </c>
      <c r="H35" s="48"/>
      <c r="I35" s="48"/>
      <c r="J35" s="48"/>
      <c r="K35" s="49"/>
      <c r="L35" s="48"/>
      <c r="M35" s="48"/>
    </row>
    <row r="36" spans="1:14" x14ac:dyDescent="0.2">
      <c r="A36" s="50">
        <v>13</v>
      </c>
      <c r="B36" s="104" t="s">
        <v>61</v>
      </c>
      <c r="C36" s="105"/>
      <c r="D36" s="105"/>
      <c r="E36" s="105"/>
      <c r="F36" s="105"/>
      <c r="G36" s="51">
        <v>0</v>
      </c>
      <c r="H36" s="48"/>
      <c r="I36" s="48"/>
      <c r="J36" s="48"/>
      <c r="K36" s="49"/>
      <c r="L36" s="48"/>
      <c r="M36" s="48"/>
    </row>
    <row r="37" spans="1:14" ht="13.1" x14ac:dyDescent="0.25">
      <c r="A37" s="53">
        <v>14</v>
      </c>
      <c r="B37" s="111" t="s">
        <v>57</v>
      </c>
      <c r="C37" s="112"/>
      <c r="D37" s="112"/>
      <c r="E37" s="112"/>
      <c r="F37" s="112"/>
      <c r="G37" s="54">
        <f>SUM(G32:G36)</f>
        <v>0</v>
      </c>
      <c r="H37" s="48"/>
      <c r="I37" s="48"/>
      <c r="J37" s="48"/>
      <c r="K37" s="55"/>
      <c r="L37" s="48"/>
      <c r="M37" s="48"/>
    </row>
    <row r="40" spans="1:14" ht="13.1" x14ac:dyDescent="0.25">
      <c r="A40" s="56"/>
      <c r="B40" s="38"/>
      <c r="C40" s="40"/>
      <c r="D40" s="38"/>
      <c r="E40" s="38"/>
      <c r="F40" s="38"/>
      <c r="G40" s="38"/>
      <c r="H40" s="38"/>
    </row>
    <row r="41" spans="1:14" x14ac:dyDescent="0.2">
      <c r="A41" s="57"/>
      <c r="B41" s="38"/>
      <c r="C41" s="40"/>
      <c r="D41" s="38"/>
      <c r="E41" s="38"/>
      <c r="F41" s="38"/>
      <c r="G41" s="38"/>
      <c r="H41" s="38"/>
      <c r="J41" s="48"/>
    </row>
    <row r="42" spans="1:14" x14ac:dyDescent="0.2">
      <c r="A42" s="57"/>
      <c r="B42" s="57"/>
      <c r="C42" s="41"/>
      <c r="D42" s="4"/>
      <c r="E42" s="4"/>
      <c r="F42" s="4"/>
      <c r="G42" s="4"/>
      <c r="H42" s="4"/>
    </row>
    <row r="43" spans="1:14" x14ac:dyDescent="0.2">
      <c r="B43" s="38"/>
    </row>
    <row r="51" spans="1:11" x14ac:dyDescent="0.2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58"/>
    </row>
    <row r="52" spans="1:11" x14ac:dyDescent="0.2">
      <c r="A52" s="113"/>
      <c r="B52" s="113"/>
      <c r="C52" s="113"/>
      <c r="D52" s="113"/>
      <c r="E52" s="113"/>
      <c r="F52" s="113"/>
      <c r="G52" s="113"/>
      <c r="H52" s="113"/>
      <c r="I52" s="113"/>
      <c r="J52" s="113"/>
      <c r="K52" s="58"/>
    </row>
    <row r="53" spans="1:11" x14ac:dyDescent="0.2">
      <c r="A53" s="113"/>
      <c r="B53" s="113"/>
      <c r="C53" s="113"/>
      <c r="D53" s="113"/>
      <c r="E53" s="113"/>
      <c r="F53" s="113"/>
      <c r="G53" s="113"/>
      <c r="H53" s="113"/>
      <c r="I53" s="113"/>
      <c r="J53" s="113"/>
      <c r="K53" s="58"/>
    </row>
    <row r="54" spans="1:11" x14ac:dyDescent="0.2">
      <c r="A54" s="113"/>
      <c r="B54" s="113"/>
      <c r="C54" s="113"/>
      <c r="D54" s="113"/>
      <c r="E54" s="113"/>
      <c r="F54" s="113"/>
      <c r="G54" s="113"/>
      <c r="H54" s="113"/>
      <c r="I54" s="113"/>
      <c r="J54" s="113"/>
      <c r="K54" s="58"/>
    </row>
    <row r="55" spans="1:11" x14ac:dyDescent="0.2">
      <c r="A55" s="59"/>
      <c r="B55" s="59"/>
      <c r="C55" s="59"/>
      <c r="D55" s="59"/>
      <c r="E55" s="59"/>
      <c r="F55" s="59"/>
      <c r="G55" s="59"/>
      <c r="H55" s="58"/>
      <c r="I55" s="58"/>
      <c r="J55" s="58"/>
      <c r="K55" s="58"/>
    </row>
    <row r="56" spans="1:11" x14ac:dyDescent="0.2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</row>
    <row r="57" spans="1:11" x14ac:dyDescent="0.2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</row>
    <row r="58" spans="1:11" x14ac:dyDescent="0.2">
      <c r="A58" s="60"/>
      <c r="B58" s="60"/>
      <c r="C58" s="60"/>
      <c r="D58" s="60"/>
      <c r="E58" s="60"/>
      <c r="F58" s="60"/>
      <c r="G58" s="60"/>
      <c r="H58" s="60"/>
      <c r="I58" s="60"/>
      <c r="J58" s="60"/>
      <c r="K58" s="60"/>
    </row>
    <row r="59" spans="1:11" x14ac:dyDescent="0.2">
      <c r="A59" s="60"/>
      <c r="B59" s="60"/>
      <c r="C59" s="60"/>
      <c r="D59" s="60"/>
      <c r="E59" s="60"/>
      <c r="F59" s="60"/>
      <c r="G59" s="60"/>
      <c r="H59" s="60"/>
      <c r="I59" s="60"/>
      <c r="J59" s="60"/>
      <c r="K59" s="60"/>
    </row>
    <row r="60" spans="1:11" x14ac:dyDescent="0.2">
      <c r="A60" s="60"/>
      <c r="B60" s="60"/>
      <c r="C60" s="60"/>
      <c r="D60" s="60"/>
      <c r="E60" s="60"/>
      <c r="F60" s="60"/>
      <c r="G60" s="60"/>
      <c r="H60" s="60"/>
      <c r="I60" s="60"/>
      <c r="J60" s="60"/>
      <c r="K60" s="60"/>
    </row>
    <row r="61" spans="1:11" x14ac:dyDescent="0.2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</row>
    <row r="62" spans="1:11" x14ac:dyDescent="0.2">
      <c r="A62" s="60"/>
      <c r="B62" s="60"/>
      <c r="C62" s="60"/>
      <c r="D62" s="60"/>
      <c r="E62" s="60"/>
      <c r="F62" s="60"/>
      <c r="G62" s="60"/>
      <c r="H62" s="60"/>
      <c r="I62" s="60"/>
      <c r="J62" s="60"/>
      <c r="K62" s="60"/>
    </row>
  </sheetData>
  <mergeCells count="28">
    <mergeCell ref="B37:F37"/>
    <mergeCell ref="A51:J54"/>
    <mergeCell ref="B29:F29"/>
    <mergeCell ref="B30:F30"/>
    <mergeCell ref="B31:F31"/>
    <mergeCell ref="B32:F32"/>
    <mergeCell ref="B35:F35"/>
    <mergeCell ref="B33:F33"/>
    <mergeCell ref="B34:F34"/>
    <mergeCell ref="B36:F36"/>
    <mergeCell ref="B28:F28"/>
    <mergeCell ref="A15:J15"/>
    <mergeCell ref="B17:F17"/>
    <mergeCell ref="B19:F19"/>
    <mergeCell ref="B21:F21"/>
    <mergeCell ref="B22:F22"/>
    <mergeCell ref="B23:F23"/>
    <mergeCell ref="B25:F25"/>
    <mergeCell ref="B27:F27"/>
    <mergeCell ref="B26:F26"/>
    <mergeCell ref="B20:F20"/>
    <mergeCell ref="B18:F18"/>
    <mergeCell ref="B24:F24"/>
    <mergeCell ref="A4:G4"/>
    <mergeCell ref="A10:J10"/>
    <mergeCell ref="A9:J9"/>
    <mergeCell ref="A5:J5"/>
    <mergeCell ref="A6:J6"/>
  </mergeCells>
  <printOptions horizontalCentered="1"/>
  <pageMargins left="1.1023622047244095" right="0.70866141732283472" top="0.78740157480314965" bottom="0.78740157480314965" header="0.31496062992125984" footer="0.31496062992125984"/>
  <pageSetup paperSize="9" firstPageNumber="2" orientation="portrait" useFirstPageNumber="1" r:id="rId1"/>
  <headerFooter>
    <oddFooter>&amp;Cstr.&amp;P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29"/>
  <sheetViews>
    <sheetView zoomScale="110" zoomScaleNormal="110" zoomScaleSheetLayoutView="100" workbookViewId="0">
      <selection sqref="A1:I1"/>
    </sheetView>
  </sheetViews>
  <sheetFormatPr defaultRowHeight="12.45" x14ac:dyDescent="0.2"/>
  <cols>
    <col min="1" max="1" width="5.109375" style="4" customWidth="1"/>
    <col min="2" max="2" width="63.33203125" style="4" customWidth="1"/>
    <col min="3" max="3" width="5" style="4" bestFit="1" customWidth="1"/>
    <col min="4" max="4" width="5.77734375" style="4" customWidth="1"/>
    <col min="5" max="5" width="8.6640625" style="4" customWidth="1"/>
    <col min="6" max="6" width="11.77734375" style="4" customWidth="1"/>
    <col min="7" max="7" width="9.6640625" style="4" customWidth="1"/>
    <col min="8" max="8" width="10.6640625" style="4" customWidth="1"/>
    <col min="9" max="10" width="9.109375" style="4"/>
    <col min="11" max="11" width="5.77734375" style="4" customWidth="1"/>
    <col min="12" max="255" width="9.109375" style="4"/>
    <col min="256" max="256" width="5.109375" style="4" customWidth="1"/>
    <col min="257" max="257" width="12.33203125" style="4" customWidth="1"/>
    <col min="258" max="258" width="66.6640625" style="4" customWidth="1"/>
    <col min="259" max="259" width="5" style="4" bestFit="1" customWidth="1"/>
    <col min="260" max="260" width="5.77734375" style="4" customWidth="1"/>
    <col min="261" max="261" width="10.33203125" style="4" customWidth="1"/>
    <col min="262" max="262" width="11.21875" style="4" customWidth="1"/>
    <col min="263" max="263" width="9.88671875" style="4" customWidth="1"/>
    <col min="264" max="264" width="11.33203125" style="4" customWidth="1"/>
    <col min="265" max="511" width="9.109375" style="4"/>
    <col min="512" max="512" width="5.109375" style="4" customWidth="1"/>
    <col min="513" max="513" width="12.33203125" style="4" customWidth="1"/>
    <col min="514" max="514" width="66.6640625" style="4" customWidth="1"/>
    <col min="515" max="515" width="5" style="4" bestFit="1" customWidth="1"/>
    <col min="516" max="516" width="5.77734375" style="4" customWidth="1"/>
    <col min="517" max="517" width="10.33203125" style="4" customWidth="1"/>
    <col min="518" max="518" width="11.21875" style="4" customWidth="1"/>
    <col min="519" max="519" width="9.88671875" style="4" customWidth="1"/>
    <col min="520" max="520" width="11.33203125" style="4" customWidth="1"/>
    <col min="521" max="767" width="9.109375" style="4"/>
    <col min="768" max="768" width="5.109375" style="4" customWidth="1"/>
    <col min="769" max="769" width="12.33203125" style="4" customWidth="1"/>
    <col min="770" max="770" width="66.6640625" style="4" customWidth="1"/>
    <col min="771" max="771" width="5" style="4" bestFit="1" customWidth="1"/>
    <col min="772" max="772" width="5.77734375" style="4" customWidth="1"/>
    <col min="773" max="773" width="10.33203125" style="4" customWidth="1"/>
    <col min="774" max="774" width="11.21875" style="4" customWidth="1"/>
    <col min="775" max="775" width="9.88671875" style="4" customWidth="1"/>
    <col min="776" max="776" width="11.33203125" style="4" customWidth="1"/>
    <col min="777" max="1023" width="9.109375" style="4"/>
    <col min="1024" max="1024" width="5.109375" style="4" customWidth="1"/>
    <col min="1025" max="1025" width="12.33203125" style="4" customWidth="1"/>
    <col min="1026" max="1026" width="66.6640625" style="4" customWidth="1"/>
    <col min="1027" max="1027" width="5" style="4" bestFit="1" customWidth="1"/>
    <col min="1028" max="1028" width="5.77734375" style="4" customWidth="1"/>
    <col min="1029" max="1029" width="10.33203125" style="4" customWidth="1"/>
    <col min="1030" max="1030" width="11.21875" style="4" customWidth="1"/>
    <col min="1031" max="1031" width="9.88671875" style="4" customWidth="1"/>
    <col min="1032" max="1032" width="11.33203125" style="4" customWidth="1"/>
    <col min="1033" max="1279" width="9.109375" style="4"/>
    <col min="1280" max="1280" width="5.109375" style="4" customWidth="1"/>
    <col min="1281" max="1281" width="12.33203125" style="4" customWidth="1"/>
    <col min="1282" max="1282" width="66.6640625" style="4" customWidth="1"/>
    <col min="1283" max="1283" width="5" style="4" bestFit="1" customWidth="1"/>
    <col min="1284" max="1284" width="5.77734375" style="4" customWidth="1"/>
    <col min="1285" max="1285" width="10.33203125" style="4" customWidth="1"/>
    <col min="1286" max="1286" width="11.21875" style="4" customWidth="1"/>
    <col min="1287" max="1287" width="9.88671875" style="4" customWidth="1"/>
    <col min="1288" max="1288" width="11.33203125" style="4" customWidth="1"/>
    <col min="1289" max="1535" width="9.109375" style="4"/>
    <col min="1536" max="1536" width="5.109375" style="4" customWidth="1"/>
    <col min="1537" max="1537" width="12.33203125" style="4" customWidth="1"/>
    <col min="1538" max="1538" width="66.6640625" style="4" customWidth="1"/>
    <col min="1539" max="1539" width="5" style="4" bestFit="1" customWidth="1"/>
    <col min="1540" max="1540" width="5.77734375" style="4" customWidth="1"/>
    <col min="1541" max="1541" width="10.33203125" style="4" customWidth="1"/>
    <col min="1542" max="1542" width="11.21875" style="4" customWidth="1"/>
    <col min="1543" max="1543" width="9.88671875" style="4" customWidth="1"/>
    <col min="1544" max="1544" width="11.33203125" style="4" customWidth="1"/>
    <col min="1545" max="1791" width="9.109375" style="4"/>
    <col min="1792" max="1792" width="5.109375" style="4" customWidth="1"/>
    <col min="1793" max="1793" width="12.33203125" style="4" customWidth="1"/>
    <col min="1794" max="1794" width="66.6640625" style="4" customWidth="1"/>
    <col min="1795" max="1795" width="5" style="4" bestFit="1" customWidth="1"/>
    <col min="1796" max="1796" width="5.77734375" style="4" customWidth="1"/>
    <col min="1797" max="1797" width="10.33203125" style="4" customWidth="1"/>
    <col min="1798" max="1798" width="11.21875" style="4" customWidth="1"/>
    <col min="1799" max="1799" width="9.88671875" style="4" customWidth="1"/>
    <col min="1800" max="1800" width="11.33203125" style="4" customWidth="1"/>
    <col min="1801" max="2047" width="9.109375" style="4"/>
    <col min="2048" max="2048" width="5.109375" style="4" customWidth="1"/>
    <col min="2049" max="2049" width="12.33203125" style="4" customWidth="1"/>
    <col min="2050" max="2050" width="66.6640625" style="4" customWidth="1"/>
    <col min="2051" max="2051" width="5" style="4" bestFit="1" customWidth="1"/>
    <col min="2052" max="2052" width="5.77734375" style="4" customWidth="1"/>
    <col min="2053" max="2053" width="10.33203125" style="4" customWidth="1"/>
    <col min="2054" max="2054" width="11.21875" style="4" customWidth="1"/>
    <col min="2055" max="2055" width="9.88671875" style="4" customWidth="1"/>
    <col min="2056" max="2056" width="11.33203125" style="4" customWidth="1"/>
    <col min="2057" max="2303" width="9.109375" style="4"/>
    <col min="2304" max="2304" width="5.109375" style="4" customWidth="1"/>
    <col min="2305" max="2305" width="12.33203125" style="4" customWidth="1"/>
    <col min="2306" max="2306" width="66.6640625" style="4" customWidth="1"/>
    <col min="2307" max="2307" width="5" style="4" bestFit="1" customWidth="1"/>
    <col min="2308" max="2308" width="5.77734375" style="4" customWidth="1"/>
    <col min="2309" max="2309" width="10.33203125" style="4" customWidth="1"/>
    <col min="2310" max="2310" width="11.21875" style="4" customWidth="1"/>
    <col min="2311" max="2311" width="9.88671875" style="4" customWidth="1"/>
    <col min="2312" max="2312" width="11.33203125" style="4" customWidth="1"/>
    <col min="2313" max="2559" width="9.109375" style="4"/>
    <col min="2560" max="2560" width="5.109375" style="4" customWidth="1"/>
    <col min="2561" max="2561" width="12.33203125" style="4" customWidth="1"/>
    <col min="2562" max="2562" width="66.6640625" style="4" customWidth="1"/>
    <col min="2563" max="2563" width="5" style="4" bestFit="1" customWidth="1"/>
    <col min="2564" max="2564" width="5.77734375" style="4" customWidth="1"/>
    <col min="2565" max="2565" width="10.33203125" style="4" customWidth="1"/>
    <col min="2566" max="2566" width="11.21875" style="4" customWidth="1"/>
    <col min="2567" max="2567" width="9.88671875" style="4" customWidth="1"/>
    <col min="2568" max="2568" width="11.33203125" style="4" customWidth="1"/>
    <col min="2569" max="2815" width="9.109375" style="4"/>
    <col min="2816" max="2816" width="5.109375" style="4" customWidth="1"/>
    <col min="2817" max="2817" width="12.33203125" style="4" customWidth="1"/>
    <col min="2818" max="2818" width="66.6640625" style="4" customWidth="1"/>
    <col min="2819" max="2819" width="5" style="4" bestFit="1" customWidth="1"/>
    <col min="2820" max="2820" width="5.77734375" style="4" customWidth="1"/>
    <col min="2821" max="2821" width="10.33203125" style="4" customWidth="1"/>
    <col min="2822" max="2822" width="11.21875" style="4" customWidth="1"/>
    <col min="2823" max="2823" width="9.88671875" style="4" customWidth="1"/>
    <col min="2824" max="2824" width="11.33203125" style="4" customWidth="1"/>
    <col min="2825" max="3071" width="9.109375" style="4"/>
    <col min="3072" max="3072" width="5.109375" style="4" customWidth="1"/>
    <col min="3073" max="3073" width="12.33203125" style="4" customWidth="1"/>
    <col min="3074" max="3074" width="66.6640625" style="4" customWidth="1"/>
    <col min="3075" max="3075" width="5" style="4" bestFit="1" customWidth="1"/>
    <col min="3076" max="3076" width="5.77734375" style="4" customWidth="1"/>
    <col min="3077" max="3077" width="10.33203125" style="4" customWidth="1"/>
    <col min="3078" max="3078" width="11.21875" style="4" customWidth="1"/>
    <col min="3079" max="3079" width="9.88671875" style="4" customWidth="1"/>
    <col min="3080" max="3080" width="11.33203125" style="4" customWidth="1"/>
    <col min="3081" max="3327" width="9.109375" style="4"/>
    <col min="3328" max="3328" width="5.109375" style="4" customWidth="1"/>
    <col min="3329" max="3329" width="12.33203125" style="4" customWidth="1"/>
    <col min="3330" max="3330" width="66.6640625" style="4" customWidth="1"/>
    <col min="3331" max="3331" width="5" style="4" bestFit="1" customWidth="1"/>
    <col min="3332" max="3332" width="5.77734375" style="4" customWidth="1"/>
    <col min="3333" max="3333" width="10.33203125" style="4" customWidth="1"/>
    <col min="3334" max="3334" width="11.21875" style="4" customWidth="1"/>
    <col min="3335" max="3335" width="9.88671875" style="4" customWidth="1"/>
    <col min="3336" max="3336" width="11.33203125" style="4" customWidth="1"/>
    <col min="3337" max="3583" width="9.109375" style="4"/>
    <col min="3584" max="3584" width="5.109375" style="4" customWidth="1"/>
    <col min="3585" max="3585" width="12.33203125" style="4" customWidth="1"/>
    <col min="3586" max="3586" width="66.6640625" style="4" customWidth="1"/>
    <col min="3587" max="3587" width="5" style="4" bestFit="1" customWidth="1"/>
    <col min="3588" max="3588" width="5.77734375" style="4" customWidth="1"/>
    <col min="3589" max="3589" width="10.33203125" style="4" customWidth="1"/>
    <col min="3590" max="3590" width="11.21875" style="4" customWidth="1"/>
    <col min="3591" max="3591" width="9.88671875" style="4" customWidth="1"/>
    <col min="3592" max="3592" width="11.33203125" style="4" customWidth="1"/>
    <col min="3593" max="3839" width="9.109375" style="4"/>
    <col min="3840" max="3840" width="5.109375" style="4" customWidth="1"/>
    <col min="3841" max="3841" width="12.33203125" style="4" customWidth="1"/>
    <col min="3842" max="3842" width="66.6640625" style="4" customWidth="1"/>
    <col min="3843" max="3843" width="5" style="4" bestFit="1" customWidth="1"/>
    <col min="3844" max="3844" width="5.77734375" style="4" customWidth="1"/>
    <col min="3845" max="3845" width="10.33203125" style="4" customWidth="1"/>
    <col min="3846" max="3846" width="11.21875" style="4" customWidth="1"/>
    <col min="3847" max="3847" width="9.88671875" style="4" customWidth="1"/>
    <col min="3848" max="3848" width="11.33203125" style="4" customWidth="1"/>
    <col min="3849" max="4095" width="9.109375" style="4"/>
    <col min="4096" max="4096" width="5.109375" style="4" customWidth="1"/>
    <col min="4097" max="4097" width="12.33203125" style="4" customWidth="1"/>
    <col min="4098" max="4098" width="66.6640625" style="4" customWidth="1"/>
    <col min="4099" max="4099" width="5" style="4" bestFit="1" customWidth="1"/>
    <col min="4100" max="4100" width="5.77734375" style="4" customWidth="1"/>
    <col min="4101" max="4101" width="10.33203125" style="4" customWidth="1"/>
    <col min="4102" max="4102" width="11.21875" style="4" customWidth="1"/>
    <col min="4103" max="4103" width="9.88671875" style="4" customWidth="1"/>
    <col min="4104" max="4104" width="11.33203125" style="4" customWidth="1"/>
    <col min="4105" max="4351" width="9.109375" style="4"/>
    <col min="4352" max="4352" width="5.109375" style="4" customWidth="1"/>
    <col min="4353" max="4353" width="12.33203125" style="4" customWidth="1"/>
    <col min="4354" max="4354" width="66.6640625" style="4" customWidth="1"/>
    <col min="4355" max="4355" width="5" style="4" bestFit="1" customWidth="1"/>
    <col min="4356" max="4356" width="5.77734375" style="4" customWidth="1"/>
    <col min="4357" max="4357" width="10.33203125" style="4" customWidth="1"/>
    <col min="4358" max="4358" width="11.21875" style="4" customWidth="1"/>
    <col min="4359" max="4359" width="9.88671875" style="4" customWidth="1"/>
    <col min="4360" max="4360" width="11.33203125" style="4" customWidth="1"/>
    <col min="4361" max="4607" width="9.109375" style="4"/>
    <col min="4608" max="4608" width="5.109375" style="4" customWidth="1"/>
    <col min="4609" max="4609" width="12.33203125" style="4" customWidth="1"/>
    <col min="4610" max="4610" width="66.6640625" style="4" customWidth="1"/>
    <col min="4611" max="4611" width="5" style="4" bestFit="1" customWidth="1"/>
    <col min="4612" max="4612" width="5.77734375" style="4" customWidth="1"/>
    <col min="4613" max="4613" width="10.33203125" style="4" customWidth="1"/>
    <col min="4614" max="4614" width="11.21875" style="4" customWidth="1"/>
    <col min="4615" max="4615" width="9.88671875" style="4" customWidth="1"/>
    <col min="4616" max="4616" width="11.33203125" style="4" customWidth="1"/>
    <col min="4617" max="4863" width="9.109375" style="4"/>
    <col min="4864" max="4864" width="5.109375" style="4" customWidth="1"/>
    <col min="4865" max="4865" width="12.33203125" style="4" customWidth="1"/>
    <col min="4866" max="4866" width="66.6640625" style="4" customWidth="1"/>
    <col min="4867" max="4867" width="5" style="4" bestFit="1" customWidth="1"/>
    <col min="4868" max="4868" width="5.77734375" style="4" customWidth="1"/>
    <col min="4869" max="4869" width="10.33203125" style="4" customWidth="1"/>
    <col min="4870" max="4870" width="11.21875" style="4" customWidth="1"/>
    <col min="4871" max="4871" width="9.88671875" style="4" customWidth="1"/>
    <col min="4872" max="4872" width="11.33203125" style="4" customWidth="1"/>
    <col min="4873" max="5119" width="9.109375" style="4"/>
    <col min="5120" max="5120" width="5.109375" style="4" customWidth="1"/>
    <col min="5121" max="5121" width="12.33203125" style="4" customWidth="1"/>
    <col min="5122" max="5122" width="66.6640625" style="4" customWidth="1"/>
    <col min="5123" max="5123" width="5" style="4" bestFit="1" customWidth="1"/>
    <col min="5124" max="5124" width="5.77734375" style="4" customWidth="1"/>
    <col min="5125" max="5125" width="10.33203125" style="4" customWidth="1"/>
    <col min="5126" max="5126" width="11.21875" style="4" customWidth="1"/>
    <col min="5127" max="5127" width="9.88671875" style="4" customWidth="1"/>
    <col min="5128" max="5128" width="11.33203125" style="4" customWidth="1"/>
    <col min="5129" max="5375" width="9.109375" style="4"/>
    <col min="5376" max="5376" width="5.109375" style="4" customWidth="1"/>
    <col min="5377" max="5377" width="12.33203125" style="4" customWidth="1"/>
    <col min="5378" max="5378" width="66.6640625" style="4" customWidth="1"/>
    <col min="5379" max="5379" width="5" style="4" bestFit="1" customWidth="1"/>
    <col min="5380" max="5380" width="5.77734375" style="4" customWidth="1"/>
    <col min="5381" max="5381" width="10.33203125" style="4" customWidth="1"/>
    <col min="5382" max="5382" width="11.21875" style="4" customWidth="1"/>
    <col min="5383" max="5383" width="9.88671875" style="4" customWidth="1"/>
    <col min="5384" max="5384" width="11.33203125" style="4" customWidth="1"/>
    <col min="5385" max="5631" width="9.109375" style="4"/>
    <col min="5632" max="5632" width="5.109375" style="4" customWidth="1"/>
    <col min="5633" max="5633" width="12.33203125" style="4" customWidth="1"/>
    <col min="5634" max="5634" width="66.6640625" style="4" customWidth="1"/>
    <col min="5635" max="5635" width="5" style="4" bestFit="1" customWidth="1"/>
    <col min="5636" max="5636" width="5.77734375" style="4" customWidth="1"/>
    <col min="5637" max="5637" width="10.33203125" style="4" customWidth="1"/>
    <col min="5638" max="5638" width="11.21875" style="4" customWidth="1"/>
    <col min="5639" max="5639" width="9.88671875" style="4" customWidth="1"/>
    <col min="5640" max="5640" width="11.33203125" style="4" customWidth="1"/>
    <col min="5641" max="5887" width="9.109375" style="4"/>
    <col min="5888" max="5888" width="5.109375" style="4" customWidth="1"/>
    <col min="5889" max="5889" width="12.33203125" style="4" customWidth="1"/>
    <col min="5890" max="5890" width="66.6640625" style="4" customWidth="1"/>
    <col min="5891" max="5891" width="5" style="4" bestFit="1" customWidth="1"/>
    <col min="5892" max="5892" width="5.77734375" style="4" customWidth="1"/>
    <col min="5893" max="5893" width="10.33203125" style="4" customWidth="1"/>
    <col min="5894" max="5894" width="11.21875" style="4" customWidth="1"/>
    <col min="5895" max="5895" width="9.88671875" style="4" customWidth="1"/>
    <col min="5896" max="5896" width="11.33203125" style="4" customWidth="1"/>
    <col min="5897" max="6143" width="9.109375" style="4"/>
    <col min="6144" max="6144" width="5.109375" style="4" customWidth="1"/>
    <col min="6145" max="6145" width="12.33203125" style="4" customWidth="1"/>
    <col min="6146" max="6146" width="66.6640625" style="4" customWidth="1"/>
    <col min="6147" max="6147" width="5" style="4" bestFit="1" customWidth="1"/>
    <col min="6148" max="6148" width="5.77734375" style="4" customWidth="1"/>
    <col min="6149" max="6149" width="10.33203125" style="4" customWidth="1"/>
    <col min="6150" max="6150" width="11.21875" style="4" customWidth="1"/>
    <col min="6151" max="6151" width="9.88671875" style="4" customWidth="1"/>
    <col min="6152" max="6152" width="11.33203125" style="4" customWidth="1"/>
    <col min="6153" max="6399" width="9.109375" style="4"/>
    <col min="6400" max="6400" width="5.109375" style="4" customWidth="1"/>
    <col min="6401" max="6401" width="12.33203125" style="4" customWidth="1"/>
    <col min="6402" max="6402" width="66.6640625" style="4" customWidth="1"/>
    <col min="6403" max="6403" width="5" style="4" bestFit="1" customWidth="1"/>
    <col min="6404" max="6404" width="5.77734375" style="4" customWidth="1"/>
    <col min="6405" max="6405" width="10.33203125" style="4" customWidth="1"/>
    <col min="6406" max="6406" width="11.21875" style="4" customWidth="1"/>
    <col min="6407" max="6407" width="9.88671875" style="4" customWidth="1"/>
    <col min="6408" max="6408" width="11.33203125" style="4" customWidth="1"/>
    <col min="6409" max="6655" width="9.109375" style="4"/>
    <col min="6656" max="6656" width="5.109375" style="4" customWidth="1"/>
    <col min="6657" max="6657" width="12.33203125" style="4" customWidth="1"/>
    <col min="6658" max="6658" width="66.6640625" style="4" customWidth="1"/>
    <col min="6659" max="6659" width="5" style="4" bestFit="1" customWidth="1"/>
    <col min="6660" max="6660" width="5.77734375" style="4" customWidth="1"/>
    <col min="6661" max="6661" width="10.33203125" style="4" customWidth="1"/>
    <col min="6662" max="6662" width="11.21875" style="4" customWidth="1"/>
    <col min="6663" max="6663" width="9.88671875" style="4" customWidth="1"/>
    <col min="6664" max="6664" width="11.33203125" style="4" customWidth="1"/>
    <col min="6665" max="6911" width="9.109375" style="4"/>
    <col min="6912" max="6912" width="5.109375" style="4" customWidth="1"/>
    <col min="6913" max="6913" width="12.33203125" style="4" customWidth="1"/>
    <col min="6914" max="6914" width="66.6640625" style="4" customWidth="1"/>
    <col min="6915" max="6915" width="5" style="4" bestFit="1" customWidth="1"/>
    <col min="6916" max="6916" width="5.77734375" style="4" customWidth="1"/>
    <col min="6917" max="6917" width="10.33203125" style="4" customWidth="1"/>
    <col min="6918" max="6918" width="11.21875" style="4" customWidth="1"/>
    <col min="6919" max="6919" width="9.88671875" style="4" customWidth="1"/>
    <col min="6920" max="6920" width="11.33203125" style="4" customWidth="1"/>
    <col min="6921" max="7167" width="9.109375" style="4"/>
    <col min="7168" max="7168" width="5.109375" style="4" customWidth="1"/>
    <col min="7169" max="7169" width="12.33203125" style="4" customWidth="1"/>
    <col min="7170" max="7170" width="66.6640625" style="4" customWidth="1"/>
    <col min="7171" max="7171" width="5" style="4" bestFit="1" customWidth="1"/>
    <col min="7172" max="7172" width="5.77734375" style="4" customWidth="1"/>
    <col min="7173" max="7173" width="10.33203125" style="4" customWidth="1"/>
    <col min="7174" max="7174" width="11.21875" style="4" customWidth="1"/>
    <col min="7175" max="7175" width="9.88671875" style="4" customWidth="1"/>
    <col min="7176" max="7176" width="11.33203125" style="4" customWidth="1"/>
    <col min="7177" max="7423" width="9.109375" style="4"/>
    <col min="7424" max="7424" width="5.109375" style="4" customWidth="1"/>
    <col min="7425" max="7425" width="12.33203125" style="4" customWidth="1"/>
    <col min="7426" max="7426" width="66.6640625" style="4" customWidth="1"/>
    <col min="7427" max="7427" width="5" style="4" bestFit="1" customWidth="1"/>
    <col min="7428" max="7428" width="5.77734375" style="4" customWidth="1"/>
    <col min="7429" max="7429" width="10.33203125" style="4" customWidth="1"/>
    <col min="7430" max="7430" width="11.21875" style="4" customWidth="1"/>
    <col min="7431" max="7431" width="9.88671875" style="4" customWidth="1"/>
    <col min="7432" max="7432" width="11.33203125" style="4" customWidth="1"/>
    <col min="7433" max="7679" width="9.109375" style="4"/>
    <col min="7680" max="7680" width="5.109375" style="4" customWidth="1"/>
    <col min="7681" max="7681" width="12.33203125" style="4" customWidth="1"/>
    <col min="7682" max="7682" width="66.6640625" style="4" customWidth="1"/>
    <col min="7683" max="7683" width="5" style="4" bestFit="1" customWidth="1"/>
    <col min="7684" max="7684" width="5.77734375" style="4" customWidth="1"/>
    <col min="7685" max="7685" width="10.33203125" style="4" customWidth="1"/>
    <col min="7686" max="7686" width="11.21875" style="4" customWidth="1"/>
    <col min="7687" max="7687" width="9.88671875" style="4" customWidth="1"/>
    <col min="7688" max="7688" width="11.33203125" style="4" customWidth="1"/>
    <col min="7689" max="7935" width="9.109375" style="4"/>
    <col min="7936" max="7936" width="5.109375" style="4" customWidth="1"/>
    <col min="7937" max="7937" width="12.33203125" style="4" customWidth="1"/>
    <col min="7938" max="7938" width="66.6640625" style="4" customWidth="1"/>
    <col min="7939" max="7939" width="5" style="4" bestFit="1" customWidth="1"/>
    <col min="7940" max="7940" width="5.77734375" style="4" customWidth="1"/>
    <col min="7941" max="7941" width="10.33203125" style="4" customWidth="1"/>
    <col min="7942" max="7942" width="11.21875" style="4" customWidth="1"/>
    <col min="7943" max="7943" width="9.88671875" style="4" customWidth="1"/>
    <col min="7944" max="7944" width="11.33203125" style="4" customWidth="1"/>
    <col min="7945" max="8191" width="9.109375" style="4"/>
    <col min="8192" max="8192" width="5.109375" style="4" customWidth="1"/>
    <col min="8193" max="8193" width="12.33203125" style="4" customWidth="1"/>
    <col min="8194" max="8194" width="66.6640625" style="4" customWidth="1"/>
    <col min="8195" max="8195" width="5" style="4" bestFit="1" customWidth="1"/>
    <col min="8196" max="8196" width="5.77734375" style="4" customWidth="1"/>
    <col min="8197" max="8197" width="10.33203125" style="4" customWidth="1"/>
    <col min="8198" max="8198" width="11.21875" style="4" customWidth="1"/>
    <col min="8199" max="8199" width="9.88671875" style="4" customWidth="1"/>
    <col min="8200" max="8200" width="11.33203125" style="4" customWidth="1"/>
    <col min="8201" max="8447" width="9.109375" style="4"/>
    <col min="8448" max="8448" width="5.109375" style="4" customWidth="1"/>
    <col min="8449" max="8449" width="12.33203125" style="4" customWidth="1"/>
    <col min="8450" max="8450" width="66.6640625" style="4" customWidth="1"/>
    <col min="8451" max="8451" width="5" style="4" bestFit="1" customWidth="1"/>
    <col min="8452" max="8452" width="5.77734375" style="4" customWidth="1"/>
    <col min="8453" max="8453" width="10.33203125" style="4" customWidth="1"/>
    <col min="8454" max="8454" width="11.21875" style="4" customWidth="1"/>
    <col min="8455" max="8455" width="9.88671875" style="4" customWidth="1"/>
    <col min="8456" max="8456" width="11.33203125" style="4" customWidth="1"/>
    <col min="8457" max="8703" width="9.109375" style="4"/>
    <col min="8704" max="8704" width="5.109375" style="4" customWidth="1"/>
    <col min="8705" max="8705" width="12.33203125" style="4" customWidth="1"/>
    <col min="8706" max="8706" width="66.6640625" style="4" customWidth="1"/>
    <col min="8707" max="8707" width="5" style="4" bestFit="1" customWidth="1"/>
    <col min="8708" max="8708" width="5.77734375" style="4" customWidth="1"/>
    <col min="8709" max="8709" width="10.33203125" style="4" customWidth="1"/>
    <col min="8710" max="8710" width="11.21875" style="4" customWidth="1"/>
    <col min="8711" max="8711" width="9.88671875" style="4" customWidth="1"/>
    <col min="8712" max="8712" width="11.33203125" style="4" customWidth="1"/>
    <col min="8713" max="8959" width="9.109375" style="4"/>
    <col min="8960" max="8960" width="5.109375" style="4" customWidth="1"/>
    <col min="8961" max="8961" width="12.33203125" style="4" customWidth="1"/>
    <col min="8962" max="8962" width="66.6640625" style="4" customWidth="1"/>
    <col min="8963" max="8963" width="5" style="4" bestFit="1" customWidth="1"/>
    <col min="8964" max="8964" width="5.77734375" style="4" customWidth="1"/>
    <col min="8965" max="8965" width="10.33203125" style="4" customWidth="1"/>
    <col min="8966" max="8966" width="11.21875" style="4" customWidth="1"/>
    <col min="8967" max="8967" width="9.88671875" style="4" customWidth="1"/>
    <col min="8968" max="8968" width="11.33203125" style="4" customWidth="1"/>
    <col min="8969" max="9215" width="9.109375" style="4"/>
    <col min="9216" max="9216" width="5.109375" style="4" customWidth="1"/>
    <col min="9217" max="9217" width="12.33203125" style="4" customWidth="1"/>
    <col min="9218" max="9218" width="66.6640625" style="4" customWidth="1"/>
    <col min="9219" max="9219" width="5" style="4" bestFit="1" customWidth="1"/>
    <col min="9220" max="9220" width="5.77734375" style="4" customWidth="1"/>
    <col min="9221" max="9221" width="10.33203125" style="4" customWidth="1"/>
    <col min="9222" max="9222" width="11.21875" style="4" customWidth="1"/>
    <col min="9223" max="9223" width="9.88671875" style="4" customWidth="1"/>
    <col min="9224" max="9224" width="11.33203125" style="4" customWidth="1"/>
    <col min="9225" max="9471" width="9.109375" style="4"/>
    <col min="9472" max="9472" width="5.109375" style="4" customWidth="1"/>
    <col min="9473" max="9473" width="12.33203125" style="4" customWidth="1"/>
    <col min="9474" max="9474" width="66.6640625" style="4" customWidth="1"/>
    <col min="9475" max="9475" width="5" style="4" bestFit="1" customWidth="1"/>
    <col min="9476" max="9476" width="5.77734375" style="4" customWidth="1"/>
    <col min="9477" max="9477" width="10.33203125" style="4" customWidth="1"/>
    <col min="9478" max="9478" width="11.21875" style="4" customWidth="1"/>
    <col min="9479" max="9479" width="9.88671875" style="4" customWidth="1"/>
    <col min="9480" max="9480" width="11.33203125" style="4" customWidth="1"/>
    <col min="9481" max="9727" width="9.109375" style="4"/>
    <col min="9728" max="9728" width="5.109375" style="4" customWidth="1"/>
    <col min="9729" max="9729" width="12.33203125" style="4" customWidth="1"/>
    <col min="9730" max="9730" width="66.6640625" style="4" customWidth="1"/>
    <col min="9731" max="9731" width="5" style="4" bestFit="1" customWidth="1"/>
    <col min="9732" max="9732" width="5.77734375" style="4" customWidth="1"/>
    <col min="9733" max="9733" width="10.33203125" style="4" customWidth="1"/>
    <col min="9734" max="9734" width="11.21875" style="4" customWidth="1"/>
    <col min="9735" max="9735" width="9.88671875" style="4" customWidth="1"/>
    <col min="9736" max="9736" width="11.33203125" style="4" customWidth="1"/>
    <col min="9737" max="9983" width="9.109375" style="4"/>
    <col min="9984" max="9984" width="5.109375" style="4" customWidth="1"/>
    <col min="9985" max="9985" width="12.33203125" style="4" customWidth="1"/>
    <col min="9986" max="9986" width="66.6640625" style="4" customWidth="1"/>
    <col min="9987" max="9987" width="5" style="4" bestFit="1" customWidth="1"/>
    <col min="9988" max="9988" width="5.77734375" style="4" customWidth="1"/>
    <col min="9989" max="9989" width="10.33203125" style="4" customWidth="1"/>
    <col min="9990" max="9990" width="11.21875" style="4" customWidth="1"/>
    <col min="9991" max="9991" width="9.88671875" style="4" customWidth="1"/>
    <col min="9992" max="9992" width="11.33203125" style="4" customWidth="1"/>
    <col min="9993" max="10239" width="9.109375" style="4"/>
    <col min="10240" max="10240" width="5.109375" style="4" customWidth="1"/>
    <col min="10241" max="10241" width="12.33203125" style="4" customWidth="1"/>
    <col min="10242" max="10242" width="66.6640625" style="4" customWidth="1"/>
    <col min="10243" max="10243" width="5" style="4" bestFit="1" customWidth="1"/>
    <col min="10244" max="10244" width="5.77734375" style="4" customWidth="1"/>
    <col min="10245" max="10245" width="10.33203125" style="4" customWidth="1"/>
    <col min="10246" max="10246" width="11.21875" style="4" customWidth="1"/>
    <col min="10247" max="10247" width="9.88671875" style="4" customWidth="1"/>
    <col min="10248" max="10248" width="11.33203125" style="4" customWidth="1"/>
    <col min="10249" max="10495" width="9.109375" style="4"/>
    <col min="10496" max="10496" width="5.109375" style="4" customWidth="1"/>
    <col min="10497" max="10497" width="12.33203125" style="4" customWidth="1"/>
    <col min="10498" max="10498" width="66.6640625" style="4" customWidth="1"/>
    <col min="10499" max="10499" width="5" style="4" bestFit="1" customWidth="1"/>
    <col min="10500" max="10500" width="5.77734375" style="4" customWidth="1"/>
    <col min="10501" max="10501" width="10.33203125" style="4" customWidth="1"/>
    <col min="10502" max="10502" width="11.21875" style="4" customWidth="1"/>
    <col min="10503" max="10503" width="9.88671875" style="4" customWidth="1"/>
    <col min="10504" max="10504" width="11.33203125" style="4" customWidth="1"/>
    <col min="10505" max="10751" width="9.109375" style="4"/>
    <col min="10752" max="10752" width="5.109375" style="4" customWidth="1"/>
    <col min="10753" max="10753" width="12.33203125" style="4" customWidth="1"/>
    <col min="10754" max="10754" width="66.6640625" style="4" customWidth="1"/>
    <col min="10755" max="10755" width="5" style="4" bestFit="1" customWidth="1"/>
    <col min="10756" max="10756" width="5.77734375" style="4" customWidth="1"/>
    <col min="10757" max="10757" width="10.33203125" style="4" customWidth="1"/>
    <col min="10758" max="10758" width="11.21875" style="4" customWidth="1"/>
    <col min="10759" max="10759" width="9.88671875" style="4" customWidth="1"/>
    <col min="10760" max="10760" width="11.33203125" style="4" customWidth="1"/>
    <col min="10761" max="11007" width="9.109375" style="4"/>
    <col min="11008" max="11008" width="5.109375" style="4" customWidth="1"/>
    <col min="11009" max="11009" width="12.33203125" style="4" customWidth="1"/>
    <col min="11010" max="11010" width="66.6640625" style="4" customWidth="1"/>
    <col min="11011" max="11011" width="5" style="4" bestFit="1" customWidth="1"/>
    <col min="11012" max="11012" width="5.77734375" style="4" customWidth="1"/>
    <col min="11013" max="11013" width="10.33203125" style="4" customWidth="1"/>
    <col min="11014" max="11014" width="11.21875" style="4" customWidth="1"/>
    <col min="11015" max="11015" width="9.88671875" style="4" customWidth="1"/>
    <col min="11016" max="11016" width="11.33203125" style="4" customWidth="1"/>
    <col min="11017" max="11263" width="9.109375" style="4"/>
    <col min="11264" max="11264" width="5.109375" style="4" customWidth="1"/>
    <col min="11265" max="11265" width="12.33203125" style="4" customWidth="1"/>
    <col min="11266" max="11266" width="66.6640625" style="4" customWidth="1"/>
    <col min="11267" max="11267" width="5" style="4" bestFit="1" customWidth="1"/>
    <col min="11268" max="11268" width="5.77734375" style="4" customWidth="1"/>
    <col min="11269" max="11269" width="10.33203125" style="4" customWidth="1"/>
    <col min="11270" max="11270" width="11.21875" style="4" customWidth="1"/>
    <col min="11271" max="11271" width="9.88671875" style="4" customWidth="1"/>
    <col min="11272" max="11272" width="11.33203125" style="4" customWidth="1"/>
    <col min="11273" max="11519" width="9.109375" style="4"/>
    <col min="11520" max="11520" width="5.109375" style="4" customWidth="1"/>
    <col min="11521" max="11521" width="12.33203125" style="4" customWidth="1"/>
    <col min="11522" max="11522" width="66.6640625" style="4" customWidth="1"/>
    <col min="11523" max="11523" width="5" style="4" bestFit="1" customWidth="1"/>
    <col min="11524" max="11524" width="5.77734375" style="4" customWidth="1"/>
    <col min="11525" max="11525" width="10.33203125" style="4" customWidth="1"/>
    <col min="11526" max="11526" width="11.21875" style="4" customWidth="1"/>
    <col min="11527" max="11527" width="9.88671875" style="4" customWidth="1"/>
    <col min="11528" max="11528" width="11.33203125" style="4" customWidth="1"/>
    <col min="11529" max="11775" width="9.109375" style="4"/>
    <col min="11776" max="11776" width="5.109375" style="4" customWidth="1"/>
    <col min="11777" max="11777" width="12.33203125" style="4" customWidth="1"/>
    <col min="11778" max="11778" width="66.6640625" style="4" customWidth="1"/>
    <col min="11779" max="11779" width="5" style="4" bestFit="1" customWidth="1"/>
    <col min="11780" max="11780" width="5.77734375" style="4" customWidth="1"/>
    <col min="11781" max="11781" width="10.33203125" style="4" customWidth="1"/>
    <col min="11782" max="11782" width="11.21875" style="4" customWidth="1"/>
    <col min="11783" max="11783" width="9.88671875" style="4" customWidth="1"/>
    <col min="11784" max="11784" width="11.33203125" style="4" customWidth="1"/>
    <col min="11785" max="12031" width="9.109375" style="4"/>
    <col min="12032" max="12032" width="5.109375" style="4" customWidth="1"/>
    <col min="12033" max="12033" width="12.33203125" style="4" customWidth="1"/>
    <col min="12034" max="12034" width="66.6640625" style="4" customWidth="1"/>
    <col min="12035" max="12035" width="5" style="4" bestFit="1" customWidth="1"/>
    <col min="12036" max="12036" width="5.77734375" style="4" customWidth="1"/>
    <col min="12037" max="12037" width="10.33203125" style="4" customWidth="1"/>
    <col min="12038" max="12038" width="11.21875" style="4" customWidth="1"/>
    <col min="12039" max="12039" width="9.88671875" style="4" customWidth="1"/>
    <col min="12040" max="12040" width="11.33203125" style="4" customWidth="1"/>
    <col min="12041" max="12287" width="9.109375" style="4"/>
    <col min="12288" max="12288" width="5.109375" style="4" customWidth="1"/>
    <col min="12289" max="12289" width="12.33203125" style="4" customWidth="1"/>
    <col min="12290" max="12290" width="66.6640625" style="4" customWidth="1"/>
    <col min="12291" max="12291" width="5" style="4" bestFit="1" customWidth="1"/>
    <col min="12292" max="12292" width="5.77734375" style="4" customWidth="1"/>
    <col min="12293" max="12293" width="10.33203125" style="4" customWidth="1"/>
    <col min="12294" max="12294" width="11.21875" style="4" customWidth="1"/>
    <col min="12295" max="12295" width="9.88671875" style="4" customWidth="1"/>
    <col min="12296" max="12296" width="11.33203125" style="4" customWidth="1"/>
    <col min="12297" max="12543" width="9.109375" style="4"/>
    <col min="12544" max="12544" width="5.109375" style="4" customWidth="1"/>
    <col min="12545" max="12545" width="12.33203125" style="4" customWidth="1"/>
    <col min="12546" max="12546" width="66.6640625" style="4" customWidth="1"/>
    <col min="12547" max="12547" width="5" style="4" bestFit="1" customWidth="1"/>
    <col min="12548" max="12548" width="5.77734375" style="4" customWidth="1"/>
    <col min="12549" max="12549" width="10.33203125" style="4" customWidth="1"/>
    <col min="12550" max="12550" width="11.21875" style="4" customWidth="1"/>
    <col min="12551" max="12551" width="9.88671875" style="4" customWidth="1"/>
    <col min="12552" max="12552" width="11.33203125" style="4" customWidth="1"/>
    <col min="12553" max="12799" width="9.109375" style="4"/>
    <col min="12800" max="12800" width="5.109375" style="4" customWidth="1"/>
    <col min="12801" max="12801" width="12.33203125" style="4" customWidth="1"/>
    <col min="12802" max="12802" width="66.6640625" style="4" customWidth="1"/>
    <col min="12803" max="12803" width="5" style="4" bestFit="1" customWidth="1"/>
    <col min="12804" max="12804" width="5.77734375" style="4" customWidth="1"/>
    <col min="12805" max="12805" width="10.33203125" style="4" customWidth="1"/>
    <col min="12806" max="12806" width="11.21875" style="4" customWidth="1"/>
    <col min="12807" max="12807" width="9.88671875" style="4" customWidth="1"/>
    <col min="12808" max="12808" width="11.33203125" style="4" customWidth="1"/>
    <col min="12809" max="13055" width="9.109375" style="4"/>
    <col min="13056" max="13056" width="5.109375" style="4" customWidth="1"/>
    <col min="13057" max="13057" width="12.33203125" style="4" customWidth="1"/>
    <col min="13058" max="13058" width="66.6640625" style="4" customWidth="1"/>
    <col min="13059" max="13059" width="5" style="4" bestFit="1" customWidth="1"/>
    <col min="13060" max="13060" width="5.77734375" style="4" customWidth="1"/>
    <col min="13061" max="13061" width="10.33203125" style="4" customWidth="1"/>
    <col min="13062" max="13062" width="11.21875" style="4" customWidth="1"/>
    <col min="13063" max="13063" width="9.88671875" style="4" customWidth="1"/>
    <col min="13064" max="13064" width="11.33203125" style="4" customWidth="1"/>
    <col min="13065" max="13311" width="9.109375" style="4"/>
    <col min="13312" max="13312" width="5.109375" style="4" customWidth="1"/>
    <col min="13313" max="13313" width="12.33203125" style="4" customWidth="1"/>
    <col min="13314" max="13314" width="66.6640625" style="4" customWidth="1"/>
    <col min="13315" max="13315" width="5" style="4" bestFit="1" customWidth="1"/>
    <col min="13316" max="13316" width="5.77734375" style="4" customWidth="1"/>
    <col min="13317" max="13317" width="10.33203125" style="4" customWidth="1"/>
    <col min="13318" max="13318" width="11.21875" style="4" customWidth="1"/>
    <col min="13319" max="13319" width="9.88671875" style="4" customWidth="1"/>
    <col min="13320" max="13320" width="11.33203125" style="4" customWidth="1"/>
    <col min="13321" max="13567" width="9.109375" style="4"/>
    <col min="13568" max="13568" width="5.109375" style="4" customWidth="1"/>
    <col min="13569" max="13569" width="12.33203125" style="4" customWidth="1"/>
    <col min="13570" max="13570" width="66.6640625" style="4" customWidth="1"/>
    <col min="13571" max="13571" width="5" style="4" bestFit="1" customWidth="1"/>
    <col min="13572" max="13572" width="5.77734375" style="4" customWidth="1"/>
    <col min="13573" max="13573" width="10.33203125" style="4" customWidth="1"/>
    <col min="13574" max="13574" width="11.21875" style="4" customWidth="1"/>
    <col min="13575" max="13575" width="9.88671875" style="4" customWidth="1"/>
    <col min="13576" max="13576" width="11.33203125" style="4" customWidth="1"/>
    <col min="13577" max="13823" width="9.109375" style="4"/>
    <col min="13824" max="13824" width="5.109375" style="4" customWidth="1"/>
    <col min="13825" max="13825" width="12.33203125" style="4" customWidth="1"/>
    <col min="13826" max="13826" width="66.6640625" style="4" customWidth="1"/>
    <col min="13827" max="13827" width="5" style="4" bestFit="1" customWidth="1"/>
    <col min="13828" max="13828" width="5.77734375" style="4" customWidth="1"/>
    <col min="13829" max="13829" width="10.33203125" style="4" customWidth="1"/>
    <col min="13830" max="13830" width="11.21875" style="4" customWidth="1"/>
    <col min="13831" max="13831" width="9.88671875" style="4" customWidth="1"/>
    <col min="13832" max="13832" width="11.33203125" style="4" customWidth="1"/>
    <col min="13833" max="14079" width="9.109375" style="4"/>
    <col min="14080" max="14080" width="5.109375" style="4" customWidth="1"/>
    <col min="14081" max="14081" width="12.33203125" style="4" customWidth="1"/>
    <col min="14082" max="14082" width="66.6640625" style="4" customWidth="1"/>
    <col min="14083" max="14083" width="5" style="4" bestFit="1" customWidth="1"/>
    <col min="14084" max="14084" width="5.77734375" style="4" customWidth="1"/>
    <col min="14085" max="14085" width="10.33203125" style="4" customWidth="1"/>
    <col min="14086" max="14086" width="11.21875" style="4" customWidth="1"/>
    <col min="14087" max="14087" width="9.88671875" style="4" customWidth="1"/>
    <col min="14088" max="14088" width="11.33203125" style="4" customWidth="1"/>
    <col min="14089" max="14335" width="9.109375" style="4"/>
    <col min="14336" max="14336" width="5.109375" style="4" customWidth="1"/>
    <col min="14337" max="14337" width="12.33203125" style="4" customWidth="1"/>
    <col min="14338" max="14338" width="66.6640625" style="4" customWidth="1"/>
    <col min="14339" max="14339" width="5" style="4" bestFit="1" customWidth="1"/>
    <col min="14340" max="14340" width="5.77734375" style="4" customWidth="1"/>
    <col min="14341" max="14341" width="10.33203125" style="4" customWidth="1"/>
    <col min="14342" max="14342" width="11.21875" style="4" customWidth="1"/>
    <col min="14343" max="14343" width="9.88671875" style="4" customWidth="1"/>
    <col min="14344" max="14344" width="11.33203125" style="4" customWidth="1"/>
    <col min="14345" max="14591" width="9.109375" style="4"/>
    <col min="14592" max="14592" width="5.109375" style="4" customWidth="1"/>
    <col min="14593" max="14593" width="12.33203125" style="4" customWidth="1"/>
    <col min="14594" max="14594" width="66.6640625" style="4" customWidth="1"/>
    <col min="14595" max="14595" width="5" style="4" bestFit="1" customWidth="1"/>
    <col min="14596" max="14596" width="5.77734375" style="4" customWidth="1"/>
    <col min="14597" max="14597" width="10.33203125" style="4" customWidth="1"/>
    <col min="14598" max="14598" width="11.21875" style="4" customWidth="1"/>
    <col min="14599" max="14599" width="9.88671875" style="4" customWidth="1"/>
    <col min="14600" max="14600" width="11.33203125" style="4" customWidth="1"/>
    <col min="14601" max="14847" width="9.109375" style="4"/>
    <col min="14848" max="14848" width="5.109375" style="4" customWidth="1"/>
    <col min="14849" max="14849" width="12.33203125" style="4" customWidth="1"/>
    <col min="14850" max="14850" width="66.6640625" style="4" customWidth="1"/>
    <col min="14851" max="14851" width="5" style="4" bestFit="1" customWidth="1"/>
    <col min="14852" max="14852" width="5.77734375" style="4" customWidth="1"/>
    <col min="14853" max="14853" width="10.33203125" style="4" customWidth="1"/>
    <col min="14854" max="14854" width="11.21875" style="4" customWidth="1"/>
    <col min="14855" max="14855" width="9.88671875" style="4" customWidth="1"/>
    <col min="14856" max="14856" width="11.33203125" style="4" customWidth="1"/>
    <col min="14857" max="15103" width="9.109375" style="4"/>
    <col min="15104" max="15104" width="5.109375" style="4" customWidth="1"/>
    <col min="15105" max="15105" width="12.33203125" style="4" customWidth="1"/>
    <col min="15106" max="15106" width="66.6640625" style="4" customWidth="1"/>
    <col min="15107" max="15107" width="5" style="4" bestFit="1" customWidth="1"/>
    <col min="15108" max="15108" width="5.77734375" style="4" customWidth="1"/>
    <col min="15109" max="15109" width="10.33203125" style="4" customWidth="1"/>
    <col min="15110" max="15110" width="11.21875" style="4" customWidth="1"/>
    <col min="15111" max="15111" width="9.88671875" style="4" customWidth="1"/>
    <col min="15112" max="15112" width="11.33203125" style="4" customWidth="1"/>
    <col min="15113" max="15359" width="9.109375" style="4"/>
    <col min="15360" max="15360" width="5.109375" style="4" customWidth="1"/>
    <col min="15361" max="15361" width="12.33203125" style="4" customWidth="1"/>
    <col min="15362" max="15362" width="66.6640625" style="4" customWidth="1"/>
    <col min="15363" max="15363" width="5" style="4" bestFit="1" customWidth="1"/>
    <col min="15364" max="15364" width="5.77734375" style="4" customWidth="1"/>
    <col min="15365" max="15365" width="10.33203125" style="4" customWidth="1"/>
    <col min="15366" max="15366" width="11.21875" style="4" customWidth="1"/>
    <col min="15367" max="15367" width="9.88671875" style="4" customWidth="1"/>
    <col min="15368" max="15368" width="11.33203125" style="4" customWidth="1"/>
    <col min="15369" max="15615" width="9.109375" style="4"/>
    <col min="15616" max="15616" width="5.109375" style="4" customWidth="1"/>
    <col min="15617" max="15617" width="12.33203125" style="4" customWidth="1"/>
    <col min="15618" max="15618" width="66.6640625" style="4" customWidth="1"/>
    <col min="15619" max="15619" width="5" style="4" bestFit="1" customWidth="1"/>
    <col min="15620" max="15620" width="5.77734375" style="4" customWidth="1"/>
    <col min="15621" max="15621" width="10.33203125" style="4" customWidth="1"/>
    <col min="15622" max="15622" width="11.21875" style="4" customWidth="1"/>
    <col min="15623" max="15623" width="9.88671875" style="4" customWidth="1"/>
    <col min="15624" max="15624" width="11.33203125" style="4" customWidth="1"/>
    <col min="15625" max="15871" width="9.109375" style="4"/>
    <col min="15872" max="15872" width="5.109375" style="4" customWidth="1"/>
    <col min="15873" max="15873" width="12.33203125" style="4" customWidth="1"/>
    <col min="15874" max="15874" width="66.6640625" style="4" customWidth="1"/>
    <col min="15875" max="15875" width="5" style="4" bestFit="1" customWidth="1"/>
    <col min="15876" max="15876" width="5.77734375" style="4" customWidth="1"/>
    <col min="15877" max="15877" width="10.33203125" style="4" customWidth="1"/>
    <col min="15878" max="15878" width="11.21875" style="4" customWidth="1"/>
    <col min="15879" max="15879" width="9.88671875" style="4" customWidth="1"/>
    <col min="15880" max="15880" width="11.33203125" style="4" customWidth="1"/>
    <col min="15881" max="16127" width="9.109375" style="4"/>
    <col min="16128" max="16128" width="5.109375" style="4" customWidth="1"/>
    <col min="16129" max="16129" width="12.33203125" style="4" customWidth="1"/>
    <col min="16130" max="16130" width="66.6640625" style="4" customWidth="1"/>
    <col min="16131" max="16131" width="5" style="4" bestFit="1" customWidth="1"/>
    <col min="16132" max="16132" width="5.77734375" style="4" customWidth="1"/>
    <col min="16133" max="16133" width="10.33203125" style="4" customWidth="1"/>
    <col min="16134" max="16134" width="11.21875" style="4" customWidth="1"/>
    <col min="16135" max="16135" width="9.88671875" style="4" customWidth="1"/>
    <col min="16136" max="16136" width="11.33203125" style="4" customWidth="1"/>
    <col min="16137" max="16383" width="9.109375" style="4"/>
    <col min="16384" max="16384" width="9.109375" style="4" customWidth="1"/>
  </cols>
  <sheetData>
    <row r="1" spans="1:52" s="1" customFormat="1" ht="21.3" customHeight="1" x14ac:dyDescent="0.25">
      <c r="A1" s="102" t="s">
        <v>62</v>
      </c>
      <c r="B1" s="102"/>
      <c r="C1" s="102"/>
      <c r="D1" s="102"/>
      <c r="E1" s="102"/>
      <c r="F1" s="102"/>
      <c r="G1" s="102"/>
      <c r="H1" s="102"/>
      <c r="I1" s="102"/>
    </row>
    <row r="2" spans="1:52" s="1" customFormat="1" ht="15.05" x14ac:dyDescent="0.25">
      <c r="A2" s="102" t="s">
        <v>63</v>
      </c>
      <c r="B2" s="102"/>
      <c r="C2" s="102"/>
      <c r="D2" s="102"/>
      <c r="E2" s="102"/>
      <c r="F2" s="102"/>
      <c r="G2" s="102"/>
      <c r="H2" s="102"/>
      <c r="I2" s="102"/>
    </row>
    <row r="3" spans="1:52" s="1" customFormat="1" ht="15.05" x14ac:dyDescent="0.25">
      <c r="A3" s="73"/>
      <c r="B3" s="73"/>
      <c r="C3" s="73"/>
      <c r="D3" s="73"/>
      <c r="E3" s="73"/>
      <c r="F3" s="73"/>
      <c r="G3" s="73"/>
      <c r="H3" s="73"/>
      <c r="I3" s="73"/>
    </row>
    <row r="4" spans="1:52" s="1" customFormat="1" ht="17.05" x14ac:dyDescent="0.3">
      <c r="A4" s="114" t="s">
        <v>64</v>
      </c>
      <c r="B4" s="115"/>
      <c r="C4" s="115"/>
      <c r="D4" s="115"/>
      <c r="E4" s="115"/>
      <c r="F4" s="115"/>
      <c r="G4" s="115"/>
      <c r="H4" s="115"/>
    </row>
    <row r="5" spans="1:52" s="1" customFormat="1" x14ac:dyDescent="0.2">
      <c r="A5" s="2"/>
      <c r="B5" s="3"/>
      <c r="C5" s="3"/>
      <c r="D5" s="62"/>
      <c r="E5" s="3"/>
      <c r="F5" s="3"/>
      <c r="G5" s="3"/>
      <c r="H5" s="3"/>
    </row>
    <row r="6" spans="1:52" s="1" customFormat="1" ht="17.7" x14ac:dyDescent="0.3">
      <c r="A6" s="116" t="s">
        <v>135</v>
      </c>
      <c r="B6" s="115"/>
      <c r="C6" s="115"/>
      <c r="D6" s="115"/>
      <c r="E6" s="115"/>
      <c r="F6" s="115"/>
      <c r="G6" s="115"/>
      <c r="H6" s="115"/>
    </row>
    <row r="8" spans="1:52" s="7" customFormat="1" ht="15.9" customHeight="1" x14ac:dyDescent="0.25">
      <c r="A8" s="5"/>
      <c r="B8" s="5"/>
      <c r="C8" s="6"/>
      <c r="D8" s="63"/>
      <c r="E8" s="117" t="s">
        <v>0</v>
      </c>
      <c r="F8" s="117"/>
      <c r="G8" s="117" t="s">
        <v>1</v>
      </c>
      <c r="H8" s="117"/>
    </row>
    <row r="9" spans="1:52" s="1" customFormat="1" x14ac:dyDescent="0.2">
      <c r="A9" s="8" t="s">
        <v>2</v>
      </c>
      <c r="B9" s="9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8" t="s">
        <v>6</v>
      </c>
      <c r="H9" s="8" t="s">
        <v>7</v>
      </c>
    </row>
    <row r="10" spans="1:52" s="19" customFormat="1" ht="11.8" x14ac:dyDescent="0.2">
      <c r="A10" s="10"/>
      <c r="B10" s="11"/>
      <c r="C10" s="12"/>
      <c r="D10" s="33"/>
      <c r="E10" s="14"/>
      <c r="F10" s="15"/>
      <c r="G10" s="16"/>
      <c r="H10" s="17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</row>
    <row r="11" spans="1:52" s="19" customFormat="1" ht="13.1" x14ac:dyDescent="0.25">
      <c r="A11" s="10"/>
      <c r="B11" s="20" t="s">
        <v>67</v>
      </c>
      <c r="C11" s="12"/>
      <c r="D11" s="33"/>
      <c r="E11" s="14"/>
      <c r="F11" s="15"/>
      <c r="G11" s="16"/>
      <c r="H11" s="17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</row>
    <row r="12" spans="1:52" s="19" customFormat="1" ht="11.8" x14ac:dyDescent="0.2">
      <c r="A12" s="10"/>
      <c r="B12" s="11"/>
      <c r="C12" s="12"/>
      <c r="D12" s="33"/>
      <c r="E12" s="14"/>
      <c r="F12" s="15"/>
      <c r="G12" s="16"/>
      <c r="H12" s="17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</row>
    <row r="13" spans="1:52" s="19" customFormat="1" ht="11.8" x14ac:dyDescent="0.2">
      <c r="A13" s="10"/>
      <c r="B13" s="77" t="s">
        <v>71</v>
      </c>
      <c r="C13" s="12"/>
      <c r="D13" s="33"/>
      <c r="E13" s="14"/>
      <c r="F13" s="15"/>
      <c r="G13" s="16"/>
      <c r="H13" s="17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</row>
    <row r="14" spans="1:52" s="19" customFormat="1" ht="23.6" x14ac:dyDescent="0.2">
      <c r="A14" s="10">
        <v>1</v>
      </c>
      <c r="B14" s="78" t="s">
        <v>72</v>
      </c>
      <c r="C14" s="12" t="s">
        <v>8</v>
      </c>
      <c r="D14" s="13">
        <v>1</v>
      </c>
      <c r="E14" s="14">
        <v>0</v>
      </c>
      <c r="F14" s="14">
        <f t="shared" ref="F14:F18" si="0">PRODUCT(D14:E14)</f>
        <v>0</v>
      </c>
      <c r="G14" s="79" t="s">
        <v>9</v>
      </c>
      <c r="H14" s="80" t="s">
        <v>9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</row>
    <row r="15" spans="1:52" s="19" customFormat="1" ht="11.8" x14ac:dyDescent="0.2">
      <c r="A15" s="10">
        <v>2</v>
      </c>
      <c r="B15" s="78" t="s">
        <v>104</v>
      </c>
      <c r="C15" s="12" t="s">
        <v>8</v>
      </c>
      <c r="D15" s="13">
        <v>1</v>
      </c>
      <c r="E15" s="14">
        <v>0</v>
      </c>
      <c r="F15" s="14">
        <f>PRODUCT(D15:E15)</f>
        <v>0</v>
      </c>
      <c r="G15" s="16">
        <v>0</v>
      </c>
      <c r="H15" s="21">
        <f t="shared" ref="H15" si="1">PRODUCT(D15,G15)</f>
        <v>0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</row>
    <row r="16" spans="1:52" s="19" customFormat="1" ht="11.8" x14ac:dyDescent="0.2">
      <c r="A16" s="10">
        <v>3</v>
      </c>
      <c r="B16" s="23" t="s">
        <v>73</v>
      </c>
      <c r="C16" s="12" t="s">
        <v>8</v>
      </c>
      <c r="D16" s="13">
        <v>1</v>
      </c>
      <c r="E16" s="14">
        <v>0</v>
      </c>
      <c r="F16" s="14">
        <f t="shared" si="0"/>
        <v>0</v>
      </c>
      <c r="G16" s="16">
        <v>0</v>
      </c>
      <c r="H16" s="21">
        <f t="shared" ref="H16:H18" si="2">PRODUCT(D16,G16)</f>
        <v>0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</row>
    <row r="17" spans="1:52" s="19" customFormat="1" ht="11.8" x14ac:dyDescent="0.2">
      <c r="A17" s="10">
        <v>4</v>
      </c>
      <c r="B17" s="65" t="s">
        <v>74</v>
      </c>
      <c r="C17" s="12" t="s">
        <v>8</v>
      </c>
      <c r="D17" s="13">
        <v>5</v>
      </c>
      <c r="E17" s="14">
        <v>0</v>
      </c>
      <c r="F17" s="14">
        <f t="shared" si="0"/>
        <v>0</v>
      </c>
      <c r="G17" s="16">
        <v>0</v>
      </c>
      <c r="H17" s="21">
        <f t="shared" si="2"/>
        <v>0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</row>
    <row r="18" spans="1:52" s="19" customFormat="1" ht="11.8" x14ac:dyDescent="0.2">
      <c r="A18" s="10">
        <v>5</v>
      </c>
      <c r="B18" s="65" t="s">
        <v>75</v>
      </c>
      <c r="C18" s="12" t="s">
        <v>8</v>
      </c>
      <c r="D18" s="13">
        <v>3</v>
      </c>
      <c r="E18" s="14">
        <v>0</v>
      </c>
      <c r="F18" s="14">
        <f t="shared" si="0"/>
        <v>0</v>
      </c>
      <c r="G18" s="16">
        <v>0</v>
      </c>
      <c r="H18" s="21">
        <f t="shared" si="2"/>
        <v>0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</row>
    <row r="19" spans="1:52" s="19" customFormat="1" ht="11.8" x14ac:dyDescent="0.2">
      <c r="A19" s="10">
        <v>6</v>
      </c>
      <c r="B19" s="65" t="s">
        <v>76</v>
      </c>
      <c r="C19" s="12" t="s">
        <v>8</v>
      </c>
      <c r="D19" s="13">
        <v>1</v>
      </c>
      <c r="E19" s="14">
        <v>0</v>
      </c>
      <c r="F19" s="14">
        <f t="shared" ref="F19:F25" si="3">PRODUCT(D19:E19)</f>
        <v>0</v>
      </c>
      <c r="G19" s="16">
        <v>0</v>
      </c>
      <c r="H19" s="21">
        <f t="shared" ref="H19:H23" si="4">PRODUCT(D19,G19)</f>
        <v>0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</row>
    <row r="20" spans="1:52" s="19" customFormat="1" ht="11.8" x14ac:dyDescent="0.2">
      <c r="A20" s="10">
        <v>7</v>
      </c>
      <c r="B20" s="65" t="s">
        <v>77</v>
      </c>
      <c r="C20" s="12" t="s">
        <v>8</v>
      </c>
      <c r="D20" s="13">
        <v>1</v>
      </c>
      <c r="E20" s="14">
        <v>0</v>
      </c>
      <c r="F20" s="14">
        <f t="shared" si="3"/>
        <v>0</v>
      </c>
      <c r="G20" s="16">
        <v>0</v>
      </c>
      <c r="H20" s="21">
        <f t="shared" si="4"/>
        <v>0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</row>
    <row r="21" spans="1:52" s="19" customFormat="1" ht="11.8" x14ac:dyDescent="0.2">
      <c r="A21" s="10">
        <v>8</v>
      </c>
      <c r="B21" s="23" t="s">
        <v>85</v>
      </c>
      <c r="C21" s="12" t="s">
        <v>8</v>
      </c>
      <c r="D21" s="13">
        <v>4</v>
      </c>
      <c r="E21" s="14">
        <v>0</v>
      </c>
      <c r="F21" s="14">
        <f t="shared" si="3"/>
        <v>0</v>
      </c>
      <c r="G21" s="16">
        <v>0</v>
      </c>
      <c r="H21" s="21">
        <f t="shared" si="4"/>
        <v>0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</row>
    <row r="22" spans="1:52" s="19" customFormat="1" ht="11.8" x14ac:dyDescent="0.2">
      <c r="A22" s="10">
        <v>9</v>
      </c>
      <c r="B22" s="65" t="s">
        <v>78</v>
      </c>
      <c r="C22" s="12" t="s">
        <v>8</v>
      </c>
      <c r="D22" s="13">
        <v>4</v>
      </c>
      <c r="E22" s="14">
        <v>0</v>
      </c>
      <c r="F22" s="14">
        <f t="shared" si="3"/>
        <v>0</v>
      </c>
      <c r="G22" s="16">
        <v>0</v>
      </c>
      <c r="H22" s="21">
        <f t="shared" si="4"/>
        <v>0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</row>
    <row r="23" spans="1:52" s="19" customFormat="1" ht="11.8" x14ac:dyDescent="0.2">
      <c r="A23" s="10">
        <v>10</v>
      </c>
      <c r="B23" s="65" t="s">
        <v>79</v>
      </c>
      <c r="C23" s="12" t="s">
        <v>8</v>
      </c>
      <c r="D23" s="13">
        <v>4</v>
      </c>
      <c r="E23" s="14">
        <v>0</v>
      </c>
      <c r="F23" s="14">
        <f t="shared" si="3"/>
        <v>0</v>
      </c>
      <c r="G23" s="16">
        <v>0</v>
      </c>
      <c r="H23" s="21">
        <f t="shared" si="4"/>
        <v>0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</row>
    <row r="24" spans="1:52" s="19" customFormat="1" ht="11.8" x14ac:dyDescent="0.2">
      <c r="A24" s="10">
        <v>11</v>
      </c>
      <c r="B24" s="65" t="s">
        <v>80</v>
      </c>
      <c r="C24" s="12" t="s">
        <v>81</v>
      </c>
      <c r="D24" s="13">
        <v>1</v>
      </c>
      <c r="E24" s="14">
        <v>0</v>
      </c>
      <c r="F24" s="14">
        <f t="shared" si="3"/>
        <v>0</v>
      </c>
      <c r="G24" s="79" t="s">
        <v>9</v>
      </c>
      <c r="H24" s="80" t="s">
        <v>9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</row>
    <row r="25" spans="1:52" s="19" customFormat="1" ht="11.8" x14ac:dyDescent="0.2">
      <c r="A25" s="10">
        <v>12</v>
      </c>
      <c r="B25" s="78" t="s">
        <v>82</v>
      </c>
      <c r="C25" s="12" t="s">
        <v>81</v>
      </c>
      <c r="D25" s="13">
        <v>1</v>
      </c>
      <c r="E25" s="14">
        <v>0</v>
      </c>
      <c r="F25" s="14">
        <f t="shared" si="3"/>
        <v>0</v>
      </c>
      <c r="G25" s="79" t="s">
        <v>9</v>
      </c>
      <c r="H25" s="80" t="s">
        <v>9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</row>
    <row r="26" spans="1:52" s="19" customFormat="1" ht="11.8" x14ac:dyDescent="0.2">
      <c r="A26" s="10">
        <v>13</v>
      </c>
      <c r="B26" s="65" t="s">
        <v>83</v>
      </c>
      <c r="C26" s="12" t="s">
        <v>8</v>
      </c>
      <c r="D26" s="13">
        <v>1</v>
      </c>
      <c r="E26" s="79" t="s">
        <v>9</v>
      </c>
      <c r="F26" s="26" t="s">
        <v>9</v>
      </c>
      <c r="G26" s="16">
        <v>0</v>
      </c>
      <c r="H26" s="21">
        <f>PRODUCT(D26,G26)</f>
        <v>0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</row>
    <row r="27" spans="1:52" s="19" customFormat="1" ht="11.8" x14ac:dyDescent="0.2">
      <c r="A27" s="10">
        <v>14</v>
      </c>
      <c r="B27" s="78" t="s">
        <v>84</v>
      </c>
      <c r="C27" s="12" t="s">
        <v>8</v>
      </c>
      <c r="D27" s="13">
        <v>1</v>
      </c>
      <c r="E27" s="79" t="s">
        <v>9</v>
      </c>
      <c r="F27" s="26" t="s">
        <v>9</v>
      </c>
      <c r="G27" s="16">
        <v>0</v>
      </c>
      <c r="H27" s="21">
        <f>PRODUCT(D27,G27)</f>
        <v>0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</row>
    <row r="28" spans="1:52" s="19" customFormat="1" ht="11.8" x14ac:dyDescent="0.2">
      <c r="A28" s="10">
        <v>15</v>
      </c>
      <c r="B28" s="65" t="s">
        <v>10</v>
      </c>
      <c r="C28" s="12"/>
      <c r="D28" s="13"/>
      <c r="E28" s="14"/>
      <c r="F28" s="15">
        <f>SUM(F14:F25)</f>
        <v>0</v>
      </c>
      <c r="G28" s="16"/>
      <c r="H28" s="21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</row>
    <row r="29" spans="1:52" s="19" customFormat="1" ht="11.8" x14ac:dyDescent="0.2">
      <c r="A29" s="10">
        <v>16</v>
      </c>
      <c r="B29" s="65" t="s">
        <v>11</v>
      </c>
      <c r="C29" s="12"/>
      <c r="D29" s="13"/>
      <c r="E29" s="14"/>
      <c r="F29" s="15"/>
      <c r="G29" s="16"/>
      <c r="H29" s="17">
        <f>SUM(H14:H28)</f>
        <v>0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</row>
    <row r="30" spans="1:52" s="19" customFormat="1" ht="11.8" x14ac:dyDescent="0.2">
      <c r="A30" s="10"/>
      <c r="B30" s="11"/>
      <c r="C30" s="12"/>
      <c r="D30" s="33"/>
      <c r="E30" s="14"/>
      <c r="F30" s="15"/>
      <c r="G30" s="16"/>
      <c r="H30" s="17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</row>
    <row r="31" spans="1:52" s="22" customFormat="1" ht="12.45" customHeight="1" x14ac:dyDescent="0.25">
      <c r="A31" s="10"/>
      <c r="B31" s="20" t="s">
        <v>12</v>
      </c>
      <c r="C31" s="12"/>
      <c r="D31" s="33"/>
      <c r="E31" s="16"/>
      <c r="F31" s="14"/>
      <c r="G31" s="16"/>
      <c r="H31" s="21"/>
      <c r="I31" s="18"/>
      <c r="J31" s="14"/>
      <c r="K31" s="16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</row>
    <row r="32" spans="1:52" s="22" customFormat="1" ht="23.6" customHeight="1" x14ac:dyDescent="0.2">
      <c r="A32" s="10">
        <v>1</v>
      </c>
      <c r="B32" s="74" t="s">
        <v>66</v>
      </c>
      <c r="C32" s="12" t="s">
        <v>8</v>
      </c>
      <c r="D32" s="13">
        <v>5</v>
      </c>
      <c r="E32" s="14">
        <v>0</v>
      </c>
      <c r="F32" s="14">
        <f t="shared" ref="F32" si="5">PRODUCT(D32,E32)</f>
        <v>0</v>
      </c>
      <c r="G32" s="16">
        <v>0</v>
      </c>
      <c r="H32" s="21">
        <f t="shared" ref="H32" si="6">PRODUCT(D32,G32)</f>
        <v>0</v>
      </c>
      <c r="I32" s="18"/>
      <c r="J32" s="14"/>
      <c r="K32" s="16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</row>
    <row r="33" spans="1:36" s="22" customFormat="1" ht="12.45" customHeight="1" x14ac:dyDescent="0.2">
      <c r="A33" s="10">
        <v>2</v>
      </c>
      <c r="B33" s="37" t="s">
        <v>52</v>
      </c>
      <c r="C33" s="12" t="s">
        <v>8</v>
      </c>
      <c r="D33" s="13">
        <v>5</v>
      </c>
      <c r="E33" s="14">
        <v>0</v>
      </c>
      <c r="F33" s="14">
        <f t="shared" ref="F33" si="7">PRODUCT(D33,E33)</f>
        <v>0</v>
      </c>
      <c r="G33" s="67" t="s">
        <v>9</v>
      </c>
      <c r="H33" s="68" t="s">
        <v>9</v>
      </c>
      <c r="I33" s="18"/>
      <c r="J33" s="14"/>
      <c r="K33" s="16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</row>
    <row r="34" spans="1:36" s="22" customFormat="1" ht="23.6" customHeight="1" x14ac:dyDescent="0.2">
      <c r="A34" s="10">
        <v>3</v>
      </c>
      <c r="B34" s="74" t="s">
        <v>65</v>
      </c>
      <c r="C34" s="12" t="s">
        <v>8</v>
      </c>
      <c r="D34" s="13">
        <v>5</v>
      </c>
      <c r="E34" s="14">
        <v>0</v>
      </c>
      <c r="F34" s="14">
        <f t="shared" ref="F34:F35" si="8">PRODUCT(D34,E34)</f>
        <v>0</v>
      </c>
      <c r="G34" s="16">
        <v>0</v>
      </c>
      <c r="H34" s="68">
        <f t="shared" ref="H34:H36" si="9">PRODUCT(D34,G34)</f>
        <v>0</v>
      </c>
      <c r="I34" s="18"/>
      <c r="J34" s="14"/>
      <c r="K34" s="16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</row>
    <row r="35" spans="1:36" s="22" customFormat="1" ht="24.25" customHeight="1" x14ac:dyDescent="0.2">
      <c r="A35" s="10">
        <v>4</v>
      </c>
      <c r="B35" s="74" t="s">
        <v>121</v>
      </c>
      <c r="C35" s="12" t="s">
        <v>8</v>
      </c>
      <c r="D35" s="13">
        <v>5</v>
      </c>
      <c r="E35" s="14">
        <v>0</v>
      </c>
      <c r="F35" s="14">
        <f t="shared" si="8"/>
        <v>0</v>
      </c>
      <c r="G35" s="16">
        <v>0</v>
      </c>
      <c r="H35" s="21">
        <f t="shared" si="9"/>
        <v>0</v>
      </c>
      <c r="I35" s="18"/>
      <c r="J35" s="14"/>
      <c r="K35" s="16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</row>
    <row r="36" spans="1:36" s="22" customFormat="1" ht="12.45" customHeight="1" x14ac:dyDescent="0.2">
      <c r="A36" s="10">
        <v>5</v>
      </c>
      <c r="B36" s="37" t="s">
        <v>49</v>
      </c>
      <c r="C36" s="12" t="s">
        <v>8</v>
      </c>
      <c r="D36" s="13">
        <v>5</v>
      </c>
      <c r="E36" s="71" t="s">
        <v>9</v>
      </c>
      <c r="F36" s="71" t="s">
        <v>9</v>
      </c>
      <c r="G36" s="16">
        <v>0</v>
      </c>
      <c r="H36" s="21">
        <f t="shared" si="9"/>
        <v>0</v>
      </c>
      <c r="I36" s="18"/>
      <c r="J36" s="14"/>
      <c r="K36" s="16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</row>
    <row r="37" spans="1:36" s="22" customFormat="1" ht="12.45" customHeight="1" x14ac:dyDescent="0.2">
      <c r="A37" s="10">
        <v>6</v>
      </c>
      <c r="B37" s="37" t="s">
        <v>91</v>
      </c>
      <c r="C37" s="12" t="s">
        <v>8</v>
      </c>
      <c r="D37" s="13">
        <v>5</v>
      </c>
      <c r="E37" s="14">
        <v>0</v>
      </c>
      <c r="F37" s="14">
        <f t="shared" ref="F37:F39" si="10">PRODUCT(D37,E37)</f>
        <v>0</v>
      </c>
      <c r="G37" s="67" t="s">
        <v>9</v>
      </c>
      <c r="H37" s="68" t="s">
        <v>9</v>
      </c>
      <c r="I37" s="18"/>
      <c r="J37" s="14"/>
      <c r="K37" s="16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</row>
    <row r="38" spans="1:36" s="22" customFormat="1" ht="12.45" customHeight="1" x14ac:dyDescent="0.2">
      <c r="A38" s="10">
        <v>7</v>
      </c>
      <c r="B38" s="37" t="s">
        <v>51</v>
      </c>
      <c r="C38" s="12" t="s">
        <v>8</v>
      </c>
      <c r="D38" s="13">
        <v>5</v>
      </c>
      <c r="E38" s="14">
        <v>0</v>
      </c>
      <c r="F38" s="14">
        <f t="shared" si="10"/>
        <v>0</v>
      </c>
      <c r="G38" s="67" t="s">
        <v>9</v>
      </c>
      <c r="H38" s="68" t="s">
        <v>9</v>
      </c>
      <c r="I38" s="18"/>
      <c r="J38" s="14"/>
      <c r="K38" s="16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</row>
    <row r="39" spans="1:36" s="22" customFormat="1" ht="25.55" customHeight="1" x14ac:dyDescent="0.2">
      <c r="A39" s="10">
        <v>8</v>
      </c>
      <c r="B39" s="74" t="s">
        <v>139</v>
      </c>
      <c r="C39" s="12" t="s">
        <v>8</v>
      </c>
      <c r="D39" s="13">
        <v>5</v>
      </c>
      <c r="E39" s="14">
        <v>0</v>
      </c>
      <c r="F39" s="14">
        <f t="shared" si="10"/>
        <v>0</v>
      </c>
      <c r="G39" s="16">
        <v>0</v>
      </c>
      <c r="H39" s="21">
        <f t="shared" ref="H39" si="11">PRODUCT(D39,G39)</f>
        <v>0</v>
      </c>
      <c r="I39" s="18"/>
      <c r="J39" s="14"/>
      <c r="K39" s="16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</row>
    <row r="40" spans="1:36" s="100" customFormat="1" ht="23.6" customHeight="1" x14ac:dyDescent="0.2">
      <c r="A40" s="93">
        <v>9</v>
      </c>
      <c r="B40" s="74" t="s">
        <v>70</v>
      </c>
      <c r="C40" s="94" t="s">
        <v>8</v>
      </c>
      <c r="D40" s="95">
        <v>7</v>
      </c>
      <c r="E40" s="96">
        <v>0</v>
      </c>
      <c r="F40" s="96">
        <f t="shared" ref="F40:F43" si="12">PRODUCT(D40,E40)</f>
        <v>0</v>
      </c>
      <c r="G40" s="97">
        <v>0</v>
      </c>
      <c r="H40" s="98">
        <f t="shared" ref="H40" si="13">PRODUCT(D40,G40)</f>
        <v>0</v>
      </c>
      <c r="I40" s="99"/>
      <c r="J40" s="96"/>
      <c r="K40" s="97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</row>
    <row r="41" spans="1:36" s="22" customFormat="1" ht="12.45" customHeight="1" x14ac:dyDescent="0.2">
      <c r="A41" s="10">
        <v>10</v>
      </c>
      <c r="B41" s="37" t="s">
        <v>52</v>
      </c>
      <c r="C41" s="12" t="s">
        <v>8</v>
      </c>
      <c r="D41" s="13">
        <v>7</v>
      </c>
      <c r="E41" s="14">
        <v>0</v>
      </c>
      <c r="F41" s="14">
        <f t="shared" si="12"/>
        <v>0</v>
      </c>
      <c r="G41" s="67" t="s">
        <v>9</v>
      </c>
      <c r="H41" s="68" t="s">
        <v>9</v>
      </c>
      <c r="I41" s="18"/>
      <c r="J41" s="14"/>
      <c r="K41" s="16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</row>
    <row r="42" spans="1:36" s="22" customFormat="1" ht="25.55" customHeight="1" x14ac:dyDescent="0.2">
      <c r="A42" s="10">
        <v>11</v>
      </c>
      <c r="B42" s="74" t="s">
        <v>120</v>
      </c>
      <c r="C42" s="12" t="s">
        <v>8</v>
      </c>
      <c r="D42" s="13">
        <v>7</v>
      </c>
      <c r="E42" s="14">
        <v>0</v>
      </c>
      <c r="F42" s="14">
        <f t="shared" si="12"/>
        <v>0</v>
      </c>
      <c r="G42" s="16">
        <v>0</v>
      </c>
      <c r="H42" s="21">
        <f t="shared" ref="H42:H47" si="14">PRODUCT(D42,G42)</f>
        <v>0</v>
      </c>
      <c r="I42" s="18"/>
      <c r="J42" s="14"/>
      <c r="K42" s="16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</row>
    <row r="43" spans="1:36" s="22" customFormat="1" ht="24.9" customHeight="1" x14ac:dyDescent="0.2">
      <c r="A43" s="10">
        <v>12</v>
      </c>
      <c r="B43" s="74" t="s">
        <v>138</v>
      </c>
      <c r="C43" s="12" t="s">
        <v>8</v>
      </c>
      <c r="D43" s="13">
        <v>7</v>
      </c>
      <c r="E43" s="14">
        <v>0</v>
      </c>
      <c r="F43" s="14">
        <f t="shared" si="12"/>
        <v>0</v>
      </c>
      <c r="G43" s="16">
        <v>0</v>
      </c>
      <c r="H43" s="21">
        <f t="shared" si="14"/>
        <v>0</v>
      </c>
      <c r="I43" s="18"/>
      <c r="J43" s="14"/>
      <c r="K43" s="16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</row>
    <row r="44" spans="1:36" s="22" customFormat="1" ht="12.45" customHeight="1" x14ac:dyDescent="0.2">
      <c r="A44" s="10">
        <v>13</v>
      </c>
      <c r="B44" s="37" t="s">
        <v>49</v>
      </c>
      <c r="C44" s="12" t="s">
        <v>8</v>
      </c>
      <c r="D44" s="13">
        <v>7</v>
      </c>
      <c r="E44" s="14">
        <v>0</v>
      </c>
      <c r="F44" s="71" t="s">
        <v>9</v>
      </c>
      <c r="G44" s="16">
        <v>0</v>
      </c>
      <c r="H44" s="21">
        <f t="shared" si="14"/>
        <v>0</v>
      </c>
      <c r="I44" s="18"/>
      <c r="J44" s="14"/>
      <c r="K44" s="16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</row>
    <row r="45" spans="1:36" s="22" customFormat="1" ht="12.45" customHeight="1" x14ac:dyDescent="0.2">
      <c r="A45" s="10">
        <v>14</v>
      </c>
      <c r="B45" s="37" t="s">
        <v>91</v>
      </c>
      <c r="C45" s="12" t="s">
        <v>8</v>
      </c>
      <c r="D45" s="13">
        <v>7</v>
      </c>
      <c r="E45" s="14">
        <v>0</v>
      </c>
      <c r="F45" s="14">
        <f t="shared" ref="F45:F46" si="15">PRODUCT(D45,E45)</f>
        <v>0</v>
      </c>
      <c r="G45" s="67" t="s">
        <v>9</v>
      </c>
      <c r="H45" s="68" t="s">
        <v>9</v>
      </c>
      <c r="I45" s="18"/>
      <c r="J45" s="14"/>
      <c r="K45" s="16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</row>
    <row r="46" spans="1:36" s="22" customFormat="1" ht="12.45" customHeight="1" x14ac:dyDescent="0.2">
      <c r="A46" s="10">
        <v>15</v>
      </c>
      <c r="B46" s="37" t="s">
        <v>89</v>
      </c>
      <c r="C46" s="12" t="s">
        <v>8</v>
      </c>
      <c r="D46" s="13">
        <v>7</v>
      </c>
      <c r="E46" s="14">
        <v>0</v>
      </c>
      <c r="F46" s="14">
        <f t="shared" si="15"/>
        <v>0</v>
      </c>
      <c r="G46" s="67" t="s">
        <v>9</v>
      </c>
      <c r="H46" s="68" t="s">
        <v>9</v>
      </c>
      <c r="I46" s="18"/>
      <c r="J46" s="14"/>
      <c r="K46" s="16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</row>
    <row r="47" spans="1:36" s="22" customFormat="1" ht="23.6" customHeight="1" x14ac:dyDescent="0.2">
      <c r="A47" s="10">
        <v>16</v>
      </c>
      <c r="B47" s="76" t="s">
        <v>69</v>
      </c>
      <c r="C47" s="12" t="s">
        <v>8</v>
      </c>
      <c r="D47" s="13">
        <v>10</v>
      </c>
      <c r="E47" s="14">
        <v>0</v>
      </c>
      <c r="F47" s="14">
        <f t="shared" ref="F47:F48" si="16">PRODUCT(D47,E47)</f>
        <v>0</v>
      </c>
      <c r="G47" s="16">
        <v>0</v>
      </c>
      <c r="H47" s="21">
        <f t="shared" si="14"/>
        <v>0</v>
      </c>
      <c r="I47" s="18"/>
      <c r="J47" s="14"/>
      <c r="K47" s="16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</row>
    <row r="48" spans="1:36" s="22" customFormat="1" ht="12.45" customHeight="1" x14ac:dyDescent="0.2">
      <c r="A48" s="10">
        <v>17</v>
      </c>
      <c r="B48" s="37" t="s">
        <v>52</v>
      </c>
      <c r="C48" s="12" t="s">
        <v>8</v>
      </c>
      <c r="D48" s="13">
        <v>10</v>
      </c>
      <c r="E48" s="14">
        <v>0</v>
      </c>
      <c r="F48" s="14">
        <f t="shared" si="16"/>
        <v>0</v>
      </c>
      <c r="G48" s="67" t="s">
        <v>9</v>
      </c>
      <c r="H48" s="68" t="s">
        <v>9</v>
      </c>
      <c r="I48" s="18"/>
      <c r="J48" s="14"/>
      <c r="K48" s="16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</row>
    <row r="49" spans="1:36" s="22" customFormat="1" ht="24.9" customHeight="1" x14ac:dyDescent="0.2">
      <c r="A49" s="10">
        <v>18</v>
      </c>
      <c r="B49" s="74" t="s">
        <v>68</v>
      </c>
      <c r="C49" s="12" t="s">
        <v>8</v>
      </c>
      <c r="D49" s="13">
        <v>7</v>
      </c>
      <c r="E49" s="14">
        <v>0</v>
      </c>
      <c r="F49" s="14">
        <f t="shared" ref="F49:F50" si="17">PRODUCT(D49,E49)</f>
        <v>0</v>
      </c>
      <c r="G49" s="16">
        <v>0</v>
      </c>
      <c r="H49" s="21">
        <f t="shared" ref="H49" si="18">PRODUCT(D49,G49)</f>
        <v>0</v>
      </c>
      <c r="I49" s="18"/>
      <c r="J49" s="14"/>
      <c r="K49" s="16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</row>
    <row r="50" spans="1:36" s="22" customFormat="1" ht="12.45" customHeight="1" x14ac:dyDescent="0.2">
      <c r="A50" s="10">
        <v>19</v>
      </c>
      <c r="B50" s="37" t="s">
        <v>52</v>
      </c>
      <c r="C50" s="12" t="s">
        <v>8</v>
      </c>
      <c r="D50" s="13">
        <v>7</v>
      </c>
      <c r="E50" s="14">
        <v>0</v>
      </c>
      <c r="F50" s="14">
        <f t="shared" si="17"/>
        <v>0</v>
      </c>
      <c r="G50" s="67" t="s">
        <v>9</v>
      </c>
      <c r="H50" s="68" t="s">
        <v>9</v>
      </c>
      <c r="I50" s="18"/>
      <c r="J50" s="14"/>
      <c r="K50" s="16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</row>
    <row r="51" spans="1:36" s="22" customFormat="1" ht="12.45" customHeight="1" x14ac:dyDescent="0.2">
      <c r="A51" s="10">
        <v>20</v>
      </c>
      <c r="B51" s="37" t="s">
        <v>90</v>
      </c>
      <c r="C51" s="12" t="s">
        <v>8</v>
      </c>
      <c r="D51" s="13">
        <v>7</v>
      </c>
      <c r="E51" s="14">
        <v>0</v>
      </c>
      <c r="F51" s="14">
        <f t="shared" ref="F51" si="19">PRODUCT(D51,E51)</f>
        <v>0</v>
      </c>
      <c r="G51" s="16">
        <v>0</v>
      </c>
      <c r="H51" s="21">
        <f t="shared" ref="H51:H54" si="20">PRODUCT(D51,G51)</f>
        <v>0</v>
      </c>
      <c r="I51" s="18"/>
      <c r="J51" s="14"/>
      <c r="K51" s="16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</row>
    <row r="52" spans="1:36" s="22" customFormat="1" ht="12.45" customHeight="1" x14ac:dyDescent="0.2">
      <c r="A52" s="10">
        <v>21</v>
      </c>
      <c r="B52" s="37" t="s">
        <v>125</v>
      </c>
      <c r="C52" s="12" t="s">
        <v>8</v>
      </c>
      <c r="D52" s="13">
        <v>5</v>
      </c>
      <c r="E52" s="71" t="s">
        <v>9</v>
      </c>
      <c r="F52" s="71" t="s">
        <v>9</v>
      </c>
      <c r="G52" s="16">
        <v>0</v>
      </c>
      <c r="H52" s="21">
        <f t="shared" ref="H52" si="21">PRODUCT(D52,G52)</f>
        <v>0</v>
      </c>
      <c r="I52" s="18"/>
      <c r="J52" s="14"/>
      <c r="K52" s="16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</row>
    <row r="53" spans="1:36" s="22" customFormat="1" ht="12.45" customHeight="1" x14ac:dyDescent="0.2">
      <c r="A53" s="10">
        <v>22</v>
      </c>
      <c r="B53" s="37" t="s">
        <v>126</v>
      </c>
      <c r="C53" s="12" t="s">
        <v>8</v>
      </c>
      <c r="D53" s="13">
        <v>2</v>
      </c>
      <c r="E53" s="71" t="s">
        <v>9</v>
      </c>
      <c r="F53" s="71" t="s">
        <v>9</v>
      </c>
      <c r="G53" s="16">
        <v>0</v>
      </c>
      <c r="H53" s="21">
        <f t="shared" ref="H53" si="22">PRODUCT(D53,G53)</f>
        <v>0</v>
      </c>
      <c r="I53" s="18"/>
      <c r="J53" s="14"/>
      <c r="K53" s="16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</row>
    <row r="54" spans="1:36" s="22" customFormat="1" ht="12.45" customHeight="1" x14ac:dyDescent="0.2">
      <c r="A54" s="10">
        <v>23</v>
      </c>
      <c r="B54" s="37" t="s">
        <v>122</v>
      </c>
      <c r="C54" s="12" t="s">
        <v>8</v>
      </c>
      <c r="D54" s="13">
        <v>7</v>
      </c>
      <c r="E54" s="71" t="s">
        <v>9</v>
      </c>
      <c r="F54" s="71" t="s">
        <v>9</v>
      </c>
      <c r="G54" s="16">
        <v>0</v>
      </c>
      <c r="H54" s="21">
        <f t="shared" si="20"/>
        <v>0</v>
      </c>
      <c r="I54" s="18"/>
      <c r="J54" s="14"/>
      <c r="K54" s="16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</row>
    <row r="55" spans="1:36" s="22" customFormat="1" ht="12.45" customHeight="1" x14ac:dyDescent="0.2">
      <c r="A55" s="10">
        <v>24</v>
      </c>
      <c r="B55" s="37" t="s">
        <v>127</v>
      </c>
      <c r="C55" s="12" t="s">
        <v>8</v>
      </c>
      <c r="D55" s="13">
        <v>7</v>
      </c>
      <c r="E55" s="71" t="s">
        <v>9</v>
      </c>
      <c r="F55" s="71" t="s">
        <v>9</v>
      </c>
      <c r="G55" s="16">
        <v>0</v>
      </c>
      <c r="H55" s="21">
        <f t="shared" ref="H55" si="23">PRODUCT(D55,G55)</f>
        <v>0</v>
      </c>
      <c r="I55" s="18"/>
      <c r="J55" s="14"/>
      <c r="K55" s="16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</row>
    <row r="56" spans="1:36" s="22" customFormat="1" ht="12.45" customHeight="1" x14ac:dyDescent="0.2">
      <c r="A56" s="10">
        <v>25</v>
      </c>
      <c r="B56" s="37" t="s">
        <v>123</v>
      </c>
      <c r="C56" s="12" t="s">
        <v>8</v>
      </c>
      <c r="D56" s="13">
        <v>4</v>
      </c>
      <c r="E56" s="71" t="s">
        <v>9</v>
      </c>
      <c r="F56" s="71" t="s">
        <v>9</v>
      </c>
      <c r="G56" s="16">
        <v>0</v>
      </c>
      <c r="H56" s="21">
        <f t="shared" ref="H56" si="24">PRODUCT(D56,G56)</f>
        <v>0</v>
      </c>
      <c r="I56" s="18"/>
      <c r="J56" s="14"/>
      <c r="K56" s="16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</row>
    <row r="57" spans="1:36" s="22" customFormat="1" ht="12.45" customHeight="1" x14ac:dyDescent="0.2">
      <c r="A57" s="10">
        <v>26</v>
      </c>
      <c r="B57" s="37" t="s">
        <v>124</v>
      </c>
      <c r="C57" s="12" t="s">
        <v>8</v>
      </c>
      <c r="D57" s="13">
        <v>11</v>
      </c>
      <c r="E57" s="71" t="s">
        <v>9</v>
      </c>
      <c r="F57" s="71" t="s">
        <v>9</v>
      </c>
      <c r="G57" s="16">
        <v>0</v>
      </c>
      <c r="H57" s="21">
        <f t="shared" ref="H57" si="25">PRODUCT(D57,G57)</f>
        <v>0</v>
      </c>
      <c r="I57" s="18"/>
      <c r="J57" s="14"/>
      <c r="K57" s="16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</row>
    <row r="58" spans="1:36" s="22" customFormat="1" ht="12.45" customHeight="1" x14ac:dyDescent="0.2">
      <c r="A58" s="10">
        <v>27</v>
      </c>
      <c r="B58" s="37" t="s">
        <v>132</v>
      </c>
      <c r="C58" s="12" t="s">
        <v>130</v>
      </c>
      <c r="D58" s="13">
        <v>50</v>
      </c>
      <c r="E58" s="71" t="s">
        <v>9</v>
      </c>
      <c r="F58" s="71" t="s">
        <v>9</v>
      </c>
      <c r="G58" s="16">
        <v>0</v>
      </c>
      <c r="H58" s="21">
        <f t="shared" ref="H58" si="26">PRODUCT(D58,G58)</f>
        <v>0</v>
      </c>
      <c r="I58" s="18"/>
      <c r="J58" s="14"/>
      <c r="K58" s="16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</row>
    <row r="59" spans="1:36" s="22" customFormat="1" ht="12.45" customHeight="1" x14ac:dyDescent="0.2">
      <c r="A59" s="10">
        <v>28</v>
      </c>
      <c r="B59" s="11" t="s">
        <v>10</v>
      </c>
      <c r="C59" s="12"/>
      <c r="D59" s="33"/>
      <c r="E59" s="14"/>
      <c r="F59" s="15">
        <f>SUM(F32:F51)</f>
        <v>0</v>
      </c>
      <c r="G59" s="16"/>
      <c r="H59" s="21"/>
      <c r="I59" s="18"/>
      <c r="J59" s="14"/>
      <c r="K59" s="16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</row>
    <row r="60" spans="1:36" s="22" customFormat="1" ht="12.45" customHeight="1" x14ac:dyDescent="0.2">
      <c r="A60" s="10">
        <v>29</v>
      </c>
      <c r="B60" s="11" t="s">
        <v>13</v>
      </c>
      <c r="C60" s="12"/>
      <c r="D60" s="33"/>
      <c r="E60" s="14"/>
      <c r="F60" s="14">
        <v>0</v>
      </c>
      <c r="G60" s="16"/>
      <c r="H60" s="21"/>
      <c r="I60" s="18"/>
      <c r="J60" s="14"/>
      <c r="K60" s="16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</row>
    <row r="61" spans="1:36" s="22" customFormat="1" ht="12.45" customHeight="1" x14ac:dyDescent="0.2">
      <c r="A61" s="10">
        <v>30</v>
      </c>
      <c r="B61" s="72" t="s">
        <v>10</v>
      </c>
      <c r="C61" s="12"/>
      <c r="D61" s="33"/>
      <c r="E61" s="14"/>
      <c r="F61" s="15">
        <f>SUM(F59:F60)</f>
        <v>0</v>
      </c>
      <c r="G61" s="16"/>
      <c r="H61" s="21"/>
      <c r="I61" s="18"/>
      <c r="J61" s="14"/>
      <c r="K61" s="16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</row>
    <row r="62" spans="1:36" s="22" customFormat="1" ht="12.45" customHeight="1" x14ac:dyDescent="0.2">
      <c r="A62" s="10">
        <v>31</v>
      </c>
      <c r="B62" s="72" t="s">
        <v>11</v>
      </c>
      <c r="C62" s="12"/>
      <c r="D62" s="33"/>
      <c r="E62" s="14"/>
      <c r="F62" s="15"/>
      <c r="G62" s="16"/>
      <c r="H62" s="17">
        <f>SUM(H32:H61)</f>
        <v>0</v>
      </c>
      <c r="I62" s="18"/>
      <c r="J62" s="14"/>
      <c r="K62" s="16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</row>
    <row r="63" spans="1:36" s="29" customFormat="1" ht="12.45" customHeight="1" x14ac:dyDescent="0.2">
      <c r="A63" s="10"/>
      <c r="B63" s="11"/>
      <c r="C63" s="12"/>
      <c r="D63" s="33"/>
      <c r="E63" s="14"/>
      <c r="F63" s="15"/>
      <c r="G63" s="16"/>
      <c r="H63" s="17"/>
    </row>
    <row r="64" spans="1:36" s="29" customFormat="1" ht="12.45" customHeight="1" x14ac:dyDescent="0.25">
      <c r="A64" s="10"/>
      <c r="B64" s="20" t="s">
        <v>14</v>
      </c>
      <c r="C64" s="31"/>
      <c r="D64" s="32"/>
      <c r="E64" s="33"/>
      <c r="F64" s="27"/>
      <c r="G64" s="28"/>
      <c r="H64" s="34"/>
    </row>
    <row r="65" spans="1:8" s="29" customFormat="1" ht="12.45" customHeight="1" x14ac:dyDescent="0.2">
      <c r="A65" s="10">
        <v>1</v>
      </c>
      <c r="B65" s="23" t="s">
        <v>92</v>
      </c>
      <c r="C65" s="12" t="s">
        <v>15</v>
      </c>
      <c r="D65" s="24">
        <v>170</v>
      </c>
      <c r="E65" s="14">
        <v>0</v>
      </c>
      <c r="F65" s="14">
        <f t="shared" ref="F65" si="27">PRODUCT(D65,E65)</f>
        <v>0</v>
      </c>
      <c r="G65" s="16">
        <v>0</v>
      </c>
      <c r="H65" s="21">
        <f t="shared" ref="H65" si="28">PRODUCT(D65,G65)</f>
        <v>0</v>
      </c>
    </row>
    <row r="66" spans="1:8" s="29" customFormat="1" ht="12.45" customHeight="1" x14ac:dyDescent="0.2">
      <c r="A66" s="10">
        <v>2</v>
      </c>
      <c r="B66" s="23" t="s">
        <v>86</v>
      </c>
      <c r="C66" s="12" t="s">
        <v>15</v>
      </c>
      <c r="D66" s="24">
        <v>448</v>
      </c>
      <c r="E66" s="14">
        <v>0</v>
      </c>
      <c r="F66" s="14">
        <f t="shared" ref="F66:F68" si="29">PRODUCT(D66,E66)</f>
        <v>0</v>
      </c>
      <c r="G66" s="16">
        <v>0</v>
      </c>
      <c r="H66" s="21">
        <f t="shared" ref="H66:H72" si="30">PRODUCT(D66,G66)</f>
        <v>0</v>
      </c>
    </row>
    <row r="67" spans="1:8" s="29" customFormat="1" ht="12.45" customHeight="1" x14ac:dyDescent="0.2">
      <c r="A67" s="10">
        <v>3</v>
      </c>
      <c r="B67" s="25" t="s">
        <v>87</v>
      </c>
      <c r="C67" s="66" t="s">
        <v>15</v>
      </c>
      <c r="D67" s="24">
        <v>116</v>
      </c>
      <c r="E67" s="14">
        <v>0</v>
      </c>
      <c r="F67" s="35">
        <f t="shared" si="29"/>
        <v>0</v>
      </c>
      <c r="G67" s="16">
        <v>0</v>
      </c>
      <c r="H67" s="21">
        <f t="shared" si="30"/>
        <v>0</v>
      </c>
    </row>
    <row r="68" spans="1:8" s="29" customFormat="1" ht="12.45" customHeight="1" x14ac:dyDescent="0.2">
      <c r="A68" s="10">
        <v>4</v>
      </c>
      <c r="B68" s="23" t="s">
        <v>88</v>
      </c>
      <c r="C68" s="66" t="s">
        <v>15</v>
      </c>
      <c r="D68" s="24">
        <v>431</v>
      </c>
      <c r="E68" s="14">
        <v>0</v>
      </c>
      <c r="F68" s="35">
        <f t="shared" si="29"/>
        <v>0</v>
      </c>
      <c r="G68" s="16">
        <v>0</v>
      </c>
      <c r="H68" s="36">
        <f t="shared" si="30"/>
        <v>0</v>
      </c>
    </row>
    <row r="69" spans="1:8" s="29" customFormat="1" ht="12.45" customHeight="1" x14ac:dyDescent="0.2">
      <c r="A69" s="10">
        <v>5</v>
      </c>
      <c r="B69" s="65" t="s">
        <v>107</v>
      </c>
      <c r="C69" s="66" t="s">
        <v>15</v>
      </c>
      <c r="D69" s="24">
        <v>116</v>
      </c>
      <c r="E69" s="14">
        <v>0</v>
      </c>
      <c r="F69" s="35">
        <f t="shared" ref="F69" si="31">PRODUCT(D69,E69)</f>
        <v>0</v>
      </c>
      <c r="G69" s="16">
        <v>0</v>
      </c>
      <c r="H69" s="36">
        <f t="shared" ref="H69" si="32">PRODUCT(D69,G69)</f>
        <v>0</v>
      </c>
    </row>
    <row r="70" spans="1:8" s="29" customFormat="1" ht="12.45" customHeight="1" x14ac:dyDescent="0.2">
      <c r="A70" s="10">
        <v>6</v>
      </c>
      <c r="B70" s="23" t="s">
        <v>47</v>
      </c>
      <c r="C70" s="12" t="s">
        <v>8</v>
      </c>
      <c r="D70" s="24">
        <v>24</v>
      </c>
      <c r="E70" s="71" t="s">
        <v>9</v>
      </c>
      <c r="F70" s="71" t="s">
        <v>9</v>
      </c>
      <c r="G70" s="16">
        <v>0</v>
      </c>
      <c r="H70" s="36">
        <f t="shared" si="30"/>
        <v>0</v>
      </c>
    </row>
    <row r="71" spans="1:8" s="29" customFormat="1" ht="12.45" customHeight="1" x14ac:dyDescent="0.2">
      <c r="A71" s="10">
        <v>7</v>
      </c>
      <c r="B71" s="23" t="s">
        <v>93</v>
      </c>
      <c r="C71" s="12" t="s">
        <v>8</v>
      </c>
      <c r="D71" s="24">
        <v>40</v>
      </c>
      <c r="E71" s="71" t="s">
        <v>9</v>
      </c>
      <c r="F71" s="71" t="s">
        <v>9</v>
      </c>
      <c r="G71" s="16">
        <v>0</v>
      </c>
      <c r="H71" s="36">
        <f t="shared" si="30"/>
        <v>0</v>
      </c>
    </row>
    <row r="72" spans="1:8" s="29" customFormat="1" ht="12.45" customHeight="1" x14ac:dyDescent="0.2">
      <c r="A72" s="10">
        <v>8</v>
      </c>
      <c r="B72" s="23" t="s">
        <v>94</v>
      </c>
      <c r="C72" s="12" t="s">
        <v>8</v>
      </c>
      <c r="D72" s="24">
        <v>37</v>
      </c>
      <c r="E72" s="26" t="s">
        <v>9</v>
      </c>
      <c r="F72" s="26" t="s">
        <v>9</v>
      </c>
      <c r="G72" s="16">
        <v>0</v>
      </c>
      <c r="H72" s="21">
        <f t="shared" si="30"/>
        <v>0</v>
      </c>
    </row>
    <row r="73" spans="1:8" s="29" customFormat="1" ht="12.45" customHeight="1" x14ac:dyDescent="0.2">
      <c r="A73" s="10">
        <v>9</v>
      </c>
      <c r="B73" s="39" t="s">
        <v>95</v>
      </c>
      <c r="C73" s="12" t="s">
        <v>8</v>
      </c>
      <c r="D73" s="24">
        <v>1</v>
      </c>
      <c r="E73" s="14">
        <v>0</v>
      </c>
      <c r="F73" s="35">
        <f t="shared" ref="F73:F74" si="33">PRODUCT(D73,E73)</f>
        <v>0</v>
      </c>
      <c r="G73" s="16">
        <v>0</v>
      </c>
      <c r="H73" s="69">
        <f>PRODUCT(D73,G73)</f>
        <v>0</v>
      </c>
    </row>
    <row r="74" spans="1:8" s="29" customFormat="1" ht="12.45" customHeight="1" x14ac:dyDescent="0.2">
      <c r="A74" s="10">
        <v>10</v>
      </c>
      <c r="B74" s="75" t="s">
        <v>96</v>
      </c>
      <c r="C74" s="12" t="s">
        <v>8</v>
      </c>
      <c r="D74" s="24">
        <v>10</v>
      </c>
      <c r="E74" s="14">
        <v>0</v>
      </c>
      <c r="F74" s="35">
        <f t="shared" si="33"/>
        <v>0</v>
      </c>
      <c r="G74" s="16">
        <v>0</v>
      </c>
      <c r="H74" s="36">
        <f t="shared" ref="H74" si="34">PRODUCT(D74,G74)</f>
        <v>0</v>
      </c>
    </row>
    <row r="75" spans="1:8" s="29" customFormat="1" ht="24.25" customHeight="1" x14ac:dyDescent="0.2">
      <c r="A75" s="10">
        <v>11</v>
      </c>
      <c r="B75" s="74" t="s">
        <v>101</v>
      </c>
      <c r="C75" s="12" t="s">
        <v>15</v>
      </c>
      <c r="D75" s="24">
        <v>170</v>
      </c>
      <c r="E75" s="71" t="s">
        <v>9</v>
      </c>
      <c r="F75" s="71" t="s">
        <v>9</v>
      </c>
      <c r="G75" s="16">
        <v>0</v>
      </c>
      <c r="H75" s="36">
        <f t="shared" ref="H75:H76" si="35">PRODUCT(D75,G75)</f>
        <v>0</v>
      </c>
    </row>
    <row r="76" spans="1:8" s="29" customFormat="1" ht="12.45" customHeight="1" x14ac:dyDescent="0.2">
      <c r="A76" s="10">
        <v>12</v>
      </c>
      <c r="B76" s="81" t="s">
        <v>48</v>
      </c>
      <c r="C76" s="12" t="s">
        <v>15</v>
      </c>
      <c r="D76" s="24">
        <v>170</v>
      </c>
      <c r="E76" s="71" t="s">
        <v>9</v>
      </c>
      <c r="F76" s="71" t="s">
        <v>9</v>
      </c>
      <c r="G76" s="16">
        <v>0</v>
      </c>
      <c r="H76" s="36">
        <f t="shared" si="35"/>
        <v>0</v>
      </c>
    </row>
    <row r="77" spans="1:8" s="29" customFormat="1" ht="12.45" customHeight="1" x14ac:dyDescent="0.2">
      <c r="A77" s="10">
        <v>13</v>
      </c>
      <c r="B77" s="81" t="s">
        <v>53</v>
      </c>
      <c r="C77" s="12" t="s">
        <v>15</v>
      </c>
      <c r="D77" s="24">
        <v>170</v>
      </c>
      <c r="E77" s="14">
        <v>0</v>
      </c>
      <c r="F77" s="35">
        <f t="shared" ref="F77:F89" si="36">PRODUCT(D77,E77)</f>
        <v>0</v>
      </c>
      <c r="G77" s="67" t="s">
        <v>9</v>
      </c>
      <c r="H77" s="68" t="s">
        <v>9</v>
      </c>
    </row>
    <row r="78" spans="1:8" s="29" customFormat="1" ht="12.45" customHeight="1" x14ac:dyDescent="0.2">
      <c r="A78" s="10">
        <v>14</v>
      </c>
      <c r="B78" s="82" t="s">
        <v>54</v>
      </c>
      <c r="C78" s="12" t="s">
        <v>8</v>
      </c>
      <c r="D78" s="24">
        <v>14</v>
      </c>
      <c r="E78" s="14">
        <v>0</v>
      </c>
      <c r="F78" s="35">
        <f t="shared" si="36"/>
        <v>0</v>
      </c>
      <c r="G78" s="67" t="s">
        <v>9</v>
      </c>
      <c r="H78" s="68" t="s">
        <v>9</v>
      </c>
    </row>
    <row r="79" spans="1:8" s="29" customFormat="1" ht="12.45" customHeight="1" x14ac:dyDescent="0.2">
      <c r="A79" s="10">
        <v>15</v>
      </c>
      <c r="B79" s="82" t="s">
        <v>58</v>
      </c>
      <c r="C79" s="12" t="s">
        <v>8</v>
      </c>
      <c r="D79" s="24">
        <v>5</v>
      </c>
      <c r="E79" s="14">
        <v>0</v>
      </c>
      <c r="F79" s="35">
        <f t="shared" si="36"/>
        <v>0</v>
      </c>
      <c r="G79" s="67" t="s">
        <v>9</v>
      </c>
      <c r="H79" s="68" t="s">
        <v>9</v>
      </c>
    </row>
    <row r="80" spans="1:8" s="29" customFormat="1" ht="12.45" customHeight="1" x14ac:dyDescent="0.2">
      <c r="A80" s="10">
        <v>16</v>
      </c>
      <c r="B80" s="74" t="s">
        <v>56</v>
      </c>
      <c r="C80" s="12" t="s">
        <v>8</v>
      </c>
      <c r="D80" s="24">
        <v>5</v>
      </c>
      <c r="E80" s="14">
        <v>0</v>
      </c>
      <c r="F80" s="35">
        <f t="shared" si="36"/>
        <v>0</v>
      </c>
      <c r="G80" s="16">
        <v>0</v>
      </c>
      <c r="H80" s="36">
        <f t="shared" ref="H80" si="37">PRODUCT(D80,G80)</f>
        <v>0</v>
      </c>
    </row>
    <row r="81" spans="1:8" s="29" customFormat="1" ht="24.25" customHeight="1" x14ac:dyDescent="0.2">
      <c r="A81" s="10">
        <v>17</v>
      </c>
      <c r="B81" s="76" t="s">
        <v>103</v>
      </c>
      <c r="C81" s="12" t="s">
        <v>8</v>
      </c>
      <c r="D81" s="24">
        <v>3</v>
      </c>
      <c r="E81" s="14">
        <v>0</v>
      </c>
      <c r="F81" s="35">
        <f t="shared" ref="F81" si="38">PRODUCT(D81,E81)</f>
        <v>0</v>
      </c>
      <c r="G81" s="16">
        <v>0</v>
      </c>
      <c r="H81" s="36">
        <f t="shared" ref="H81" si="39">PRODUCT(D81,G81)</f>
        <v>0</v>
      </c>
    </row>
    <row r="82" spans="1:8" s="29" customFormat="1" ht="24.25" customHeight="1" x14ac:dyDescent="0.2">
      <c r="A82" s="10">
        <v>18</v>
      </c>
      <c r="B82" s="76" t="s">
        <v>102</v>
      </c>
      <c r="C82" s="12" t="s">
        <v>8</v>
      </c>
      <c r="D82" s="24">
        <v>2</v>
      </c>
      <c r="E82" s="14">
        <v>0</v>
      </c>
      <c r="F82" s="35">
        <f t="shared" ref="F82" si="40">PRODUCT(D82,E82)</f>
        <v>0</v>
      </c>
      <c r="G82" s="16">
        <v>0</v>
      </c>
      <c r="H82" s="36">
        <f t="shared" ref="H82" si="41">PRODUCT(D82,G82)</f>
        <v>0</v>
      </c>
    </row>
    <row r="83" spans="1:8" s="29" customFormat="1" ht="12.45" customHeight="1" x14ac:dyDescent="0.2">
      <c r="A83" s="10">
        <v>19</v>
      </c>
      <c r="B83" s="75" t="s">
        <v>97</v>
      </c>
      <c r="C83" s="12" t="s">
        <v>15</v>
      </c>
      <c r="D83" s="24">
        <v>25</v>
      </c>
      <c r="E83" s="14">
        <v>0</v>
      </c>
      <c r="F83" s="35">
        <f t="shared" ref="F83:F84" si="42">PRODUCT(D83,E83)</f>
        <v>0</v>
      </c>
      <c r="G83" s="67" t="s">
        <v>9</v>
      </c>
      <c r="H83" s="68" t="s">
        <v>9</v>
      </c>
    </row>
    <row r="84" spans="1:8" s="29" customFormat="1" ht="12.45" customHeight="1" x14ac:dyDescent="0.2">
      <c r="A84" s="10">
        <v>20</v>
      </c>
      <c r="B84" s="75" t="s">
        <v>134</v>
      </c>
      <c r="C84" s="12" t="s">
        <v>15</v>
      </c>
      <c r="D84" s="24">
        <v>160</v>
      </c>
      <c r="E84" s="14">
        <v>0</v>
      </c>
      <c r="F84" s="35">
        <f t="shared" si="42"/>
        <v>0</v>
      </c>
      <c r="G84" s="67" t="s">
        <v>9</v>
      </c>
      <c r="H84" s="68" t="s">
        <v>9</v>
      </c>
    </row>
    <row r="85" spans="1:8" s="29" customFormat="1" ht="12.45" customHeight="1" x14ac:dyDescent="0.2">
      <c r="A85" s="10">
        <v>21</v>
      </c>
      <c r="B85" s="75" t="s">
        <v>100</v>
      </c>
      <c r="C85" s="12" t="s">
        <v>15</v>
      </c>
      <c r="D85" s="24">
        <v>884</v>
      </c>
      <c r="E85" s="14">
        <v>0</v>
      </c>
      <c r="F85" s="35">
        <f t="shared" si="36"/>
        <v>0</v>
      </c>
      <c r="G85" s="67" t="s">
        <v>9</v>
      </c>
      <c r="H85" s="68" t="s">
        <v>9</v>
      </c>
    </row>
    <row r="86" spans="1:8" s="29" customFormat="1" ht="12.45" customHeight="1" x14ac:dyDescent="0.2">
      <c r="A86" s="10">
        <v>22</v>
      </c>
      <c r="B86" s="75" t="s">
        <v>98</v>
      </c>
      <c r="C86" s="12" t="s">
        <v>15</v>
      </c>
      <c r="D86" s="24">
        <v>34</v>
      </c>
      <c r="E86" s="14">
        <v>0</v>
      </c>
      <c r="F86" s="35">
        <f t="shared" ref="F86" si="43">PRODUCT(D86,E86)</f>
        <v>0</v>
      </c>
      <c r="G86" s="67" t="s">
        <v>9</v>
      </c>
      <c r="H86" s="68" t="s">
        <v>9</v>
      </c>
    </row>
    <row r="87" spans="1:8" s="29" customFormat="1" ht="12.45" customHeight="1" x14ac:dyDescent="0.2">
      <c r="A87" s="10">
        <v>23</v>
      </c>
      <c r="B87" s="75" t="s">
        <v>99</v>
      </c>
      <c r="C87" s="12" t="s">
        <v>15</v>
      </c>
      <c r="D87" s="24">
        <v>34</v>
      </c>
      <c r="E87" s="14">
        <v>0</v>
      </c>
      <c r="F87" s="35">
        <f t="shared" ref="F87" si="44">PRODUCT(D87,E87)</f>
        <v>0</v>
      </c>
      <c r="G87" s="67" t="s">
        <v>9</v>
      </c>
      <c r="H87" s="68" t="s">
        <v>9</v>
      </c>
    </row>
    <row r="88" spans="1:8" s="29" customFormat="1" ht="12.45" customHeight="1" x14ac:dyDescent="0.2">
      <c r="A88" s="10">
        <v>24</v>
      </c>
      <c r="B88" s="82" t="s">
        <v>55</v>
      </c>
      <c r="C88" s="12" t="s">
        <v>28</v>
      </c>
      <c r="D88" s="70">
        <v>3.3</v>
      </c>
      <c r="E88" s="14">
        <v>0</v>
      </c>
      <c r="F88" s="35">
        <f t="shared" si="36"/>
        <v>0</v>
      </c>
      <c r="G88" s="67" t="s">
        <v>9</v>
      </c>
      <c r="H88" s="68" t="s">
        <v>9</v>
      </c>
    </row>
    <row r="89" spans="1:8" s="29" customFormat="1" ht="12.45" customHeight="1" x14ac:dyDescent="0.2">
      <c r="A89" s="10">
        <v>25</v>
      </c>
      <c r="B89" s="82" t="s">
        <v>59</v>
      </c>
      <c r="C89" s="12" t="s">
        <v>8</v>
      </c>
      <c r="D89" s="24">
        <v>12</v>
      </c>
      <c r="E89" s="14">
        <v>0</v>
      </c>
      <c r="F89" s="35">
        <f t="shared" si="36"/>
        <v>0</v>
      </c>
      <c r="G89" s="67" t="s">
        <v>9</v>
      </c>
      <c r="H89" s="68" t="s">
        <v>9</v>
      </c>
    </row>
    <row r="90" spans="1:8" s="29" customFormat="1" ht="12.45" customHeight="1" x14ac:dyDescent="0.2">
      <c r="A90" s="10">
        <v>26</v>
      </c>
      <c r="B90" s="81" t="s">
        <v>128</v>
      </c>
      <c r="C90" s="12" t="s">
        <v>15</v>
      </c>
      <c r="D90" s="24">
        <v>145</v>
      </c>
      <c r="E90" s="71" t="s">
        <v>9</v>
      </c>
      <c r="F90" s="71" t="s">
        <v>9</v>
      </c>
      <c r="G90" s="16">
        <v>0</v>
      </c>
      <c r="H90" s="36">
        <f t="shared" ref="H90" si="45">PRODUCT(D90,G90)</f>
        <v>0</v>
      </c>
    </row>
    <row r="91" spans="1:8" s="29" customFormat="1" ht="12.45" customHeight="1" x14ac:dyDescent="0.2">
      <c r="A91" s="10">
        <v>27</v>
      </c>
      <c r="B91" s="81" t="s">
        <v>129</v>
      </c>
      <c r="C91" s="12" t="s">
        <v>15</v>
      </c>
      <c r="D91" s="24">
        <v>145</v>
      </c>
      <c r="E91" s="71" t="s">
        <v>9</v>
      </c>
      <c r="F91" s="71" t="s">
        <v>9</v>
      </c>
      <c r="G91" s="16">
        <v>0</v>
      </c>
      <c r="H91" s="36">
        <f t="shared" ref="H91" si="46">PRODUCT(D91,G91)</f>
        <v>0</v>
      </c>
    </row>
    <row r="92" spans="1:8" s="29" customFormat="1" ht="12.45" customHeight="1" x14ac:dyDescent="0.2">
      <c r="A92" s="10">
        <v>28</v>
      </c>
      <c r="B92" s="39" t="s">
        <v>131</v>
      </c>
      <c r="C92" s="12" t="s">
        <v>81</v>
      </c>
      <c r="D92" s="24">
        <v>1</v>
      </c>
      <c r="E92" s="26" t="s">
        <v>9</v>
      </c>
      <c r="F92" s="26" t="s">
        <v>9</v>
      </c>
      <c r="G92" s="16">
        <v>0</v>
      </c>
      <c r="H92" s="21">
        <f>PRODUCT(D92,G92)</f>
        <v>0</v>
      </c>
    </row>
    <row r="93" spans="1:8" s="29" customFormat="1" ht="12.45" customHeight="1" x14ac:dyDescent="0.2">
      <c r="A93" s="10">
        <v>29</v>
      </c>
      <c r="B93" s="83" t="s">
        <v>10</v>
      </c>
      <c r="C93" s="12"/>
      <c r="D93" s="33"/>
      <c r="E93" s="14"/>
      <c r="F93" s="15">
        <f>SUM(F65:F89)</f>
        <v>0</v>
      </c>
      <c r="G93" s="16"/>
      <c r="H93" s="21"/>
    </row>
    <row r="94" spans="1:8" s="29" customFormat="1" ht="12.45" customHeight="1" x14ac:dyDescent="0.2">
      <c r="A94" s="10">
        <v>30</v>
      </c>
      <c r="B94" s="83" t="s">
        <v>13</v>
      </c>
      <c r="C94" s="12"/>
      <c r="D94" s="33"/>
      <c r="E94" s="14"/>
      <c r="F94" s="35">
        <f>CEILING(SUM(F93)/100*3,1)</f>
        <v>0</v>
      </c>
      <c r="G94" s="16"/>
      <c r="H94" s="21"/>
    </row>
    <row r="95" spans="1:8" s="29" customFormat="1" ht="12.45" customHeight="1" x14ac:dyDescent="0.2">
      <c r="A95" s="10">
        <v>31</v>
      </c>
      <c r="B95" s="72" t="s">
        <v>10</v>
      </c>
      <c r="C95" s="12"/>
      <c r="D95" s="33"/>
      <c r="E95" s="14"/>
      <c r="F95" s="15">
        <f>SUM(F93:F94)</f>
        <v>0</v>
      </c>
      <c r="G95" s="16"/>
      <c r="H95" s="21"/>
    </row>
    <row r="96" spans="1:8" s="29" customFormat="1" ht="12.45" customHeight="1" x14ac:dyDescent="0.2">
      <c r="A96" s="10">
        <v>32</v>
      </c>
      <c r="B96" s="72" t="s">
        <v>11</v>
      </c>
      <c r="C96" s="12"/>
      <c r="D96" s="33"/>
      <c r="E96" s="14"/>
      <c r="F96" s="15"/>
      <c r="G96" s="16"/>
      <c r="H96" s="30">
        <f>SUM(H65:H95)</f>
        <v>0</v>
      </c>
    </row>
    <row r="97" spans="1:8" x14ac:dyDescent="0.2">
      <c r="A97" s="10"/>
      <c r="B97" s="39"/>
      <c r="C97" s="12"/>
      <c r="D97" s="33"/>
      <c r="E97" s="26"/>
      <c r="F97" s="26"/>
      <c r="G97" s="25"/>
      <c r="H97" s="21"/>
    </row>
    <row r="98" spans="1:8" ht="13.1" x14ac:dyDescent="0.25">
      <c r="A98" s="10"/>
      <c r="B98" s="20" t="s">
        <v>29</v>
      </c>
      <c r="C98" s="12"/>
      <c r="D98" s="64"/>
      <c r="E98" s="26"/>
      <c r="F98" s="26"/>
      <c r="G98" s="16"/>
      <c r="H98" s="21"/>
    </row>
    <row r="99" spans="1:8" x14ac:dyDescent="0.2">
      <c r="A99" s="10">
        <v>1</v>
      </c>
      <c r="B99" s="81" t="s">
        <v>30</v>
      </c>
      <c r="C99" s="12" t="s">
        <v>31</v>
      </c>
      <c r="D99" s="84">
        <v>0.32</v>
      </c>
      <c r="E99" s="26" t="s">
        <v>9</v>
      </c>
      <c r="F99" s="26" t="s">
        <v>9</v>
      </c>
      <c r="G99" s="16">
        <v>0</v>
      </c>
      <c r="H99" s="21">
        <f t="shared" ref="H99:H120" si="47">PRODUCT(D99,G99)</f>
        <v>0</v>
      </c>
    </row>
    <row r="100" spans="1:8" x14ac:dyDescent="0.2">
      <c r="A100" s="10">
        <v>2</v>
      </c>
      <c r="B100" s="81" t="s">
        <v>32</v>
      </c>
      <c r="C100" s="12" t="s">
        <v>31</v>
      </c>
      <c r="D100" s="84">
        <v>0.32</v>
      </c>
      <c r="E100" s="26" t="s">
        <v>9</v>
      </c>
      <c r="F100" s="26" t="s">
        <v>9</v>
      </c>
      <c r="G100" s="16">
        <v>0</v>
      </c>
      <c r="H100" s="21">
        <f t="shared" si="47"/>
        <v>0</v>
      </c>
    </row>
    <row r="101" spans="1:8" x14ac:dyDescent="0.2">
      <c r="A101" s="10">
        <v>3</v>
      </c>
      <c r="B101" s="81" t="s">
        <v>116</v>
      </c>
      <c r="C101" s="12" t="s">
        <v>16</v>
      </c>
      <c r="D101" s="84">
        <v>4.5999999999999996</v>
      </c>
      <c r="E101" s="26" t="s">
        <v>9</v>
      </c>
      <c r="F101" s="26" t="s">
        <v>9</v>
      </c>
      <c r="G101" s="16">
        <v>0</v>
      </c>
      <c r="H101" s="21">
        <f t="shared" ref="H101" si="48">PRODUCT(D101,G101)</f>
        <v>0</v>
      </c>
    </row>
    <row r="102" spans="1:8" x14ac:dyDescent="0.2">
      <c r="A102" s="10">
        <v>4</v>
      </c>
      <c r="B102" s="81" t="s">
        <v>117</v>
      </c>
      <c r="C102" s="12" t="s">
        <v>16</v>
      </c>
      <c r="D102" s="84">
        <v>3</v>
      </c>
      <c r="E102" s="26" t="s">
        <v>9</v>
      </c>
      <c r="F102" s="26" t="s">
        <v>9</v>
      </c>
      <c r="G102" s="16">
        <v>0</v>
      </c>
      <c r="H102" s="21">
        <f t="shared" ref="H102" si="49">PRODUCT(D102,G102)</f>
        <v>0</v>
      </c>
    </row>
    <row r="103" spans="1:8" ht="23.6" x14ac:dyDescent="0.2">
      <c r="A103" s="10">
        <v>5</v>
      </c>
      <c r="B103" s="85" t="s">
        <v>118</v>
      </c>
      <c r="C103" s="12" t="s">
        <v>16</v>
      </c>
      <c r="D103" s="84">
        <v>4.5999999999999996</v>
      </c>
      <c r="E103" s="26" t="s">
        <v>9</v>
      </c>
      <c r="F103" s="26" t="s">
        <v>9</v>
      </c>
      <c r="G103" s="16">
        <v>0</v>
      </c>
      <c r="H103" s="21">
        <f t="shared" ref="H103" si="50">PRODUCT(D103,G103)</f>
        <v>0</v>
      </c>
    </row>
    <row r="104" spans="1:8" ht="23.6" x14ac:dyDescent="0.2">
      <c r="A104" s="10">
        <v>6</v>
      </c>
      <c r="B104" s="39" t="s">
        <v>119</v>
      </c>
      <c r="C104" s="12" t="s">
        <v>16</v>
      </c>
      <c r="D104" s="84">
        <v>3</v>
      </c>
      <c r="E104" s="26" t="s">
        <v>9</v>
      </c>
      <c r="F104" s="26" t="s">
        <v>9</v>
      </c>
      <c r="G104" s="16">
        <v>0</v>
      </c>
      <c r="H104" s="21">
        <f t="shared" ref="H104" si="51">PRODUCT(D104,G104)</f>
        <v>0</v>
      </c>
    </row>
    <row r="105" spans="1:8" x14ac:dyDescent="0.2">
      <c r="A105" s="10">
        <v>7</v>
      </c>
      <c r="B105" s="39" t="s">
        <v>45</v>
      </c>
      <c r="C105" s="12" t="s">
        <v>28</v>
      </c>
      <c r="D105" s="70">
        <v>2.5</v>
      </c>
      <c r="E105" s="26" t="s">
        <v>9</v>
      </c>
      <c r="F105" s="26" t="s">
        <v>9</v>
      </c>
      <c r="G105" s="16">
        <v>0</v>
      </c>
      <c r="H105" s="21">
        <f>PRODUCT(D105,G105)</f>
        <v>0</v>
      </c>
    </row>
    <row r="106" spans="1:8" x14ac:dyDescent="0.2">
      <c r="A106" s="10">
        <v>8</v>
      </c>
      <c r="B106" s="23" t="s">
        <v>38</v>
      </c>
      <c r="C106" s="12" t="s">
        <v>33</v>
      </c>
      <c r="D106" s="70">
        <v>2.5</v>
      </c>
      <c r="E106" s="26" t="s">
        <v>9</v>
      </c>
      <c r="F106" s="26" t="s">
        <v>9</v>
      </c>
      <c r="G106" s="16">
        <v>0</v>
      </c>
      <c r="H106" s="21">
        <f t="shared" ref="H106" si="52">PRODUCT(D106,G106)</f>
        <v>0</v>
      </c>
    </row>
    <row r="107" spans="1:8" x14ac:dyDescent="0.2">
      <c r="A107" s="10">
        <v>9</v>
      </c>
      <c r="B107" s="23" t="s">
        <v>46</v>
      </c>
      <c r="C107" s="12" t="s">
        <v>28</v>
      </c>
      <c r="D107" s="70">
        <v>7.5</v>
      </c>
      <c r="E107" s="26" t="s">
        <v>9</v>
      </c>
      <c r="F107" s="26" t="s">
        <v>9</v>
      </c>
      <c r="G107" s="16">
        <v>0</v>
      </c>
      <c r="H107" s="21">
        <f>PRODUCT(D107,G107)</f>
        <v>0</v>
      </c>
    </row>
    <row r="108" spans="1:8" x14ac:dyDescent="0.2">
      <c r="A108" s="10">
        <v>10</v>
      </c>
      <c r="B108" s="23" t="s">
        <v>39</v>
      </c>
      <c r="C108" s="12" t="s">
        <v>33</v>
      </c>
      <c r="D108" s="70">
        <v>3.3</v>
      </c>
      <c r="E108" s="26" t="s">
        <v>9</v>
      </c>
      <c r="F108" s="26" t="s">
        <v>9</v>
      </c>
      <c r="G108" s="16">
        <v>0</v>
      </c>
      <c r="H108" s="21">
        <f t="shared" si="47"/>
        <v>0</v>
      </c>
    </row>
    <row r="109" spans="1:8" x14ac:dyDescent="0.2">
      <c r="A109" s="10">
        <v>11</v>
      </c>
      <c r="B109" s="23" t="s">
        <v>40</v>
      </c>
      <c r="C109" s="12" t="s">
        <v>16</v>
      </c>
      <c r="D109" s="70">
        <v>37.1</v>
      </c>
      <c r="E109" s="26" t="s">
        <v>9</v>
      </c>
      <c r="F109" s="26" t="s">
        <v>9</v>
      </c>
      <c r="G109" s="16">
        <v>0</v>
      </c>
      <c r="H109" s="21">
        <f t="shared" si="47"/>
        <v>0</v>
      </c>
    </row>
    <row r="110" spans="1:8" x14ac:dyDescent="0.2">
      <c r="A110" s="10">
        <v>12</v>
      </c>
      <c r="B110" s="23" t="s">
        <v>41</v>
      </c>
      <c r="C110" s="12" t="s">
        <v>16</v>
      </c>
      <c r="D110" s="70">
        <v>37.1</v>
      </c>
      <c r="E110" s="26" t="s">
        <v>9</v>
      </c>
      <c r="F110" s="26" t="s">
        <v>9</v>
      </c>
      <c r="G110" s="16">
        <v>0</v>
      </c>
      <c r="H110" s="21">
        <f t="shared" ref="H110:H114" si="53">PRODUCT(D110,G110)</f>
        <v>0</v>
      </c>
    </row>
    <row r="111" spans="1:8" x14ac:dyDescent="0.2">
      <c r="A111" s="10">
        <v>13</v>
      </c>
      <c r="B111" s="23" t="s">
        <v>108</v>
      </c>
      <c r="C111" s="12" t="s">
        <v>15</v>
      </c>
      <c r="D111" s="24">
        <v>307</v>
      </c>
      <c r="E111" s="26" t="s">
        <v>9</v>
      </c>
      <c r="F111" s="26" t="s">
        <v>9</v>
      </c>
      <c r="G111" s="16">
        <v>0</v>
      </c>
      <c r="H111" s="21">
        <f t="shared" si="53"/>
        <v>0</v>
      </c>
    </row>
    <row r="112" spans="1:8" x14ac:dyDescent="0.2">
      <c r="A112" s="10">
        <v>14</v>
      </c>
      <c r="B112" s="23" t="s">
        <v>109</v>
      </c>
      <c r="C112" s="12" t="s">
        <v>15</v>
      </c>
      <c r="D112" s="24">
        <v>15</v>
      </c>
      <c r="E112" s="26" t="s">
        <v>9</v>
      </c>
      <c r="F112" s="26" t="s">
        <v>9</v>
      </c>
      <c r="G112" s="16">
        <v>0</v>
      </c>
      <c r="H112" s="21">
        <f t="shared" ref="H112" si="54">PRODUCT(D112,G112)</f>
        <v>0</v>
      </c>
    </row>
    <row r="113" spans="1:8" x14ac:dyDescent="0.2">
      <c r="A113" s="10">
        <v>15</v>
      </c>
      <c r="B113" s="23" t="s">
        <v>110</v>
      </c>
      <c r="C113" s="12" t="s">
        <v>15</v>
      </c>
      <c r="D113" s="24">
        <v>307</v>
      </c>
      <c r="E113" s="26" t="s">
        <v>9</v>
      </c>
      <c r="F113" s="26" t="s">
        <v>9</v>
      </c>
      <c r="G113" s="16">
        <v>0</v>
      </c>
      <c r="H113" s="21">
        <f t="shared" si="53"/>
        <v>0</v>
      </c>
    </row>
    <row r="114" spans="1:8" x14ac:dyDescent="0.2">
      <c r="A114" s="10">
        <v>16</v>
      </c>
      <c r="B114" s="23" t="s">
        <v>111</v>
      </c>
      <c r="C114" s="12" t="s">
        <v>15</v>
      </c>
      <c r="D114" s="24">
        <v>15</v>
      </c>
      <c r="E114" s="26" t="s">
        <v>9</v>
      </c>
      <c r="F114" s="26" t="s">
        <v>9</v>
      </c>
      <c r="G114" s="16">
        <v>0</v>
      </c>
      <c r="H114" s="21">
        <f t="shared" si="53"/>
        <v>0</v>
      </c>
    </row>
    <row r="115" spans="1:8" x14ac:dyDescent="0.2">
      <c r="A115" s="10">
        <v>17</v>
      </c>
      <c r="B115" s="23" t="s">
        <v>36</v>
      </c>
      <c r="C115" s="12" t="s">
        <v>16</v>
      </c>
      <c r="D115" s="24">
        <v>36</v>
      </c>
      <c r="E115" s="26" t="s">
        <v>9</v>
      </c>
      <c r="F115" s="26" t="s">
        <v>9</v>
      </c>
      <c r="G115" s="16">
        <v>0</v>
      </c>
      <c r="H115" s="21">
        <f t="shared" ref="H115:H117" si="55">PRODUCT(D115,G115)</f>
        <v>0</v>
      </c>
    </row>
    <row r="116" spans="1:8" x14ac:dyDescent="0.2">
      <c r="A116" s="10">
        <v>18</v>
      </c>
      <c r="B116" s="23" t="s">
        <v>37</v>
      </c>
      <c r="C116" s="12" t="s">
        <v>16</v>
      </c>
      <c r="D116" s="24">
        <v>36</v>
      </c>
      <c r="E116" s="26" t="s">
        <v>9</v>
      </c>
      <c r="F116" s="26" t="s">
        <v>9</v>
      </c>
      <c r="G116" s="16">
        <v>0</v>
      </c>
      <c r="H116" s="21">
        <f t="shared" si="55"/>
        <v>0</v>
      </c>
    </row>
    <row r="117" spans="1:8" x14ac:dyDescent="0.2">
      <c r="A117" s="10">
        <v>19</v>
      </c>
      <c r="B117" s="39" t="s">
        <v>112</v>
      </c>
      <c r="C117" s="12" t="s">
        <v>15</v>
      </c>
      <c r="D117" s="24">
        <v>307</v>
      </c>
      <c r="E117" s="26" t="s">
        <v>9</v>
      </c>
      <c r="F117" s="26" t="s">
        <v>9</v>
      </c>
      <c r="G117" s="16">
        <v>0</v>
      </c>
      <c r="H117" s="21">
        <f t="shared" si="55"/>
        <v>0</v>
      </c>
    </row>
    <row r="118" spans="1:8" x14ac:dyDescent="0.2">
      <c r="A118" s="10">
        <v>20</v>
      </c>
      <c r="B118" s="39" t="s">
        <v>113</v>
      </c>
      <c r="C118" s="12" t="s">
        <v>15</v>
      </c>
      <c r="D118" s="24">
        <v>15</v>
      </c>
      <c r="E118" s="26" t="s">
        <v>9</v>
      </c>
      <c r="F118" s="26" t="s">
        <v>9</v>
      </c>
      <c r="G118" s="16">
        <v>0</v>
      </c>
      <c r="H118" s="21">
        <f t="shared" ref="H118" si="56">PRODUCT(D118,G118)</f>
        <v>0</v>
      </c>
    </row>
    <row r="119" spans="1:8" x14ac:dyDescent="0.2">
      <c r="A119" s="10">
        <v>21</v>
      </c>
      <c r="B119" s="23" t="s">
        <v>114</v>
      </c>
      <c r="C119" s="12" t="s">
        <v>15</v>
      </c>
      <c r="D119" s="24">
        <v>884</v>
      </c>
      <c r="E119" s="26" t="s">
        <v>9</v>
      </c>
      <c r="F119" s="26" t="s">
        <v>9</v>
      </c>
      <c r="G119" s="16">
        <v>0</v>
      </c>
      <c r="H119" s="21">
        <f t="shared" ref="H119" si="57">PRODUCT(D119,G119)</f>
        <v>0</v>
      </c>
    </row>
    <row r="120" spans="1:8" x14ac:dyDescent="0.2">
      <c r="A120" s="10">
        <v>22</v>
      </c>
      <c r="B120" s="23" t="s">
        <v>44</v>
      </c>
      <c r="C120" s="12" t="s">
        <v>15</v>
      </c>
      <c r="D120" s="24">
        <v>228</v>
      </c>
      <c r="E120" s="26" t="s">
        <v>9</v>
      </c>
      <c r="F120" s="26" t="s">
        <v>9</v>
      </c>
      <c r="G120" s="16">
        <v>0</v>
      </c>
      <c r="H120" s="21">
        <f t="shared" si="47"/>
        <v>0</v>
      </c>
    </row>
    <row r="121" spans="1:8" x14ac:dyDescent="0.2">
      <c r="A121" s="10">
        <v>23</v>
      </c>
      <c r="B121" s="23" t="s">
        <v>115</v>
      </c>
      <c r="C121" s="12" t="s">
        <v>15</v>
      </c>
      <c r="D121" s="24">
        <v>25</v>
      </c>
      <c r="E121" s="26" t="s">
        <v>9</v>
      </c>
      <c r="F121" s="26" t="s">
        <v>9</v>
      </c>
      <c r="G121" s="16">
        <v>0</v>
      </c>
      <c r="H121" s="21">
        <f t="shared" ref="H121" si="58">PRODUCT(D121,G121)</f>
        <v>0</v>
      </c>
    </row>
    <row r="122" spans="1:8" x14ac:dyDescent="0.2">
      <c r="A122" s="10">
        <v>24</v>
      </c>
      <c r="B122" s="23" t="s">
        <v>42</v>
      </c>
      <c r="C122" s="12" t="s">
        <v>15</v>
      </c>
      <c r="D122" s="24">
        <v>337</v>
      </c>
      <c r="E122" s="26" t="s">
        <v>9</v>
      </c>
      <c r="F122" s="26" t="s">
        <v>9</v>
      </c>
      <c r="G122" s="16">
        <v>0</v>
      </c>
      <c r="H122" s="21">
        <f t="shared" ref="H122" si="59">PRODUCT(D122,G122)</f>
        <v>0</v>
      </c>
    </row>
    <row r="123" spans="1:8" x14ac:dyDescent="0.2">
      <c r="A123" s="10">
        <v>25</v>
      </c>
      <c r="B123" s="23" t="s">
        <v>43</v>
      </c>
      <c r="C123" s="12" t="s">
        <v>8</v>
      </c>
      <c r="D123" s="24">
        <v>1</v>
      </c>
      <c r="E123" s="26" t="s">
        <v>9</v>
      </c>
      <c r="F123" s="26" t="s">
        <v>9</v>
      </c>
      <c r="G123" s="16">
        <v>0</v>
      </c>
      <c r="H123" s="21">
        <f t="shared" ref="H123" si="60">PRODUCT(D123,G123)</f>
        <v>0</v>
      </c>
    </row>
    <row r="124" spans="1:8" x14ac:dyDescent="0.2">
      <c r="A124" s="10">
        <v>26</v>
      </c>
      <c r="B124" s="39" t="s">
        <v>35</v>
      </c>
      <c r="C124" s="12" t="s">
        <v>8</v>
      </c>
      <c r="D124" s="24">
        <v>30</v>
      </c>
      <c r="E124" s="26" t="s">
        <v>9</v>
      </c>
      <c r="F124" s="26" t="s">
        <v>9</v>
      </c>
      <c r="G124" s="16">
        <v>0</v>
      </c>
      <c r="H124" s="21">
        <f t="shared" ref="H124" si="61">PRODUCT(D124,G124)</f>
        <v>0</v>
      </c>
    </row>
    <row r="125" spans="1:8" x14ac:dyDescent="0.2">
      <c r="A125" s="10">
        <v>27</v>
      </c>
      <c r="B125" s="23" t="s">
        <v>50</v>
      </c>
      <c r="C125" s="12" t="s">
        <v>16</v>
      </c>
      <c r="D125" s="78">
        <v>256</v>
      </c>
      <c r="E125" s="26" t="s">
        <v>9</v>
      </c>
      <c r="F125" s="26" t="s">
        <v>9</v>
      </c>
      <c r="G125" s="16">
        <v>0</v>
      </c>
      <c r="H125" s="21">
        <f t="shared" ref="H125" si="62">PRODUCT(D125,G125)</f>
        <v>0</v>
      </c>
    </row>
    <row r="126" spans="1:8" ht="13.1" x14ac:dyDescent="0.2">
      <c r="A126" s="61"/>
      <c r="B126" s="86" t="s">
        <v>34</v>
      </c>
      <c r="C126" s="87"/>
      <c r="D126" s="88"/>
      <c r="E126" s="89"/>
      <c r="F126" s="90"/>
      <c r="G126" s="91"/>
      <c r="H126" s="92">
        <f>SUM(H99:H125)</f>
        <v>0</v>
      </c>
    </row>
    <row r="127" spans="1:8" x14ac:dyDescent="0.2">
      <c r="C127" s="41"/>
    </row>
    <row r="128" spans="1:8" x14ac:dyDescent="0.2">
      <c r="C128" s="41"/>
    </row>
    <row r="129" spans="3:3" x14ac:dyDescent="0.2">
      <c r="C129" s="41"/>
    </row>
  </sheetData>
  <mergeCells count="6">
    <mergeCell ref="A4:H4"/>
    <mergeCell ref="A6:H6"/>
    <mergeCell ref="E8:F8"/>
    <mergeCell ref="G8:H8"/>
    <mergeCell ref="A1:I1"/>
    <mergeCell ref="A2:I2"/>
  </mergeCells>
  <printOptions horizontalCentered="1"/>
  <pageMargins left="0.51181102362204722" right="0.51181102362204722" top="0.78740157480314965" bottom="0.59055118110236227" header="0.31496062992125984" footer="0.31496062992125984"/>
  <pageSetup paperSize="9" scale="70" firstPageNumber="3" orientation="portrait" useFirstPageNumber="1" r:id="rId1"/>
  <headerFooter>
    <oddFooter>&amp;Cstr.&amp;P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VV</vt:lpstr>
      <vt:lpstr>VV!Názvy_tisku</vt:lpstr>
      <vt:lpstr>Rekapitulace!Oblast_tisku</vt:lpstr>
      <vt:lpstr>VV!Oblast_tisku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</dc:creator>
  <cp:lastModifiedBy>PC2</cp:lastModifiedBy>
  <cp:lastPrinted>2022-10-21T13:41:43Z</cp:lastPrinted>
  <dcterms:created xsi:type="dcterms:W3CDTF">2018-10-30T17:35:32Z</dcterms:created>
  <dcterms:modified xsi:type="dcterms:W3CDTF">2022-12-27T10:12:04Z</dcterms:modified>
</cp:coreProperties>
</file>