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LYCOS/LYCOS klíčiareň PHZ zadanie/"/>
    </mc:Choice>
  </mc:AlternateContent>
  <xr:revisionPtr revIDLastSave="0" documentId="13_ncr:1_{EB817F08-D743-8C48-92A0-F884E676C3AB}" xr6:coauthVersionLast="47" xr6:coauthVersionMax="47" xr10:uidLastSave="{00000000-0000-0000-0000-000000000000}"/>
  <bookViews>
    <workbookView xWindow="34860" yWindow="-3100" windowWidth="25840" windowHeight="21100" xr2:uid="{5857D9F3-A041-4EC7-B848-ABD36B3F1BE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9" i="1" l="1"/>
  <c r="F165" i="1"/>
  <c r="F106" i="1"/>
  <c r="F149" i="1"/>
  <c r="F148" i="1"/>
  <c r="F147" i="1"/>
  <c r="F146" i="1"/>
  <c r="F145" i="1"/>
  <c r="F144" i="1"/>
  <c r="F143" i="1"/>
  <c r="F142" i="1"/>
  <c r="F141" i="1"/>
  <c r="F134" i="1"/>
  <c r="F154" i="1"/>
  <c r="F155" i="1"/>
  <c r="F153" i="1"/>
  <c r="F138" i="1"/>
  <c r="F137" i="1"/>
  <c r="F136" i="1"/>
  <c r="F128" i="1"/>
  <c r="F129" i="1"/>
  <c r="F130" i="1"/>
  <c r="F131" i="1"/>
  <c r="F132" i="1"/>
  <c r="F127" i="1"/>
  <c r="F125" i="1"/>
  <c r="F124" i="1"/>
  <c r="F123" i="1"/>
  <c r="F120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1" i="1"/>
  <c r="F88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5" i="1"/>
  <c r="F81" i="1"/>
  <c r="F80" i="1"/>
  <c r="F82" i="1" s="1"/>
  <c r="F86" i="1"/>
  <c r="F67" i="1"/>
  <c r="F68" i="1"/>
  <c r="F69" i="1"/>
  <c r="F70" i="1"/>
  <c r="F71" i="1"/>
  <c r="F72" i="1"/>
  <c r="F73" i="1"/>
  <c r="F74" i="1"/>
  <c r="F75" i="1"/>
  <c r="F76" i="1"/>
  <c r="F77" i="1"/>
  <c r="F66" i="1"/>
  <c r="F78" i="1" s="1"/>
  <c r="F161" i="1" s="1"/>
  <c r="F19" i="1"/>
  <c r="F12" i="1"/>
  <c r="F14" i="1"/>
  <c r="F56" i="1"/>
  <c r="F57" i="1"/>
  <c r="F58" i="1"/>
  <c r="F59" i="1"/>
  <c r="F60" i="1"/>
  <c r="F61" i="1"/>
  <c r="F62" i="1"/>
  <c r="F63" i="1"/>
  <c r="F55" i="1"/>
  <c r="F64" i="1" s="1"/>
  <c r="F156" i="1" l="1"/>
  <c r="F164" i="1" s="1"/>
  <c r="F133" i="1"/>
  <c r="F139" i="1"/>
  <c r="F122" i="1"/>
  <c r="F140" i="1"/>
  <c r="F49" i="1"/>
  <c r="F48" i="1"/>
  <c r="F46" i="1"/>
  <c r="F43" i="1"/>
  <c r="F42" i="1"/>
  <c r="F39" i="1"/>
  <c r="F36" i="1"/>
  <c r="F35" i="1"/>
  <c r="F32" i="1"/>
  <c r="F31" i="1"/>
  <c r="F30" i="1"/>
  <c r="F29" i="1"/>
  <c r="F28" i="1"/>
  <c r="F27" i="1"/>
  <c r="F26" i="1"/>
  <c r="F25" i="1"/>
  <c r="F22" i="1"/>
  <c r="F21" i="1"/>
  <c r="F20" i="1"/>
  <c r="F163" i="1" l="1"/>
  <c r="F50" i="1"/>
  <c r="F162" i="1"/>
  <c r="F160" i="1"/>
</calcChain>
</file>

<file path=xl/sharedStrings.xml><?xml version="1.0" encoding="utf-8"?>
<sst xmlns="http://schemas.openxmlformats.org/spreadsheetml/2006/main" count="360" uniqueCount="214">
  <si>
    <t>A. Dodávky technologie</t>
  </si>
  <si>
    <t>Číslo položky</t>
  </si>
  <si>
    <t>Název položky</t>
  </si>
  <si>
    <t>Počet MJ</t>
  </si>
  <si>
    <t>MJ</t>
  </si>
  <si>
    <t>Cena za MJ</t>
  </si>
  <si>
    <t>Cena celkem</t>
  </si>
  <si>
    <t>Obraceč SS s takovým mytím dna SS (tlak 80 bar)</t>
  </si>
  <si>
    <t>ks</t>
  </si>
  <si>
    <t>Požadovaná technická specifikace obraceče je uvedena v technické zprávě k projektu v kapitole 4.2.</t>
  </si>
  <si>
    <t>Pojezdová dráha</t>
  </si>
  <si>
    <t>2.a</t>
  </si>
  <si>
    <t>Pojezdová dráha pro obraceč SS s ozubeným hřebenem (každá linka má délku dráhy 27 m)</t>
  </si>
  <si>
    <t>soub.</t>
  </si>
  <si>
    <t>Požadovaná technická specifikace pojezdové dráhy je uvedena v technické zprávě k projektu v kapitole 4.3.</t>
  </si>
  <si>
    <t>Zdroj tlakové vody pro vysokotlaké mytí</t>
  </si>
  <si>
    <t>3.a</t>
  </si>
  <si>
    <t>Stacionární stanice tlakové vody 80 bar / 80 l/min včetně FM</t>
  </si>
  <si>
    <t>3.b</t>
  </si>
  <si>
    <t>Rozdělovač tlakové vody</t>
  </si>
  <si>
    <t>3.c</t>
  </si>
  <si>
    <t>Plnoprůtočký kulový kohout s pneupohonem pro trasování tlakové vody na mytí  dna SS</t>
  </si>
  <si>
    <t>3.d</t>
  </si>
  <si>
    <t>Přívod vody do stacionární stanice tlakové vody</t>
  </si>
  <si>
    <t>Energetický řetěz pro přívod elektřiny a vody</t>
  </si>
  <si>
    <t>4.a</t>
  </si>
  <si>
    <t>Energetický řetěz pro přívod (napájení, vody na kropení, vody na tlakové mytí o tlaku 80 bar)</t>
  </si>
  <si>
    <t>4.b</t>
  </si>
  <si>
    <t>Kabel pro napájení obraceče - taženo z rozvaděče</t>
  </si>
  <si>
    <t>4.c</t>
  </si>
  <si>
    <t>Tlaková hadice pro kropení sladu z obraceče</t>
  </si>
  <si>
    <t>4.d</t>
  </si>
  <si>
    <t>Tlaková hadice pro tlakové mytí (80 bar; 80 l/min) - průměr  65 m/1 linku</t>
  </si>
  <si>
    <t>4.e</t>
  </si>
  <si>
    <t>Nerezové žlaby pro energetický řetěz v celkové délce</t>
  </si>
  <si>
    <t>m</t>
  </si>
  <si>
    <t>4.f</t>
  </si>
  <si>
    <t>Nerezové žlaby pro energetický řetěz s kluzným plastem v celkové délce</t>
  </si>
  <si>
    <t>4.g</t>
  </si>
  <si>
    <t>Nerezové konzoly pro vynesení žlabu energetického řetězu</t>
  </si>
  <si>
    <t>4.h</t>
  </si>
  <si>
    <t>Nerezové vzpěry pro podepření žlabů energetického řetězu</t>
  </si>
  <si>
    <t>Napájení technologie vodou</t>
  </si>
  <si>
    <t>Požadovaná technická specifikace k napájení technologie vodou je uvedena v technické zprávě k projektu v kapitole 4.6.</t>
  </si>
  <si>
    <t>5.a</t>
  </si>
  <si>
    <t>Přívod vody pro kropení k energetickému řetězu</t>
  </si>
  <si>
    <t>5.b</t>
  </si>
  <si>
    <t>Přívod vody ke stacionární stanici tlakové vody</t>
  </si>
  <si>
    <t>Kabelové trasy a trasy pro rozvod vody</t>
  </si>
  <si>
    <t>Požadovaná technická specifikace k budovaným trasám je uvedena v technické zprávě k projektu v kapitole 4.7.</t>
  </si>
  <si>
    <t>6.a</t>
  </si>
  <si>
    <t>Nerezové drátěné žlaby pro přívod energií (elektřina, voda na kropení a voda na tlakové mytí) k energetickým řetězům včetně kotvících komponent</t>
  </si>
  <si>
    <t>Komunikace obracečů s  nadřazeným řídícím systémem</t>
  </si>
  <si>
    <t>Požadovaná technická specifikace ke komunikaci je uvedena v technické zprávě k projektu v kapitole 4.8.</t>
  </si>
  <si>
    <t>7.a</t>
  </si>
  <si>
    <t>Nerezový komunikační rozvaděč s WiFi pro komunikaci obracečů a centrálního řídícího systému</t>
  </si>
  <si>
    <t>7.b</t>
  </si>
  <si>
    <t>Kabeláž pro datové připojení WiFi rozvaděčů</t>
  </si>
  <si>
    <t>Zabezpečení řídících systémů</t>
  </si>
  <si>
    <t>Požadovaná technická specifikace k zabezpečení řídících systémů je uvedena v technické zprávě k projektu v kapitole 4.9.</t>
  </si>
  <si>
    <t>8.a</t>
  </si>
  <si>
    <t>Redundance - zálohování serverů</t>
  </si>
  <si>
    <t>Doprava technologie, jeřáby a manipulační mechanismy</t>
  </si>
  <si>
    <t>9.a</t>
  </si>
  <si>
    <t>Doprava technologie</t>
  </si>
  <si>
    <t>9.b</t>
  </si>
  <si>
    <t>Jeřáby a manipulační technika</t>
  </si>
  <si>
    <t>1.a</t>
  </si>
  <si>
    <t xml:space="preserve">Dodávka nových nerezových drátěných žlabů do prostor  v chodbičkách pod SS a v kobkách u ventilátorů SS </t>
  </si>
  <si>
    <t>1.b</t>
  </si>
  <si>
    <t>Demontáž a montáž drátěných žlabů v chodbičkách SS</t>
  </si>
  <si>
    <t>2.b</t>
  </si>
  <si>
    <t>Drátěné galvanicky zinkované žlaby včetně příslušenství</t>
  </si>
  <si>
    <t>Montáž drátěných galvanicky zinkovaných žlabů</t>
  </si>
  <si>
    <t>Dodávka nových čidel klíčírny SS  - výměna za stávající a doplnění</t>
  </si>
  <si>
    <t>Demontáž původních čidel a montáž nových čidel</t>
  </si>
  <si>
    <t>10.a</t>
  </si>
  <si>
    <t>Demontáž stávajících obracečů SS a vystěhování před budovu</t>
  </si>
  <si>
    <t>1.c</t>
  </si>
  <si>
    <t>1.d</t>
  </si>
  <si>
    <t>1.e</t>
  </si>
  <si>
    <t>1.f</t>
  </si>
  <si>
    <t>Demontáž cévových tyčí na stávajících pojezdových drahách</t>
  </si>
  <si>
    <t>1.g</t>
  </si>
  <si>
    <t>Montáž a demontáž stěhovacích konstrukcí pro nastěhování nových obracečů</t>
  </si>
  <si>
    <t>1.h</t>
  </si>
  <si>
    <t>Demontáž stávající pojezdové dráhy</t>
  </si>
  <si>
    <t>1.ch</t>
  </si>
  <si>
    <t>Odbourání betonů kolem zabetonované pojezdové dráhy</t>
  </si>
  <si>
    <t>Stěhování nových obracečů</t>
  </si>
  <si>
    <t>Sestavení nových obracečů v lince SS</t>
  </si>
  <si>
    <t>2.c</t>
  </si>
  <si>
    <t>2.d</t>
  </si>
  <si>
    <t>Instalace žlabů energetických řetězů (s kluzným plastem a  bez kluzného plastu)</t>
  </si>
  <si>
    <t>2.e</t>
  </si>
  <si>
    <t>2.f</t>
  </si>
  <si>
    <t>Zabetonování a obklady nové pojezdové dráhy</t>
  </si>
  <si>
    <t>2.g</t>
  </si>
  <si>
    <t>2.h</t>
  </si>
  <si>
    <t>Instalace stacionární stanice tlakové vody</t>
  </si>
  <si>
    <t>Instalace rozdělovače tlakové vody</t>
  </si>
  <si>
    <t>2.i</t>
  </si>
  <si>
    <t>2.j</t>
  </si>
  <si>
    <t>2.k</t>
  </si>
  <si>
    <t>2.l</t>
  </si>
  <si>
    <t>Zhotovení rozvodu tlakové vody na kropení</t>
  </si>
  <si>
    <t>Zhotovení rozvodu tlakové vody na tlakové mytí</t>
  </si>
  <si>
    <t>Školení obsluhy a údržby</t>
  </si>
  <si>
    <t>Úpravy ve stávajícím řídícím systému zelené cesty SS - komunikace na nové obraceče SS</t>
  </si>
  <si>
    <t xml:space="preserve">Instalace plnoprůtočných kulových ventilů s pneuventilem a koncovými snímači </t>
  </si>
  <si>
    <t xml:space="preserve">Instalace rozvodu tlakového vzduchu pro ovládání kulových ventilů s pneuventilem </t>
  </si>
  <si>
    <t xml:space="preserve">Instalace nerezových drátěnných žlabů (pro přívod elektro, vody a tlakové vody) </t>
  </si>
  <si>
    <t xml:space="preserve">Instalace nových konzol a vzpěr pro nové žlaby energetických řetězů </t>
  </si>
  <si>
    <t xml:space="preserve">Demontáž elektrorozvodů od stávajících obracečů </t>
  </si>
  <si>
    <t xml:space="preserve">Demontáž stávajících energořetězů vedoucích k obracečům SS </t>
  </si>
  <si>
    <t xml:space="preserve">Demontáž stávajících žlabů energetických řetězů </t>
  </si>
  <si>
    <t xml:space="preserve">Demontáž stávajících konzol a vzpěr vynášejících žlaby energetických řetězů </t>
  </si>
  <si>
    <t xml:space="preserve">Seřizování , preventivní údržba a mazání v rámci 90 denního zkušebního provozu </t>
  </si>
  <si>
    <t xml:space="preserve">7 denní zkušební provoz (vždy po 2 linkách najednou) </t>
  </si>
  <si>
    <t>Celkem stěhování a montáž technologie</t>
  </si>
  <si>
    <t>Celkem stěhování a montáž pojezdové dráhy</t>
  </si>
  <si>
    <t>Oživování obracečů a komunikace s novým řídícím systémem (elektro + programátoři + technologie)</t>
  </si>
  <si>
    <t xml:space="preserve">Montáž elektro - napojení pneupohonů u kulových ventilů </t>
  </si>
  <si>
    <t xml:space="preserve">Montáž elektro - napojení stacionární stanice tlakové vody napájení přes FM </t>
  </si>
  <si>
    <t>Montáž elektro - napájení nových obracečů</t>
  </si>
  <si>
    <t xml:space="preserve">Montáž elektro -  Napojení čidla hydrostatického tlaku na výstupu stacionární stanice tlakové vody </t>
  </si>
  <si>
    <t>Instalace komunikačního rozvaděče s WiFi včetně připojení do sítě</t>
  </si>
  <si>
    <t>5.i</t>
  </si>
  <si>
    <t>5.j</t>
  </si>
  <si>
    <t xml:space="preserve">C. Kompletní výměna elektroinstalace klíčírny SS s vyjímkou světelné instalce - součástí je i zapichování teploměrů prostřednictvím pneupohonů </t>
  </si>
  <si>
    <t>7.c</t>
  </si>
  <si>
    <t>B. Demontáž a montáž</t>
  </si>
  <si>
    <t>Rekapitulace</t>
  </si>
  <si>
    <t>D. Školení obsluhy a údržby. zkušební provoz, preventivní údržba a seřizování ve zkušebním provoze</t>
  </si>
  <si>
    <t>Celkem školení obsluhy a údržby. zkušební provoz, preventivní údržba a seřizování ve zkušebním provozu</t>
  </si>
  <si>
    <t>Dodávky technologie celkem</t>
  </si>
  <si>
    <t>Stěhování a Montáž pojezdové dráhy</t>
  </si>
  <si>
    <t>Stěhování a Montáž nové pojezdové dráhy</t>
  </si>
  <si>
    <t>Stěhování a Montáž hřebenů na novou pojezdovou dráhu</t>
  </si>
  <si>
    <t>Stěhování a montáž technologie</t>
  </si>
  <si>
    <t xml:space="preserve">B.2. Stěhování a montáž technologie </t>
  </si>
  <si>
    <t>B.3. Stěhování a montáž pojezdové dráhy</t>
  </si>
  <si>
    <t>D. Školení obsluhy a údržby, zkušební provoz a preventivní údržba a seřizování ve zkušebním provozu</t>
  </si>
  <si>
    <t xml:space="preserve">Požadovaná technická specifikace obraceče v technické zprávě k projektu v kapitole 4.4. </t>
  </si>
  <si>
    <t>Snímač teploty a vlhkosti s výstupem 4-20mA</t>
  </si>
  <si>
    <t>Diferenční snímače tlaku 4-20mA</t>
  </si>
  <si>
    <t>Snímače tlaku 4-20mA 0-160Bar</t>
  </si>
  <si>
    <t>snímač teploty PT100</t>
  </si>
  <si>
    <t>Mechanický koncový spínač</t>
  </si>
  <si>
    <t>indukční snímač</t>
  </si>
  <si>
    <t>Montáž trubka plastová tuhá D přes 16 do 23 mm uložená pevně</t>
  </si>
  <si>
    <t>Montáž trubka plastová tuhá D přes 35 mm uložená pevně</t>
  </si>
  <si>
    <t>Montáž trubka plastová ohebná D přes 11 do 23 mm uložená pevně</t>
  </si>
  <si>
    <t>trubka elektroinstalační ohebná z PH, D 13,5/18,7mm</t>
  </si>
  <si>
    <t>Montáž trubka plastová ohebná D přes 35 mm uložená pevně</t>
  </si>
  <si>
    <t>trubka elektroinstalační ohebná z PH, D 35,9/42,2mm</t>
  </si>
  <si>
    <t>Montáž krabice pancéřová protahovací plastová 120x120 mm</t>
  </si>
  <si>
    <t>krabice v uzavřeném provedení PP s krytím IP 66 čtvercová 125x125mm</t>
  </si>
  <si>
    <t>Montáž kabel Al plný nebo laněný kulatý žíla 4x150 až 185 mm2 uložený pevně (např. AYKY)</t>
  </si>
  <si>
    <t>kabel silový jádro Al izolace PVC plášť PVC 0,6/1kV (1-AYKY) 3x185+95mm2</t>
  </si>
  <si>
    <t>Montáž kabel Cu stíněný ovládací žíly 2 až 19x1 mm2 uložený pevně (např. JYTY)</t>
  </si>
  <si>
    <t>kabel datový bezhalogenový celkově stíněný opletením se stíněnými páry jádro Cu plné (S/FTP) PROFINET</t>
  </si>
  <si>
    <t>kabel ovládací flexibilní jádro Cu lanovené izolace PVC plášť PVC 300/500V 2x0,75mm2</t>
  </si>
  <si>
    <t>kabel ovládací flexibilní jádro Cu lanovené izolace PVC plášť PVC 300/500V 3x0,75mm2</t>
  </si>
  <si>
    <t>kabel ovládací flexibilní jádro Cu lanovené izolace PVC plášť PVC 300/500V 3x1,00mm2</t>
  </si>
  <si>
    <t>kabel ovládací flexibilní jádro Cu lanovené izolace PVC plášť PVC 300/500V 5x0,75mm2</t>
  </si>
  <si>
    <t>kabel ovládací flexibilní jádro Cu lanovené izolace PVC plášť PVC 300/500V 5x1,0mm2</t>
  </si>
  <si>
    <t>kabel ovládací flexibilní jádro Cu lanovené izolace PVC plášť PVC 300/500V 5x2,50mm2</t>
  </si>
  <si>
    <t>kabel ovládací flexibilní jádro Cu lanovené izolace PVC plášť PVC 300/500V 5x4,00mm2</t>
  </si>
  <si>
    <t>kabel ovládací flexibilní jádro Cu lanovené izolace PVC plášť PVC 300/500V 5x6,00mm2</t>
  </si>
  <si>
    <t>kabel ovládací flexibilní jádro Cu lanovené izolace PVC plášť PVC 300/500V 5x10,00mm2</t>
  </si>
  <si>
    <t>kabel ovládací flexibilní jádro Cu lanovené izolace PVC plášť PVC stínění 300/500V 5x10,0mm2</t>
  </si>
  <si>
    <t>kabel ovládací flexibilní jádro Cu lanovené izolace PVC plášť PVC 300/500V (CMSM) 12x0,75mm2</t>
  </si>
  <si>
    <t>Ukončení sdělovacích kabelů na perifériích a v rozvaděči se zapojením na svorku</t>
  </si>
  <si>
    <t>Ukončení silových kabelů na perifériích a v rozvaděči se zapojením na svorku</t>
  </si>
  <si>
    <t>Ukončení kabelů silových do 1 kV uzávěry 4x150 až 300 mm2</t>
  </si>
  <si>
    <t>Dodávka a montáž rozváděč nebo krabice přesvorkovací</t>
  </si>
  <si>
    <t>Dodávka a montáž deblokační skříně ATYP</t>
  </si>
  <si>
    <t>Demontáž původních a montáž a dopojení nových rozvaděčů včetně dopojení přepojovaných prvků</t>
  </si>
  <si>
    <t>Dodávka a montáž rozvodnice R-SS01 bez zapojení vodičů</t>
  </si>
  <si>
    <t>kpl</t>
  </si>
  <si>
    <t>Dodávka a montáž rozvodnice R-SS02 bez zapojení vodičů</t>
  </si>
  <si>
    <t xml:space="preserve">Dodávka analyzátorů pro monitoring OSS </t>
  </si>
  <si>
    <t>Dodávka nových rozvaděčů a jejich komponent</t>
  </si>
  <si>
    <t>Dodávka a montáž Tlačítko Central / Total SPOP</t>
  </si>
  <si>
    <t>Montáž signální přístroj se zapojením vodičů</t>
  </si>
  <si>
    <t>Nové frekvenční měniče 22 kW ventilátorů SS v krytí IP55 a kartou PROFINET včetně montáže</t>
  </si>
  <si>
    <t>Dodávka nových kabelů, chrániček a pod. (výměna za stávající nevyhovující)</t>
  </si>
  <si>
    <t>Celkem dodávka nových kabelů, chrániček a pod. (výměna za stávající nevyhovující)</t>
  </si>
  <si>
    <t>--------</t>
  </si>
  <si>
    <t xml:space="preserve">Celkem demontáž stávajících kabelů a montáž nových kabelů a jiných komponentů </t>
  </si>
  <si>
    <t xml:space="preserve">Demontáž stávajících kabelů a montáž nových kabelů a jiných komponentů </t>
  </si>
  <si>
    <t>Celkem dodávka nových čidel klíčírny SS  - výměna za stávající a doplnění</t>
  </si>
  <si>
    <t>Celkem dodávka nových rozvaděčů a jejich komponent</t>
  </si>
  <si>
    <t>Dodávky komponent SIEMENS SIMATIC S7  do rozvaděčů klíčírny SS  + programování technologie klíčírny SS v souladu s projektovou dokumentací elektro a popisem technologie</t>
  </si>
  <si>
    <t>Celkem modernizace klíčírny SS bez DPH</t>
  </si>
  <si>
    <t>Uchádzač</t>
  </si>
  <si>
    <t>Obchodné meno:</t>
  </si>
  <si>
    <t>Sídlo uchádzača:</t>
  </si>
  <si>
    <t>IČO:</t>
  </si>
  <si>
    <t>Štatutárny zástupca:</t>
  </si>
  <si>
    <t>Kontaktné údaje (tel., e-mail):</t>
  </si>
  <si>
    <t>Demontážní a přípravní práce</t>
  </si>
  <si>
    <t>Celkem demontážní a přípravní práce</t>
  </si>
  <si>
    <t>B.1. Demontážní a přípravní práce</t>
  </si>
  <si>
    <t>C. Modernizace kompletní elektroinstalace včetně instalace zapichovacích teploměrů</t>
  </si>
  <si>
    <t>Celkem za modernizaci kompletní elektroinstalace a řídícího systému (bez světelné instalace)</t>
  </si>
  <si>
    <t>trubka elektroinstalační tuhá z PVC D 17,4/20 mm</t>
  </si>
  <si>
    <t>trubka elektroinstalační tuhá z PVC D 36,6/40 mm</t>
  </si>
  <si>
    <t xml:space="preserve">Špecifikácia predmetu zákazky/ Výkaz Výmer </t>
  </si>
  <si>
    <t>Cenová ponuka: "Automatizácia a modernizácia technologickej linky klíčiarne Saladinových skríň"</t>
  </si>
  <si>
    <t>Požadovaná technická specifikace energetického řetězu je uvedena v technické zprávě k projektu v kapitole 4.5.</t>
  </si>
  <si>
    <t>V..............dňa ...................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</si>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</sst>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č&quot;_-;\-* #,##0.00\ &quot;Kč&quot;_-;_-* &quot;-&quot;??\ &quot;Kč&quot;_-;_-@_-"/>
    <numFmt numFmtId="165" formatCode="#,##0\ [$EUR]"/>
    <numFmt numFmtId="166" formatCode="#,##0.00\ [$EUR]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 CE"/>
    </font>
    <font>
      <sz val="11"/>
      <name val="Calibri"/>
      <family val="2"/>
      <charset val="238"/>
      <scheme val="minor"/>
    </font>
    <font>
      <i/>
      <sz val="9"/>
      <name val="Arial CE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3" borderId="11" xfId="0" applyFont="1" applyFill="1" applyBorder="1"/>
    <xf numFmtId="165" fontId="2" fillId="3" borderId="11" xfId="0" applyNumberFormat="1" applyFont="1" applyFill="1" applyBorder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165" fontId="2" fillId="3" borderId="17" xfId="0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165" fontId="7" fillId="0" borderId="3" xfId="0" applyNumberFormat="1" applyFont="1" applyBorder="1"/>
    <xf numFmtId="0" fontId="7" fillId="0" borderId="17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wrapText="1"/>
    </xf>
    <xf numFmtId="0" fontId="10" fillId="0" borderId="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3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164" fontId="7" fillId="0" borderId="16" xfId="1" applyFont="1" applyFill="1" applyBorder="1" applyAlignment="1">
      <alignment horizontal="center" vertical="center"/>
    </xf>
    <xf numFmtId="164" fontId="7" fillId="0" borderId="17" xfId="1" applyFont="1" applyFill="1" applyBorder="1" applyAlignment="1">
      <alignment horizontal="left" wrapText="1"/>
    </xf>
    <xf numFmtId="164" fontId="0" fillId="0" borderId="17" xfId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0" fillId="2" borderId="5" xfId="0" applyNumberFormat="1" applyFill="1" applyBorder="1" applyAlignment="1">
      <alignment wrapText="1"/>
    </xf>
    <xf numFmtId="166" fontId="7" fillId="0" borderId="6" xfId="0" applyNumberFormat="1" applyFont="1" applyBorder="1" applyAlignment="1">
      <alignment wrapText="1"/>
    </xf>
    <xf numFmtId="166" fontId="0" fillId="2" borderId="11" xfId="0" applyNumberFormat="1" applyFill="1" applyBorder="1" applyAlignment="1">
      <alignment wrapText="1"/>
    </xf>
    <xf numFmtId="166" fontId="7" fillId="0" borderId="12" xfId="0" applyNumberFormat="1" applyFont="1" applyBorder="1" applyAlignment="1">
      <alignment wrapText="1"/>
    </xf>
    <xf numFmtId="166" fontId="6" fillId="4" borderId="23" xfId="0" applyNumberFormat="1" applyFont="1" applyFill="1" applyBorder="1"/>
    <xf numFmtId="166" fontId="0" fillId="2" borderId="5" xfId="0" applyNumberFormat="1" applyFill="1" applyBorder="1"/>
    <xf numFmtId="166" fontId="7" fillId="0" borderId="6" xfId="0" applyNumberFormat="1" applyFont="1" applyBorder="1"/>
    <xf numFmtId="166" fontId="2" fillId="3" borderId="12" xfId="0" applyNumberFormat="1" applyFont="1" applyFill="1" applyBorder="1"/>
    <xf numFmtId="166" fontId="0" fillId="0" borderId="6" xfId="0" applyNumberFormat="1" applyBorder="1"/>
    <xf numFmtId="166" fontId="0" fillId="2" borderId="17" xfId="0" applyNumberFormat="1" applyFill="1" applyBorder="1" applyAlignment="1">
      <alignment vertical="center"/>
    </xf>
    <xf numFmtId="166" fontId="7" fillId="0" borderId="18" xfId="0" applyNumberFormat="1" applyFont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7" fillId="0" borderId="23" xfId="0" applyNumberFormat="1" applyFont="1" applyBorder="1" applyAlignment="1">
      <alignment vertical="center"/>
    </xf>
    <xf numFmtId="166" fontId="0" fillId="2" borderId="11" xfId="0" applyNumberFormat="1" applyFill="1" applyBorder="1"/>
    <xf numFmtId="166" fontId="7" fillId="0" borderId="12" xfId="0" applyNumberFormat="1" applyFont="1" applyBorder="1"/>
    <xf numFmtId="166" fontId="2" fillId="3" borderId="18" xfId="0" applyNumberFormat="1" applyFont="1" applyFill="1" applyBorder="1"/>
    <xf numFmtId="166" fontId="0" fillId="2" borderId="17" xfId="0" applyNumberFormat="1" applyFill="1" applyBorder="1"/>
    <xf numFmtId="166" fontId="7" fillId="0" borderId="18" xfId="0" applyNumberFormat="1" applyFont="1" applyBorder="1"/>
    <xf numFmtId="166" fontId="0" fillId="2" borderId="22" xfId="0" applyNumberFormat="1" applyFill="1" applyBorder="1"/>
    <xf numFmtId="166" fontId="7" fillId="0" borderId="23" xfId="0" applyNumberFormat="1" applyFont="1" applyBorder="1"/>
    <xf numFmtId="166" fontId="7" fillId="0" borderId="15" xfId="0" applyNumberFormat="1" applyFont="1" applyBorder="1"/>
    <xf numFmtId="166" fontId="7" fillId="0" borderId="12" xfId="0" applyNumberFormat="1" applyFont="1" applyBorder="1" applyAlignment="1">
      <alignment vertical="center"/>
    </xf>
    <xf numFmtId="0" fontId="12" fillId="0" borderId="13" xfId="0" applyFont="1" applyBorder="1"/>
    <xf numFmtId="0" fontId="7" fillId="0" borderId="14" xfId="0" applyFont="1" applyBorder="1"/>
    <xf numFmtId="0" fontId="12" fillId="0" borderId="4" xfId="0" applyFont="1" applyBorder="1"/>
    <xf numFmtId="0" fontId="7" fillId="0" borderId="5" xfId="0" applyFont="1" applyBorder="1"/>
    <xf numFmtId="0" fontId="12" fillId="0" borderId="10" xfId="0" applyFont="1" applyBorder="1"/>
    <xf numFmtId="0" fontId="7" fillId="0" borderId="11" xfId="0" applyFont="1" applyBorder="1"/>
    <xf numFmtId="166" fontId="13" fillId="0" borderId="15" xfId="0" applyNumberFormat="1" applyFont="1" applyBorder="1"/>
    <xf numFmtId="166" fontId="13" fillId="0" borderId="6" xfId="0" applyNumberFormat="1" applyFont="1" applyBorder="1"/>
    <xf numFmtId="166" fontId="13" fillId="0" borderId="9" xfId="0" applyNumberFormat="1" applyFont="1" applyBorder="1"/>
    <xf numFmtId="166" fontId="11" fillId="5" borderId="18" xfId="0" applyNumberFormat="1" applyFont="1" applyFill="1" applyBorder="1"/>
    <xf numFmtId="166" fontId="0" fillId="2" borderId="5" xfId="0" applyNumberFormat="1" applyFill="1" applyBorder="1" applyAlignment="1">
      <alignment vertical="center"/>
    </xf>
    <xf numFmtId="166" fontId="7" fillId="0" borderId="6" xfId="0" applyNumberFormat="1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3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4" borderId="37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wrapText="1"/>
    </xf>
    <xf numFmtId="0" fontId="13" fillId="4" borderId="48" xfId="0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2" fillId="6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6" fontId="0" fillId="2" borderId="24" xfId="0" applyNumberFormat="1" applyFill="1" applyBorder="1" applyAlignment="1">
      <alignment horizontal="right" vertical="center" wrapText="1"/>
    </xf>
    <xf numFmtId="166" fontId="0" fillId="2" borderId="22" xfId="0" applyNumberFormat="1" applyFill="1" applyBorder="1" applyAlignment="1">
      <alignment horizontal="right" vertical="center" wrapText="1"/>
    </xf>
    <xf numFmtId="166" fontId="7" fillId="0" borderId="25" xfId="0" applyNumberFormat="1" applyFont="1" applyBorder="1" applyAlignment="1">
      <alignment horizontal="right" vertical="center" wrapText="1"/>
    </xf>
    <xf numFmtId="166" fontId="7" fillId="0" borderId="23" xfId="0" applyNumberFormat="1" applyFont="1" applyBorder="1" applyAlignment="1">
      <alignment horizontal="right" vertical="center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9" xfId="0" quotePrefix="1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166" fontId="0" fillId="2" borderId="19" xfId="0" applyNumberFormat="1" applyFill="1" applyBorder="1" applyAlignment="1">
      <alignment horizontal="right" vertical="center" wrapText="1"/>
    </xf>
    <xf numFmtId="166" fontId="7" fillId="0" borderId="20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2" fillId="3" borderId="37" xfId="0" applyFont="1" applyFill="1" applyBorder="1" applyAlignment="1">
      <alignment horizontal="left" wrapText="1"/>
    </xf>
    <xf numFmtId="0" fontId="2" fillId="3" borderId="38" xfId="0" applyFont="1" applyFill="1" applyBorder="1" applyAlignment="1">
      <alignment horizontal="left" wrapText="1"/>
    </xf>
    <xf numFmtId="0" fontId="2" fillId="3" borderId="39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7" fillId="2" borderId="27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1" fillId="5" borderId="37" xfId="0" applyFont="1" applyFill="1" applyBorder="1" applyAlignment="1">
      <alignment horizontal="left" wrapText="1"/>
    </xf>
    <xf numFmtId="0" fontId="11" fillId="5" borderId="38" xfId="0" applyFont="1" applyFill="1" applyBorder="1" applyAlignment="1">
      <alignment horizontal="left" wrapText="1"/>
    </xf>
    <xf numFmtId="0" fontId="11" fillId="5" borderId="39" xfId="0" applyFont="1" applyFill="1" applyBorder="1" applyAlignment="1">
      <alignment horizontal="left" wrapText="1"/>
    </xf>
    <xf numFmtId="0" fontId="13" fillId="0" borderId="46" xfId="0" applyFont="1" applyBorder="1" applyAlignment="1">
      <alignment horizontal="left" wrapText="1"/>
    </xf>
    <xf numFmtId="0" fontId="13" fillId="0" borderId="35" xfId="0" applyFont="1" applyBorder="1" applyAlignment="1">
      <alignment horizontal="left" wrapText="1"/>
    </xf>
    <xf numFmtId="0" fontId="13" fillId="0" borderId="47" xfId="0" applyFont="1" applyBorder="1" applyAlignment="1">
      <alignment horizontal="left" wrapText="1"/>
    </xf>
    <xf numFmtId="0" fontId="13" fillId="0" borderId="45" xfId="0" applyFont="1" applyBorder="1" applyAlignment="1">
      <alignment horizontal="left" wrapText="1"/>
    </xf>
    <xf numFmtId="0" fontId="13" fillId="0" borderId="43" xfId="0" applyFont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13" fillId="0" borderId="49" xfId="0" applyFont="1" applyBorder="1" applyAlignment="1">
      <alignment horizontal="left" wrapText="1"/>
    </xf>
    <xf numFmtId="0" fontId="13" fillId="0" borderId="50" xfId="0" applyFont="1" applyBorder="1" applyAlignment="1">
      <alignment horizontal="left" wrapText="1"/>
    </xf>
    <xf numFmtId="0" fontId="13" fillId="0" borderId="51" xfId="0" applyFont="1" applyBorder="1" applyAlignment="1">
      <alignment horizontal="left" wrapText="1"/>
    </xf>
    <xf numFmtId="0" fontId="6" fillId="4" borderId="37" xfId="0" applyFont="1" applyFill="1" applyBorder="1" applyAlignment="1">
      <alignment horizontal="left" wrapText="1"/>
    </xf>
    <xf numFmtId="0" fontId="6" fillId="4" borderId="38" xfId="0" applyFont="1" applyFill="1" applyBorder="1" applyAlignment="1">
      <alignment horizontal="left" wrapText="1"/>
    </xf>
    <xf numFmtId="0" fontId="6" fillId="4" borderId="39" xfId="0" applyFont="1" applyFill="1" applyBorder="1" applyAlignment="1">
      <alignment horizontal="left" wrapText="1"/>
    </xf>
    <xf numFmtId="0" fontId="2" fillId="3" borderId="40" xfId="0" applyFont="1" applyFill="1" applyBorder="1" applyAlignment="1">
      <alignment horizontal="left" wrapText="1"/>
    </xf>
    <xf numFmtId="0" fontId="2" fillId="3" borderId="41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left" wrapText="1"/>
    </xf>
    <xf numFmtId="0" fontId="14" fillId="0" borderId="54" xfId="0" applyFont="1" applyBorder="1" applyAlignment="1">
      <alignment horizontal="center" wrapText="1"/>
    </xf>
    <xf numFmtId="0" fontId="12" fillId="0" borderId="4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A9E7-7A32-45A5-84BE-69F34461BC7C}">
  <sheetPr>
    <pageSetUpPr fitToPage="1"/>
  </sheetPr>
  <dimension ref="A1:F172"/>
  <sheetViews>
    <sheetView tabSelected="1" zoomScaleNormal="100" workbookViewId="0">
      <selection activeCell="B153" sqref="B153"/>
    </sheetView>
  </sheetViews>
  <sheetFormatPr baseColWidth="10" defaultColWidth="8.83203125" defaultRowHeight="15"/>
  <cols>
    <col min="2" max="2" width="75.83203125" style="1" customWidth="1"/>
    <col min="4" max="4" width="7.83203125" customWidth="1"/>
    <col min="5" max="5" width="15.1640625" customWidth="1"/>
    <col min="6" max="6" width="18.33203125" customWidth="1"/>
  </cols>
  <sheetData>
    <row r="1" spans="1:6" ht="19">
      <c r="A1" s="131" t="s">
        <v>209</v>
      </c>
      <c r="B1" s="131"/>
      <c r="C1" s="131"/>
      <c r="D1" s="131"/>
      <c r="E1" s="131"/>
      <c r="F1" s="131"/>
    </row>
    <row r="2" spans="1:6" ht="20" thickBot="1">
      <c r="A2" s="193" t="s">
        <v>210</v>
      </c>
      <c r="B2" s="193"/>
      <c r="C2" s="193"/>
      <c r="D2" s="193"/>
      <c r="E2" s="193"/>
      <c r="F2" s="193"/>
    </row>
    <row r="3" spans="1:6" ht="16" thickBot="1">
      <c r="A3" s="172" t="s">
        <v>196</v>
      </c>
      <c r="B3" s="173"/>
      <c r="C3" s="173"/>
      <c r="D3" s="173"/>
      <c r="E3" s="173"/>
      <c r="F3" s="174"/>
    </row>
    <row r="4" spans="1:6">
      <c r="A4" s="110" t="s">
        <v>197</v>
      </c>
      <c r="B4" s="111"/>
      <c r="C4" s="196"/>
      <c r="D4" s="197"/>
      <c r="E4" s="197"/>
      <c r="F4" s="198"/>
    </row>
    <row r="5" spans="1:6">
      <c r="A5" s="112" t="s">
        <v>198</v>
      </c>
      <c r="B5" s="113"/>
      <c r="C5" s="166"/>
      <c r="D5" s="167"/>
      <c r="E5" s="167"/>
      <c r="F5" s="168"/>
    </row>
    <row r="6" spans="1:6">
      <c r="A6" s="194" t="s">
        <v>199</v>
      </c>
      <c r="B6" s="195"/>
      <c r="C6" s="166"/>
      <c r="D6" s="167"/>
      <c r="E6" s="167"/>
      <c r="F6" s="168"/>
    </row>
    <row r="7" spans="1:6">
      <c r="A7" s="112" t="s">
        <v>200</v>
      </c>
      <c r="B7" s="113"/>
      <c r="C7" s="166"/>
      <c r="D7" s="167"/>
      <c r="E7" s="167"/>
      <c r="F7" s="168"/>
    </row>
    <row r="8" spans="1:6" ht="16" thickBot="1">
      <c r="A8" s="114" t="s">
        <v>201</v>
      </c>
      <c r="B8" s="115"/>
      <c r="C8" s="169"/>
      <c r="D8" s="170"/>
      <c r="E8" s="170"/>
      <c r="F8" s="171"/>
    </row>
    <row r="9" spans="1:6" ht="16" thickBot="1">
      <c r="A9" s="20"/>
      <c r="B9" s="3"/>
      <c r="C9" s="1"/>
      <c r="D9" s="1"/>
      <c r="E9" s="1"/>
      <c r="F9" s="1"/>
    </row>
    <row r="10" spans="1:6">
      <c r="A10" s="132" t="s">
        <v>0</v>
      </c>
      <c r="B10" s="133"/>
      <c r="C10" s="133"/>
      <c r="D10" s="133"/>
      <c r="E10" s="133"/>
      <c r="F10" s="134"/>
    </row>
    <row r="11" spans="1:6" ht="33" thickBot="1">
      <c r="A11" s="15" t="s">
        <v>1</v>
      </c>
      <c r="B11" s="16" t="s">
        <v>2</v>
      </c>
      <c r="C11" s="17" t="s">
        <v>3</v>
      </c>
      <c r="D11" s="18" t="s">
        <v>4</v>
      </c>
      <c r="E11" s="17" t="s">
        <v>5</v>
      </c>
      <c r="F11" s="19" t="s">
        <v>6</v>
      </c>
    </row>
    <row r="12" spans="1:6" ht="16">
      <c r="A12" s="55">
        <v>1</v>
      </c>
      <c r="B12" s="56" t="s">
        <v>7</v>
      </c>
      <c r="C12" s="140">
        <v>6</v>
      </c>
      <c r="D12" s="140" t="s">
        <v>8</v>
      </c>
      <c r="E12" s="142">
        <v>0</v>
      </c>
      <c r="F12" s="144">
        <f>C12*E12</f>
        <v>0</v>
      </c>
    </row>
    <row r="13" spans="1:6" ht="33" thickBot="1">
      <c r="A13" s="26"/>
      <c r="B13" s="122" t="s">
        <v>9</v>
      </c>
      <c r="C13" s="141"/>
      <c r="D13" s="141"/>
      <c r="E13" s="143"/>
      <c r="F13" s="145"/>
    </row>
    <row r="14" spans="1:6" ht="16">
      <c r="A14" s="55">
        <v>2</v>
      </c>
      <c r="B14" s="56" t="s">
        <v>10</v>
      </c>
      <c r="C14" s="140">
        <v>6</v>
      </c>
      <c r="D14" s="140" t="s">
        <v>13</v>
      </c>
      <c r="E14" s="142">
        <v>0</v>
      </c>
      <c r="F14" s="144">
        <f>E14*C14</f>
        <v>0</v>
      </c>
    </row>
    <row r="15" spans="1:6" ht="16">
      <c r="A15" s="14" t="s">
        <v>11</v>
      </c>
      <c r="B15" s="4" t="s">
        <v>12</v>
      </c>
      <c r="C15" s="155"/>
      <c r="D15" s="155"/>
      <c r="E15" s="156"/>
      <c r="F15" s="157"/>
    </row>
    <row r="16" spans="1:6" ht="33" thickBot="1">
      <c r="A16" s="26"/>
      <c r="B16" s="22" t="s">
        <v>14</v>
      </c>
      <c r="C16" s="141"/>
      <c r="D16" s="141"/>
      <c r="E16" s="143"/>
      <c r="F16" s="145"/>
    </row>
    <row r="17" spans="1:6" ht="16">
      <c r="A17" s="55">
        <v>3</v>
      </c>
      <c r="B17" s="56" t="s">
        <v>15</v>
      </c>
      <c r="C17" s="146" t="s">
        <v>189</v>
      </c>
      <c r="D17" s="147"/>
      <c r="E17" s="147"/>
      <c r="F17" s="148"/>
    </row>
    <row r="18" spans="1:6" ht="16">
      <c r="A18" s="14"/>
      <c r="B18" s="4" t="s">
        <v>143</v>
      </c>
      <c r="C18" s="149"/>
      <c r="D18" s="150"/>
      <c r="E18" s="150"/>
      <c r="F18" s="151"/>
    </row>
    <row r="19" spans="1:6" ht="16">
      <c r="A19" s="14" t="s">
        <v>16</v>
      </c>
      <c r="B19" s="4" t="s">
        <v>17</v>
      </c>
      <c r="C19" s="21">
        <v>1</v>
      </c>
      <c r="D19" s="21" t="s">
        <v>8</v>
      </c>
      <c r="E19" s="88">
        <v>0</v>
      </c>
      <c r="F19" s="89">
        <f>E19*C19</f>
        <v>0</v>
      </c>
    </row>
    <row r="20" spans="1:6" ht="16">
      <c r="A20" s="14" t="s">
        <v>18</v>
      </c>
      <c r="B20" s="4" t="s">
        <v>19</v>
      </c>
      <c r="C20" s="21">
        <v>1</v>
      </c>
      <c r="D20" s="21" t="s">
        <v>8</v>
      </c>
      <c r="E20" s="88">
        <v>0</v>
      </c>
      <c r="F20" s="89">
        <f>E20*C20</f>
        <v>0</v>
      </c>
    </row>
    <row r="21" spans="1:6" ht="16">
      <c r="A21" s="14" t="s">
        <v>20</v>
      </c>
      <c r="B21" s="4" t="s">
        <v>21</v>
      </c>
      <c r="C21" s="21">
        <v>6</v>
      </c>
      <c r="D21" s="21" t="s">
        <v>8</v>
      </c>
      <c r="E21" s="88">
        <v>0</v>
      </c>
      <c r="F21" s="89">
        <f>E21*C21</f>
        <v>0</v>
      </c>
    </row>
    <row r="22" spans="1:6" ht="17" thickBot="1">
      <c r="A22" s="26" t="s">
        <v>22</v>
      </c>
      <c r="B22" s="22" t="s">
        <v>23</v>
      </c>
      <c r="C22" s="23">
        <v>1</v>
      </c>
      <c r="D22" s="23" t="s">
        <v>13</v>
      </c>
      <c r="E22" s="88">
        <v>0</v>
      </c>
      <c r="F22" s="89">
        <f>E22*C22</f>
        <v>0</v>
      </c>
    </row>
    <row r="23" spans="1:6" ht="16">
      <c r="A23" s="55">
        <v>4</v>
      </c>
      <c r="B23" s="57" t="s">
        <v>24</v>
      </c>
      <c r="C23" s="146" t="s">
        <v>189</v>
      </c>
      <c r="D23" s="147"/>
      <c r="E23" s="147"/>
      <c r="F23" s="148"/>
    </row>
    <row r="24" spans="1:6" ht="32">
      <c r="A24" s="58"/>
      <c r="B24" s="123" t="s">
        <v>211</v>
      </c>
      <c r="C24" s="149"/>
      <c r="D24" s="150"/>
      <c r="E24" s="150"/>
      <c r="F24" s="151"/>
    </row>
    <row r="25" spans="1:6" ht="16">
      <c r="A25" s="14" t="s">
        <v>25</v>
      </c>
      <c r="B25" s="4" t="s">
        <v>26</v>
      </c>
      <c r="C25" s="21">
        <v>6</v>
      </c>
      <c r="D25" s="21" t="s">
        <v>8</v>
      </c>
      <c r="E25" s="88">
        <v>0</v>
      </c>
      <c r="F25" s="89">
        <f>E25*C25</f>
        <v>0</v>
      </c>
    </row>
    <row r="26" spans="1:6" ht="16">
      <c r="A26" s="14" t="s">
        <v>27</v>
      </c>
      <c r="B26" s="4" t="s">
        <v>28</v>
      </c>
      <c r="C26" s="21">
        <v>6</v>
      </c>
      <c r="D26" s="21" t="s">
        <v>13</v>
      </c>
      <c r="E26" s="88">
        <v>0</v>
      </c>
      <c r="F26" s="89">
        <f t="shared" ref="F26:F32" si="0">E26*C26</f>
        <v>0</v>
      </c>
    </row>
    <row r="27" spans="1:6" ht="16">
      <c r="A27" s="14" t="s">
        <v>29</v>
      </c>
      <c r="B27" s="4" t="s">
        <v>30</v>
      </c>
      <c r="C27" s="21">
        <v>6</v>
      </c>
      <c r="D27" s="21" t="s">
        <v>13</v>
      </c>
      <c r="E27" s="88">
        <v>0</v>
      </c>
      <c r="F27" s="89">
        <f t="shared" si="0"/>
        <v>0</v>
      </c>
    </row>
    <row r="28" spans="1:6" ht="16">
      <c r="A28" s="14" t="s">
        <v>31</v>
      </c>
      <c r="B28" s="4" t="s">
        <v>32</v>
      </c>
      <c r="C28" s="21">
        <v>6</v>
      </c>
      <c r="D28" s="21" t="s">
        <v>13</v>
      </c>
      <c r="E28" s="88">
        <v>0</v>
      </c>
      <c r="F28" s="89">
        <f t="shared" si="0"/>
        <v>0</v>
      </c>
    </row>
    <row r="29" spans="1:6" ht="16">
      <c r="A29" s="14" t="s">
        <v>33</v>
      </c>
      <c r="B29" s="4" t="s">
        <v>34</v>
      </c>
      <c r="C29" s="21">
        <v>78</v>
      </c>
      <c r="D29" s="21" t="s">
        <v>35</v>
      </c>
      <c r="E29" s="88">
        <v>0</v>
      </c>
      <c r="F29" s="89">
        <f t="shared" si="0"/>
        <v>0</v>
      </c>
    </row>
    <row r="30" spans="1:6" ht="16">
      <c r="A30" s="14" t="s">
        <v>36</v>
      </c>
      <c r="B30" s="4" t="s">
        <v>37</v>
      </c>
      <c r="C30" s="21">
        <v>84</v>
      </c>
      <c r="D30" s="21" t="s">
        <v>35</v>
      </c>
      <c r="E30" s="88">
        <v>0</v>
      </c>
      <c r="F30" s="89">
        <f t="shared" si="0"/>
        <v>0</v>
      </c>
    </row>
    <row r="31" spans="1:6" ht="16">
      <c r="A31" s="14" t="s">
        <v>38</v>
      </c>
      <c r="B31" s="4" t="s">
        <v>39</v>
      </c>
      <c r="C31" s="21">
        <v>32</v>
      </c>
      <c r="D31" s="21" t="s">
        <v>8</v>
      </c>
      <c r="E31" s="88">
        <v>0</v>
      </c>
      <c r="F31" s="89">
        <f t="shared" si="0"/>
        <v>0</v>
      </c>
    </row>
    <row r="32" spans="1:6" ht="17" thickBot="1">
      <c r="A32" s="26" t="s">
        <v>40</v>
      </c>
      <c r="B32" s="22" t="s">
        <v>41</v>
      </c>
      <c r="C32" s="23">
        <v>25</v>
      </c>
      <c r="D32" s="23" t="s">
        <v>8</v>
      </c>
      <c r="E32" s="90">
        <v>0</v>
      </c>
      <c r="F32" s="91">
        <f t="shared" si="0"/>
        <v>0</v>
      </c>
    </row>
    <row r="33" spans="1:6" ht="16">
      <c r="A33" s="55">
        <v>5</v>
      </c>
      <c r="B33" s="56" t="s">
        <v>42</v>
      </c>
      <c r="C33" s="146" t="s">
        <v>189</v>
      </c>
      <c r="D33" s="147"/>
      <c r="E33" s="147"/>
      <c r="F33" s="148"/>
    </row>
    <row r="34" spans="1:6" ht="32">
      <c r="A34" s="14"/>
      <c r="B34" s="4" t="s">
        <v>43</v>
      </c>
      <c r="C34" s="149"/>
      <c r="D34" s="150"/>
      <c r="E34" s="150"/>
      <c r="F34" s="151"/>
    </row>
    <row r="35" spans="1:6" ht="16">
      <c r="A35" s="14" t="s">
        <v>44</v>
      </c>
      <c r="B35" s="4" t="s">
        <v>45</v>
      </c>
      <c r="C35" s="21">
        <v>6</v>
      </c>
      <c r="D35" s="21" t="s">
        <v>13</v>
      </c>
      <c r="E35" s="88">
        <v>0</v>
      </c>
      <c r="F35" s="89">
        <f>E35*C35</f>
        <v>0</v>
      </c>
    </row>
    <row r="36" spans="1:6" ht="17" thickBot="1">
      <c r="A36" s="26" t="s">
        <v>46</v>
      </c>
      <c r="B36" s="22" t="s">
        <v>47</v>
      </c>
      <c r="C36" s="23">
        <v>1</v>
      </c>
      <c r="D36" s="23" t="s">
        <v>13</v>
      </c>
      <c r="E36" s="90">
        <v>0</v>
      </c>
      <c r="F36" s="91">
        <f>E36*C36</f>
        <v>0</v>
      </c>
    </row>
    <row r="37" spans="1:6" ht="16">
      <c r="A37" s="55">
        <v>6</v>
      </c>
      <c r="B37" s="56" t="s">
        <v>48</v>
      </c>
      <c r="C37" s="146" t="s">
        <v>189</v>
      </c>
      <c r="D37" s="147"/>
      <c r="E37" s="147"/>
      <c r="F37" s="148"/>
    </row>
    <row r="38" spans="1:6" ht="32">
      <c r="A38" s="14"/>
      <c r="B38" s="4" t="s">
        <v>49</v>
      </c>
      <c r="C38" s="149"/>
      <c r="D38" s="150"/>
      <c r="E38" s="150"/>
      <c r="F38" s="151"/>
    </row>
    <row r="39" spans="1:6" ht="33" thickBot="1">
      <c r="A39" s="26" t="s">
        <v>50</v>
      </c>
      <c r="B39" s="22" t="s">
        <v>51</v>
      </c>
      <c r="C39" s="23">
        <v>180</v>
      </c>
      <c r="D39" s="23" t="s">
        <v>35</v>
      </c>
      <c r="E39" s="90">
        <v>0</v>
      </c>
      <c r="F39" s="91">
        <f t="shared" ref="F39" si="1">E39*C39</f>
        <v>0</v>
      </c>
    </row>
    <row r="40" spans="1:6" ht="16">
      <c r="A40" s="55">
        <v>7</v>
      </c>
      <c r="B40" s="56" t="s">
        <v>52</v>
      </c>
      <c r="C40" s="146" t="s">
        <v>189</v>
      </c>
      <c r="D40" s="147"/>
      <c r="E40" s="147"/>
      <c r="F40" s="148"/>
    </row>
    <row r="41" spans="1:6" ht="32">
      <c r="A41" s="14"/>
      <c r="B41" s="4" t="s">
        <v>53</v>
      </c>
      <c r="C41" s="149"/>
      <c r="D41" s="150"/>
      <c r="E41" s="150"/>
      <c r="F41" s="151"/>
    </row>
    <row r="42" spans="1:6" ht="16">
      <c r="A42" s="14" t="s">
        <v>54</v>
      </c>
      <c r="B42" s="4" t="s">
        <v>55</v>
      </c>
      <c r="C42" s="21">
        <v>2</v>
      </c>
      <c r="D42" s="21" t="s">
        <v>13</v>
      </c>
      <c r="E42" s="88">
        <v>0</v>
      </c>
      <c r="F42" s="89">
        <f t="shared" ref="F42:F43" si="2">E42*C42</f>
        <v>0</v>
      </c>
    </row>
    <row r="43" spans="1:6" ht="17" thickBot="1">
      <c r="A43" s="26" t="s">
        <v>56</v>
      </c>
      <c r="B43" s="22" t="s">
        <v>57</v>
      </c>
      <c r="C43" s="23">
        <v>2</v>
      </c>
      <c r="D43" s="23" t="s">
        <v>13</v>
      </c>
      <c r="E43" s="90">
        <v>0</v>
      </c>
      <c r="F43" s="91">
        <f t="shared" si="2"/>
        <v>0</v>
      </c>
    </row>
    <row r="44" spans="1:6" ht="16">
      <c r="A44" s="55">
        <v>8</v>
      </c>
      <c r="B44" s="56" t="s">
        <v>58</v>
      </c>
      <c r="C44" s="146" t="s">
        <v>189</v>
      </c>
      <c r="D44" s="147"/>
      <c r="E44" s="147"/>
      <c r="F44" s="148"/>
    </row>
    <row r="45" spans="1:6" ht="32">
      <c r="A45" s="14"/>
      <c r="B45" s="4" t="s">
        <v>59</v>
      </c>
      <c r="C45" s="149"/>
      <c r="D45" s="150"/>
      <c r="E45" s="150"/>
      <c r="F45" s="151"/>
    </row>
    <row r="46" spans="1:6" ht="17" thickBot="1">
      <c r="A46" s="26" t="s">
        <v>60</v>
      </c>
      <c r="B46" s="22" t="s">
        <v>61</v>
      </c>
      <c r="C46" s="23">
        <v>1</v>
      </c>
      <c r="D46" s="23" t="s">
        <v>13</v>
      </c>
      <c r="E46" s="90">
        <v>0</v>
      </c>
      <c r="F46" s="91">
        <f t="shared" ref="F46" si="3">E46*C46</f>
        <v>0</v>
      </c>
    </row>
    <row r="47" spans="1:6" ht="16" customHeight="1">
      <c r="A47" s="55">
        <v>9</v>
      </c>
      <c r="B47" s="56" t="s">
        <v>62</v>
      </c>
      <c r="C47" s="152" t="s">
        <v>189</v>
      </c>
      <c r="D47" s="153"/>
      <c r="E47" s="153"/>
      <c r="F47" s="154"/>
    </row>
    <row r="48" spans="1:6" ht="16">
      <c r="A48" s="14" t="s">
        <v>63</v>
      </c>
      <c r="B48" s="4" t="s">
        <v>64</v>
      </c>
      <c r="C48" s="21">
        <v>1</v>
      </c>
      <c r="D48" s="21" t="s">
        <v>13</v>
      </c>
      <c r="E48" s="88">
        <v>0</v>
      </c>
      <c r="F48" s="89">
        <f t="shared" ref="F48:F49" si="4">E48*C48</f>
        <v>0</v>
      </c>
    </row>
    <row r="49" spans="1:6" ht="17" thickBot="1">
      <c r="A49" s="26" t="s">
        <v>65</v>
      </c>
      <c r="B49" s="22" t="s">
        <v>66</v>
      </c>
      <c r="C49" s="23">
        <v>1</v>
      </c>
      <c r="D49" s="23" t="s">
        <v>13</v>
      </c>
      <c r="E49" s="90">
        <v>0</v>
      </c>
      <c r="F49" s="91">
        <f t="shared" si="4"/>
        <v>0</v>
      </c>
    </row>
    <row r="50" spans="1:6" ht="16" customHeight="1" thickBot="1">
      <c r="A50" s="187" t="s">
        <v>135</v>
      </c>
      <c r="B50" s="188"/>
      <c r="C50" s="188"/>
      <c r="D50" s="188"/>
      <c r="E50" s="189"/>
      <c r="F50" s="92">
        <f>SUM(F12:F49)</f>
        <v>0</v>
      </c>
    </row>
    <row r="51" spans="1:6" ht="16" thickBot="1">
      <c r="A51" s="2"/>
      <c r="E51" s="6"/>
      <c r="F51" s="6"/>
    </row>
    <row r="52" spans="1:6">
      <c r="A52" s="137" t="s">
        <v>131</v>
      </c>
      <c r="B52" s="138"/>
      <c r="C52" s="138"/>
      <c r="D52" s="138"/>
      <c r="E52" s="138"/>
      <c r="F52" s="139"/>
    </row>
    <row r="53" spans="1:6" ht="33" thickBot="1">
      <c r="A53" s="43" t="s">
        <v>1</v>
      </c>
      <c r="B53" s="44" t="s">
        <v>2</v>
      </c>
      <c r="C53" s="18" t="s">
        <v>3</v>
      </c>
      <c r="D53" s="18" t="s">
        <v>4</v>
      </c>
      <c r="E53" s="17" t="s">
        <v>5</v>
      </c>
      <c r="F53" s="19" t="s">
        <v>6</v>
      </c>
    </row>
    <row r="54" spans="1:6" ht="16" customHeight="1">
      <c r="A54" s="59">
        <v>1</v>
      </c>
      <c r="B54" s="158" t="s">
        <v>202</v>
      </c>
      <c r="C54" s="159"/>
      <c r="D54" s="159"/>
      <c r="E54" s="159"/>
      <c r="F54" s="160"/>
    </row>
    <row r="55" spans="1:6" ht="16">
      <c r="A55" s="5" t="s">
        <v>67</v>
      </c>
      <c r="B55" s="4" t="s">
        <v>77</v>
      </c>
      <c r="C55" s="27">
        <v>6</v>
      </c>
      <c r="D55" s="27" t="s">
        <v>8</v>
      </c>
      <c r="E55" s="93">
        <v>0</v>
      </c>
      <c r="F55" s="94">
        <f>C55*E55</f>
        <v>0</v>
      </c>
    </row>
    <row r="56" spans="1:6" ht="16">
      <c r="A56" s="5" t="s">
        <v>69</v>
      </c>
      <c r="B56" s="4" t="s">
        <v>113</v>
      </c>
      <c r="C56" s="27">
        <v>6</v>
      </c>
      <c r="D56" s="27" t="s">
        <v>13</v>
      </c>
      <c r="E56" s="93">
        <v>0</v>
      </c>
      <c r="F56" s="94">
        <f t="shared" ref="F56:F63" si="5">C56*E56</f>
        <v>0</v>
      </c>
    </row>
    <row r="57" spans="1:6" ht="16">
      <c r="A57" s="5" t="s">
        <v>78</v>
      </c>
      <c r="B57" s="4" t="s">
        <v>114</v>
      </c>
      <c r="C57" s="27">
        <v>6</v>
      </c>
      <c r="D57" s="27" t="s">
        <v>13</v>
      </c>
      <c r="E57" s="93">
        <v>0</v>
      </c>
      <c r="F57" s="94">
        <f t="shared" si="5"/>
        <v>0</v>
      </c>
    </row>
    <row r="58" spans="1:6" ht="16">
      <c r="A58" s="5" t="s">
        <v>79</v>
      </c>
      <c r="B58" s="4" t="s">
        <v>115</v>
      </c>
      <c r="C58" s="27">
        <v>6</v>
      </c>
      <c r="D58" s="27" t="s">
        <v>13</v>
      </c>
      <c r="E58" s="93">
        <v>0</v>
      </c>
      <c r="F58" s="94">
        <f t="shared" si="5"/>
        <v>0</v>
      </c>
    </row>
    <row r="59" spans="1:6" ht="16">
      <c r="A59" s="5" t="s">
        <v>80</v>
      </c>
      <c r="B59" s="4" t="s">
        <v>116</v>
      </c>
      <c r="C59" s="27">
        <v>6</v>
      </c>
      <c r="D59" s="27" t="s">
        <v>13</v>
      </c>
      <c r="E59" s="93">
        <v>0</v>
      </c>
      <c r="F59" s="94">
        <f t="shared" si="5"/>
        <v>0</v>
      </c>
    </row>
    <row r="60" spans="1:6" ht="16">
      <c r="A60" s="5" t="s">
        <v>81</v>
      </c>
      <c r="B60" s="4" t="s">
        <v>82</v>
      </c>
      <c r="C60" s="27">
        <v>6</v>
      </c>
      <c r="D60" s="27" t="s">
        <v>13</v>
      </c>
      <c r="E60" s="93">
        <v>0</v>
      </c>
      <c r="F60" s="94">
        <f t="shared" si="5"/>
        <v>0</v>
      </c>
    </row>
    <row r="61" spans="1:6" ht="16">
      <c r="A61" s="5" t="s">
        <v>83</v>
      </c>
      <c r="B61" s="4" t="s">
        <v>86</v>
      </c>
      <c r="C61" s="27">
        <v>6</v>
      </c>
      <c r="D61" s="27" t="s">
        <v>13</v>
      </c>
      <c r="E61" s="93">
        <v>0</v>
      </c>
      <c r="F61" s="94">
        <f t="shared" si="5"/>
        <v>0</v>
      </c>
    </row>
    <row r="62" spans="1:6" ht="16">
      <c r="A62" s="5" t="s">
        <v>85</v>
      </c>
      <c r="B62" s="4" t="s">
        <v>88</v>
      </c>
      <c r="C62" s="27">
        <v>6</v>
      </c>
      <c r="D62" s="27" t="s">
        <v>13</v>
      </c>
      <c r="E62" s="93">
        <v>0</v>
      </c>
      <c r="F62" s="94">
        <f t="shared" si="5"/>
        <v>0</v>
      </c>
    </row>
    <row r="63" spans="1:6" ht="16">
      <c r="A63" s="5" t="s">
        <v>87</v>
      </c>
      <c r="B63" s="4" t="s">
        <v>96</v>
      </c>
      <c r="C63" s="27">
        <v>6</v>
      </c>
      <c r="D63" s="27" t="s">
        <v>13</v>
      </c>
      <c r="E63" s="93">
        <v>0</v>
      </c>
      <c r="F63" s="94">
        <f t="shared" si="5"/>
        <v>0</v>
      </c>
    </row>
    <row r="64" spans="1:6" ht="16" customHeight="1" thickBot="1">
      <c r="A64" s="190" t="s">
        <v>203</v>
      </c>
      <c r="B64" s="191"/>
      <c r="C64" s="191"/>
      <c r="D64" s="191"/>
      <c r="E64" s="192"/>
      <c r="F64" s="95">
        <f>SUM(F55:F63)</f>
        <v>0</v>
      </c>
    </row>
    <row r="65" spans="1:6" ht="16" customHeight="1">
      <c r="A65" s="59">
        <v>2</v>
      </c>
      <c r="B65" s="158" t="s">
        <v>139</v>
      </c>
      <c r="C65" s="159"/>
      <c r="D65" s="159"/>
      <c r="E65" s="159"/>
      <c r="F65" s="160"/>
    </row>
    <row r="66" spans="1:6" ht="16">
      <c r="A66" s="5" t="s">
        <v>11</v>
      </c>
      <c r="B66" s="4" t="s">
        <v>84</v>
      </c>
      <c r="C66" s="27">
        <v>6</v>
      </c>
      <c r="D66" s="27" t="s">
        <v>13</v>
      </c>
      <c r="E66" s="93">
        <v>0</v>
      </c>
      <c r="F66" s="94">
        <f>C66*E66</f>
        <v>0</v>
      </c>
    </row>
    <row r="67" spans="1:6" ht="16">
      <c r="A67" s="5" t="s">
        <v>71</v>
      </c>
      <c r="B67" s="4" t="s">
        <v>89</v>
      </c>
      <c r="C67" s="27">
        <v>6</v>
      </c>
      <c r="D67" s="27" t="s">
        <v>13</v>
      </c>
      <c r="E67" s="93">
        <v>0</v>
      </c>
      <c r="F67" s="94">
        <f t="shared" ref="F67:F77" si="6">C67*E67</f>
        <v>0</v>
      </c>
    </row>
    <row r="68" spans="1:6" ht="16">
      <c r="A68" s="5" t="s">
        <v>91</v>
      </c>
      <c r="B68" s="4" t="s">
        <v>90</v>
      </c>
      <c r="C68" s="27">
        <v>6</v>
      </c>
      <c r="D68" s="27" t="s">
        <v>13</v>
      </c>
      <c r="E68" s="93">
        <v>0</v>
      </c>
      <c r="F68" s="94">
        <f t="shared" si="6"/>
        <v>0</v>
      </c>
    </row>
    <row r="69" spans="1:6" ht="16">
      <c r="A69" s="5" t="s">
        <v>92</v>
      </c>
      <c r="B69" s="4" t="s">
        <v>112</v>
      </c>
      <c r="C69" s="27">
        <v>6</v>
      </c>
      <c r="D69" s="27" t="s">
        <v>13</v>
      </c>
      <c r="E69" s="93">
        <v>0</v>
      </c>
      <c r="F69" s="94">
        <f t="shared" si="6"/>
        <v>0</v>
      </c>
    </row>
    <row r="70" spans="1:6" ht="16">
      <c r="A70" s="5" t="s">
        <v>94</v>
      </c>
      <c r="B70" s="4" t="s">
        <v>93</v>
      </c>
      <c r="C70" s="27">
        <v>6</v>
      </c>
      <c r="D70" s="27" t="s">
        <v>13</v>
      </c>
      <c r="E70" s="93">
        <v>0</v>
      </c>
      <c r="F70" s="94">
        <f t="shared" si="6"/>
        <v>0</v>
      </c>
    </row>
    <row r="71" spans="1:6" ht="16">
      <c r="A71" s="5" t="s">
        <v>95</v>
      </c>
      <c r="B71" s="4" t="s">
        <v>99</v>
      </c>
      <c r="C71" s="27">
        <v>1</v>
      </c>
      <c r="D71" s="27" t="s">
        <v>13</v>
      </c>
      <c r="E71" s="93">
        <v>0</v>
      </c>
      <c r="F71" s="94">
        <f t="shared" si="6"/>
        <v>0</v>
      </c>
    </row>
    <row r="72" spans="1:6" ht="16">
      <c r="A72" s="5" t="s">
        <v>97</v>
      </c>
      <c r="B72" s="4" t="s">
        <v>100</v>
      </c>
      <c r="C72" s="27">
        <v>1</v>
      </c>
      <c r="D72" s="27" t="s">
        <v>13</v>
      </c>
      <c r="E72" s="93">
        <v>0</v>
      </c>
      <c r="F72" s="94">
        <f t="shared" si="6"/>
        <v>0</v>
      </c>
    </row>
    <row r="73" spans="1:6" ht="16">
      <c r="A73" s="5" t="s">
        <v>98</v>
      </c>
      <c r="B73" s="4" t="s">
        <v>109</v>
      </c>
      <c r="C73" s="27">
        <v>6</v>
      </c>
      <c r="D73" s="27" t="s">
        <v>13</v>
      </c>
      <c r="E73" s="93">
        <v>0</v>
      </c>
      <c r="F73" s="94">
        <f t="shared" si="6"/>
        <v>0</v>
      </c>
    </row>
    <row r="74" spans="1:6" ht="16">
      <c r="A74" s="5" t="s">
        <v>101</v>
      </c>
      <c r="B74" s="4" t="s">
        <v>110</v>
      </c>
      <c r="C74" s="27">
        <v>1</v>
      </c>
      <c r="D74" s="27" t="s">
        <v>13</v>
      </c>
      <c r="E74" s="93">
        <v>0</v>
      </c>
      <c r="F74" s="94">
        <f t="shared" si="6"/>
        <v>0</v>
      </c>
    </row>
    <row r="75" spans="1:6" ht="16">
      <c r="A75" s="5" t="s">
        <v>102</v>
      </c>
      <c r="B75" s="4" t="s">
        <v>111</v>
      </c>
      <c r="C75" s="27">
        <v>180</v>
      </c>
      <c r="D75" s="27" t="s">
        <v>35</v>
      </c>
      <c r="E75" s="93">
        <v>0</v>
      </c>
      <c r="F75" s="94">
        <f t="shared" si="6"/>
        <v>0</v>
      </c>
    </row>
    <row r="76" spans="1:6" ht="16">
      <c r="A76" s="5" t="s">
        <v>103</v>
      </c>
      <c r="B76" s="4" t="s">
        <v>105</v>
      </c>
      <c r="C76" s="27">
        <v>6</v>
      </c>
      <c r="D76" s="27" t="s">
        <v>13</v>
      </c>
      <c r="E76" s="93">
        <v>0</v>
      </c>
      <c r="F76" s="94">
        <f t="shared" si="6"/>
        <v>0</v>
      </c>
    </row>
    <row r="77" spans="1:6" ht="16">
      <c r="A77" s="5" t="s">
        <v>104</v>
      </c>
      <c r="B77" s="4" t="s">
        <v>106</v>
      </c>
      <c r="C77" s="27">
        <v>6</v>
      </c>
      <c r="D77" s="27" t="s">
        <v>13</v>
      </c>
      <c r="E77" s="93">
        <v>0</v>
      </c>
      <c r="F77" s="94">
        <f t="shared" si="6"/>
        <v>0</v>
      </c>
    </row>
    <row r="78" spans="1:6" ht="16" customHeight="1" thickBot="1">
      <c r="A78" s="190" t="s">
        <v>119</v>
      </c>
      <c r="B78" s="191"/>
      <c r="C78" s="191"/>
      <c r="D78" s="191"/>
      <c r="E78" s="192"/>
      <c r="F78" s="95">
        <f>SUM(F66:F77)</f>
        <v>0</v>
      </c>
    </row>
    <row r="79" spans="1:6" ht="16" customHeight="1">
      <c r="A79" s="59">
        <v>3</v>
      </c>
      <c r="B79" s="158" t="s">
        <v>136</v>
      </c>
      <c r="C79" s="159"/>
      <c r="D79" s="159"/>
      <c r="E79" s="159"/>
      <c r="F79" s="160"/>
    </row>
    <row r="80" spans="1:6" ht="16">
      <c r="A80" s="5" t="s">
        <v>16</v>
      </c>
      <c r="B80" s="4" t="s">
        <v>137</v>
      </c>
      <c r="C80" s="27">
        <v>6</v>
      </c>
      <c r="D80" s="27" t="s">
        <v>13</v>
      </c>
      <c r="E80" s="93">
        <v>0</v>
      </c>
      <c r="F80" s="96">
        <f>C80*E80</f>
        <v>0</v>
      </c>
    </row>
    <row r="81" spans="1:6" ht="16">
      <c r="A81" s="5" t="s">
        <v>18</v>
      </c>
      <c r="B81" s="4" t="s">
        <v>138</v>
      </c>
      <c r="C81" s="27">
        <v>6</v>
      </c>
      <c r="D81" s="27" t="s">
        <v>13</v>
      </c>
      <c r="E81" s="93">
        <v>0</v>
      </c>
      <c r="F81" s="96">
        <f>C81*E81</f>
        <v>0</v>
      </c>
    </row>
    <row r="82" spans="1:6" ht="15" customHeight="1" thickBot="1">
      <c r="A82" s="190" t="s">
        <v>120</v>
      </c>
      <c r="B82" s="191"/>
      <c r="C82" s="191"/>
      <c r="D82" s="191"/>
      <c r="E82" s="192"/>
      <c r="F82" s="95">
        <f>SUM(F80:F81)</f>
        <v>0</v>
      </c>
    </row>
    <row r="83" spans="1:6" ht="22.5" customHeight="1">
      <c r="A83" s="132" t="s">
        <v>129</v>
      </c>
      <c r="B83" s="133"/>
      <c r="C83" s="133"/>
      <c r="D83" s="133"/>
      <c r="E83" s="133"/>
      <c r="F83" s="134"/>
    </row>
    <row r="84" spans="1:6" ht="33" thickBot="1">
      <c r="A84" s="38" t="s">
        <v>1</v>
      </c>
      <c r="B84" s="39" t="s">
        <v>2</v>
      </c>
      <c r="C84" s="40" t="s">
        <v>3</v>
      </c>
      <c r="D84" s="40" t="s">
        <v>4</v>
      </c>
      <c r="E84" s="41" t="s">
        <v>5</v>
      </c>
      <c r="F84" s="42" t="s">
        <v>6</v>
      </c>
    </row>
    <row r="85" spans="1:6" ht="33" thickBot="1">
      <c r="A85" s="70" t="s">
        <v>67</v>
      </c>
      <c r="B85" s="67" t="s">
        <v>68</v>
      </c>
      <c r="C85" s="45">
        <v>210</v>
      </c>
      <c r="D85" s="45" t="s">
        <v>35</v>
      </c>
      <c r="E85" s="97">
        <v>0</v>
      </c>
      <c r="F85" s="98">
        <f>E85*C85</f>
        <v>0</v>
      </c>
    </row>
    <row r="86" spans="1:6" ht="17" thickBot="1">
      <c r="A86" s="71" t="s">
        <v>69</v>
      </c>
      <c r="B86" s="72" t="s">
        <v>70</v>
      </c>
      <c r="C86" s="46">
        <v>210</v>
      </c>
      <c r="D86" s="46" t="s">
        <v>35</v>
      </c>
      <c r="E86" s="99">
        <v>0</v>
      </c>
      <c r="F86" s="100">
        <f>E86*C86</f>
        <v>0</v>
      </c>
    </row>
    <row r="87" spans="1:6" ht="16">
      <c r="A87" s="62" t="s">
        <v>11</v>
      </c>
      <c r="B87" s="158" t="s">
        <v>187</v>
      </c>
      <c r="C87" s="159"/>
      <c r="D87" s="159"/>
      <c r="E87" s="159"/>
      <c r="F87" s="160"/>
    </row>
    <row r="88" spans="1:6" s="13" customFormat="1" ht="16">
      <c r="A88" s="36"/>
      <c r="B88" s="47" t="s">
        <v>207</v>
      </c>
      <c r="C88" s="48">
        <v>68</v>
      </c>
      <c r="D88" s="49" t="s">
        <v>35</v>
      </c>
      <c r="E88" s="93">
        <v>0</v>
      </c>
      <c r="F88" s="94">
        <f>C88*E88</f>
        <v>0</v>
      </c>
    </row>
    <row r="89" spans="1:6" s="13" customFormat="1" ht="16">
      <c r="A89" s="36"/>
      <c r="B89" s="47" t="s">
        <v>208</v>
      </c>
      <c r="C89" s="48">
        <v>52</v>
      </c>
      <c r="D89" s="49" t="s">
        <v>35</v>
      </c>
      <c r="E89" s="93">
        <v>0</v>
      </c>
      <c r="F89" s="94">
        <f t="shared" ref="F89:F105" si="7">C89*E89</f>
        <v>0</v>
      </c>
    </row>
    <row r="90" spans="1:6" s="13" customFormat="1" ht="16">
      <c r="A90" s="36"/>
      <c r="B90" s="47" t="s">
        <v>153</v>
      </c>
      <c r="C90" s="48">
        <v>26</v>
      </c>
      <c r="D90" s="49" t="s">
        <v>35</v>
      </c>
      <c r="E90" s="93">
        <v>0</v>
      </c>
      <c r="F90" s="94">
        <f t="shared" si="7"/>
        <v>0</v>
      </c>
    </row>
    <row r="91" spans="1:6" s="13" customFormat="1" ht="16">
      <c r="A91" s="36"/>
      <c r="B91" s="47" t="s">
        <v>155</v>
      </c>
      <c r="C91" s="48">
        <v>20</v>
      </c>
      <c r="D91" s="49" t="s">
        <v>35</v>
      </c>
      <c r="E91" s="93">
        <v>0</v>
      </c>
      <c r="F91" s="94">
        <f t="shared" si="7"/>
        <v>0</v>
      </c>
    </row>
    <row r="92" spans="1:6" s="13" customFormat="1" ht="16">
      <c r="A92" s="36"/>
      <c r="B92" s="47" t="s">
        <v>157</v>
      </c>
      <c r="C92" s="48">
        <v>24</v>
      </c>
      <c r="D92" s="49" t="s">
        <v>8</v>
      </c>
      <c r="E92" s="93">
        <v>0</v>
      </c>
      <c r="F92" s="94">
        <f t="shared" si="7"/>
        <v>0</v>
      </c>
    </row>
    <row r="93" spans="1:6" s="13" customFormat="1" ht="16">
      <c r="A93" s="36"/>
      <c r="B93" s="47" t="s">
        <v>159</v>
      </c>
      <c r="C93" s="48">
        <v>122</v>
      </c>
      <c r="D93" s="49" t="s">
        <v>35</v>
      </c>
      <c r="E93" s="93">
        <v>0</v>
      </c>
      <c r="F93" s="94">
        <f t="shared" si="7"/>
        <v>0</v>
      </c>
    </row>
    <row r="94" spans="1:6" s="13" customFormat="1" ht="32">
      <c r="A94" s="36"/>
      <c r="B94" s="47" t="s">
        <v>161</v>
      </c>
      <c r="C94" s="48">
        <v>328</v>
      </c>
      <c r="D94" s="49" t="s">
        <v>35</v>
      </c>
      <c r="E94" s="120">
        <v>0</v>
      </c>
      <c r="F94" s="121">
        <f t="shared" si="7"/>
        <v>0</v>
      </c>
    </row>
    <row r="95" spans="1:6" s="13" customFormat="1" ht="16">
      <c r="A95" s="36"/>
      <c r="B95" s="47" t="s">
        <v>162</v>
      </c>
      <c r="C95" s="48">
        <v>320</v>
      </c>
      <c r="D95" s="49" t="s">
        <v>35</v>
      </c>
      <c r="E95" s="93">
        <v>0</v>
      </c>
      <c r="F95" s="94">
        <f t="shared" si="7"/>
        <v>0</v>
      </c>
    </row>
    <row r="96" spans="1:6" s="13" customFormat="1" ht="16">
      <c r="A96" s="36"/>
      <c r="B96" s="47" t="s">
        <v>163</v>
      </c>
      <c r="C96" s="48">
        <v>603</v>
      </c>
      <c r="D96" s="49" t="s">
        <v>35</v>
      </c>
      <c r="E96" s="93">
        <v>0</v>
      </c>
      <c r="F96" s="94">
        <f t="shared" si="7"/>
        <v>0</v>
      </c>
    </row>
    <row r="97" spans="1:6" s="13" customFormat="1" ht="16">
      <c r="A97" s="36"/>
      <c r="B97" s="47" t="s">
        <v>164</v>
      </c>
      <c r="C97" s="48">
        <v>846</v>
      </c>
      <c r="D97" s="49" t="s">
        <v>35</v>
      </c>
      <c r="E97" s="93">
        <v>0</v>
      </c>
      <c r="F97" s="94">
        <f t="shared" si="7"/>
        <v>0</v>
      </c>
    </row>
    <row r="98" spans="1:6" s="13" customFormat="1" ht="16">
      <c r="A98" s="36"/>
      <c r="B98" s="47" t="s">
        <v>165</v>
      </c>
      <c r="C98" s="48">
        <v>1646</v>
      </c>
      <c r="D98" s="49" t="s">
        <v>35</v>
      </c>
      <c r="E98" s="93">
        <v>0</v>
      </c>
      <c r="F98" s="94">
        <f t="shared" si="7"/>
        <v>0</v>
      </c>
    </row>
    <row r="99" spans="1:6" s="13" customFormat="1" ht="16">
      <c r="A99" s="36"/>
      <c r="B99" s="47" t="s">
        <v>166</v>
      </c>
      <c r="C99" s="48">
        <v>1070</v>
      </c>
      <c r="D99" s="49" t="s">
        <v>35</v>
      </c>
      <c r="E99" s="93">
        <v>0</v>
      </c>
      <c r="F99" s="94">
        <f t="shared" si="7"/>
        <v>0</v>
      </c>
    </row>
    <row r="100" spans="1:6" s="13" customFormat="1" ht="16">
      <c r="A100" s="36"/>
      <c r="B100" s="47" t="s">
        <v>167</v>
      </c>
      <c r="C100" s="48">
        <v>439</v>
      </c>
      <c r="D100" s="49" t="s">
        <v>35</v>
      </c>
      <c r="E100" s="93">
        <v>0</v>
      </c>
      <c r="F100" s="94">
        <f t="shared" si="7"/>
        <v>0</v>
      </c>
    </row>
    <row r="101" spans="1:6" s="13" customFormat="1" ht="16">
      <c r="A101" s="36"/>
      <c r="B101" s="47" t="s">
        <v>168</v>
      </c>
      <c r="C101" s="48">
        <v>65</v>
      </c>
      <c r="D101" s="49" t="s">
        <v>35</v>
      </c>
      <c r="E101" s="93">
        <v>0</v>
      </c>
      <c r="F101" s="94">
        <f t="shared" si="7"/>
        <v>0</v>
      </c>
    </row>
    <row r="102" spans="1:6" s="13" customFormat="1" ht="16">
      <c r="A102" s="36"/>
      <c r="B102" s="47" t="s">
        <v>169</v>
      </c>
      <c r="C102" s="48">
        <v>97</v>
      </c>
      <c r="D102" s="49" t="s">
        <v>35</v>
      </c>
      <c r="E102" s="93">
        <v>0</v>
      </c>
      <c r="F102" s="94">
        <f t="shared" si="7"/>
        <v>0</v>
      </c>
    </row>
    <row r="103" spans="1:6" s="13" customFormat="1" ht="16">
      <c r="A103" s="36"/>
      <c r="B103" s="47" t="s">
        <v>170</v>
      </c>
      <c r="C103" s="48">
        <v>221</v>
      </c>
      <c r="D103" s="49" t="s">
        <v>35</v>
      </c>
      <c r="E103" s="93">
        <v>0</v>
      </c>
      <c r="F103" s="94">
        <f t="shared" si="7"/>
        <v>0</v>
      </c>
    </row>
    <row r="104" spans="1:6" s="13" customFormat="1" ht="16">
      <c r="A104" s="36"/>
      <c r="B104" s="47" t="s">
        <v>171</v>
      </c>
      <c r="C104" s="48">
        <v>192</v>
      </c>
      <c r="D104" s="49" t="s">
        <v>35</v>
      </c>
      <c r="E104" s="93">
        <v>0</v>
      </c>
      <c r="F104" s="94">
        <f t="shared" si="7"/>
        <v>0</v>
      </c>
    </row>
    <row r="105" spans="1:6" s="13" customFormat="1" ht="17" thickBot="1">
      <c r="A105" s="37"/>
      <c r="B105" s="50" t="s">
        <v>172</v>
      </c>
      <c r="C105" s="51">
        <v>530</v>
      </c>
      <c r="D105" s="52" t="s">
        <v>35</v>
      </c>
      <c r="E105" s="101">
        <v>0</v>
      </c>
      <c r="F105" s="102">
        <f t="shared" si="7"/>
        <v>0</v>
      </c>
    </row>
    <row r="106" spans="1:6" s="13" customFormat="1" ht="16" customHeight="1" thickBot="1">
      <c r="A106" s="161" t="s">
        <v>188</v>
      </c>
      <c r="B106" s="162"/>
      <c r="C106" s="162"/>
      <c r="D106" s="162"/>
      <c r="E106" s="163"/>
      <c r="F106" s="103">
        <f>SUM(F88:F105)</f>
        <v>0</v>
      </c>
    </row>
    <row r="107" spans="1:6" ht="16">
      <c r="A107" s="62" t="s">
        <v>71</v>
      </c>
      <c r="B107" s="158" t="s">
        <v>191</v>
      </c>
      <c r="C107" s="159"/>
      <c r="D107" s="159"/>
      <c r="E107" s="159"/>
      <c r="F107" s="160"/>
    </row>
    <row r="108" spans="1:6" s="13" customFormat="1" ht="16">
      <c r="A108" s="63"/>
      <c r="B108" s="47" t="s">
        <v>150</v>
      </c>
      <c r="C108" s="48">
        <v>60</v>
      </c>
      <c r="D108" s="49" t="s">
        <v>35</v>
      </c>
      <c r="E108" s="93">
        <v>0</v>
      </c>
      <c r="F108" s="94">
        <f t="shared" ref="F108:F121" si="8">C108*E108</f>
        <v>0</v>
      </c>
    </row>
    <row r="109" spans="1:6" s="13" customFormat="1" ht="16">
      <c r="A109" s="63"/>
      <c r="B109" s="47" t="s">
        <v>151</v>
      </c>
      <c r="C109" s="48">
        <v>46</v>
      </c>
      <c r="D109" s="49" t="s">
        <v>35</v>
      </c>
      <c r="E109" s="93">
        <v>0</v>
      </c>
      <c r="F109" s="94">
        <f t="shared" si="8"/>
        <v>0</v>
      </c>
    </row>
    <row r="110" spans="1:6" s="13" customFormat="1" ht="16">
      <c r="A110" s="63"/>
      <c r="B110" s="47" t="s">
        <v>152</v>
      </c>
      <c r="C110" s="48">
        <v>22</v>
      </c>
      <c r="D110" s="49" t="s">
        <v>35</v>
      </c>
      <c r="E110" s="93">
        <v>0</v>
      </c>
      <c r="F110" s="94">
        <f t="shared" si="8"/>
        <v>0</v>
      </c>
    </row>
    <row r="111" spans="1:6" s="13" customFormat="1" ht="16">
      <c r="A111" s="63"/>
      <c r="B111" s="47" t="s">
        <v>154</v>
      </c>
      <c r="C111" s="48">
        <v>18</v>
      </c>
      <c r="D111" s="49" t="s">
        <v>35</v>
      </c>
      <c r="E111" s="93">
        <v>0</v>
      </c>
      <c r="F111" s="94">
        <f t="shared" si="8"/>
        <v>0</v>
      </c>
    </row>
    <row r="112" spans="1:6" s="13" customFormat="1" ht="16">
      <c r="A112" s="63"/>
      <c r="B112" s="47" t="s">
        <v>156</v>
      </c>
      <c r="C112" s="48">
        <v>24</v>
      </c>
      <c r="D112" s="49" t="s">
        <v>8</v>
      </c>
      <c r="E112" s="93">
        <v>0</v>
      </c>
      <c r="F112" s="94">
        <f t="shared" si="8"/>
        <v>0</v>
      </c>
    </row>
    <row r="113" spans="1:6" s="13" customFormat="1" ht="16">
      <c r="A113" s="63"/>
      <c r="B113" s="47" t="s">
        <v>158</v>
      </c>
      <c r="C113" s="48">
        <v>122</v>
      </c>
      <c r="D113" s="49" t="s">
        <v>35</v>
      </c>
      <c r="E113" s="93">
        <v>0</v>
      </c>
      <c r="F113" s="94">
        <f t="shared" si="8"/>
        <v>0</v>
      </c>
    </row>
    <row r="114" spans="1:6" s="13" customFormat="1" ht="16">
      <c r="A114" s="63"/>
      <c r="B114" s="47" t="s">
        <v>160</v>
      </c>
      <c r="C114" s="48">
        <v>5590</v>
      </c>
      <c r="D114" s="49" t="s">
        <v>35</v>
      </c>
      <c r="E114" s="93">
        <v>0</v>
      </c>
      <c r="F114" s="94">
        <f t="shared" si="8"/>
        <v>0</v>
      </c>
    </row>
    <row r="115" spans="1:6" s="13" customFormat="1" ht="16">
      <c r="A115" s="63"/>
      <c r="B115" s="47" t="s">
        <v>173</v>
      </c>
      <c r="C115" s="48">
        <v>238</v>
      </c>
      <c r="D115" s="49" t="s">
        <v>8</v>
      </c>
      <c r="E115" s="93">
        <v>0</v>
      </c>
      <c r="F115" s="94">
        <f t="shared" si="8"/>
        <v>0</v>
      </c>
    </row>
    <row r="116" spans="1:6" s="13" customFormat="1" ht="16">
      <c r="A116" s="63"/>
      <c r="B116" s="47" t="s">
        <v>174</v>
      </c>
      <c r="C116" s="48">
        <v>81</v>
      </c>
      <c r="D116" s="49" t="s">
        <v>8</v>
      </c>
      <c r="E116" s="93">
        <v>0</v>
      </c>
      <c r="F116" s="94">
        <f t="shared" si="8"/>
        <v>0</v>
      </c>
    </row>
    <row r="117" spans="1:6" s="13" customFormat="1" ht="16">
      <c r="A117" s="63"/>
      <c r="B117" s="47" t="s">
        <v>175</v>
      </c>
      <c r="C117" s="48">
        <v>3</v>
      </c>
      <c r="D117" s="49" t="s">
        <v>8</v>
      </c>
      <c r="E117" s="93">
        <v>0</v>
      </c>
      <c r="F117" s="94">
        <f t="shared" si="8"/>
        <v>0</v>
      </c>
    </row>
    <row r="118" spans="1:6" s="13" customFormat="1" ht="16">
      <c r="A118" s="63"/>
      <c r="B118" s="47" t="s">
        <v>176</v>
      </c>
      <c r="C118" s="48">
        <v>34</v>
      </c>
      <c r="D118" s="49" t="s">
        <v>8</v>
      </c>
      <c r="E118" s="93">
        <v>0</v>
      </c>
      <c r="F118" s="94">
        <f t="shared" si="8"/>
        <v>0</v>
      </c>
    </row>
    <row r="119" spans="1:6" s="13" customFormat="1" ht="16">
      <c r="A119" s="63"/>
      <c r="B119" s="47" t="s">
        <v>177</v>
      </c>
      <c r="C119" s="48">
        <v>30</v>
      </c>
      <c r="D119" s="49" t="s">
        <v>8</v>
      </c>
      <c r="E119" s="93">
        <v>0</v>
      </c>
      <c r="F119" s="94">
        <f t="shared" si="8"/>
        <v>0</v>
      </c>
    </row>
    <row r="120" spans="1:6" s="13" customFormat="1" ht="16">
      <c r="A120" s="63"/>
      <c r="B120" s="47" t="s">
        <v>184</v>
      </c>
      <c r="C120" s="48">
        <v>8</v>
      </c>
      <c r="D120" s="49" t="s">
        <v>8</v>
      </c>
      <c r="E120" s="93">
        <v>0</v>
      </c>
      <c r="F120" s="94">
        <f t="shared" si="8"/>
        <v>0</v>
      </c>
    </row>
    <row r="121" spans="1:6" s="13" customFormat="1" ht="17" thickBot="1">
      <c r="A121" s="64"/>
      <c r="B121" s="50" t="s">
        <v>185</v>
      </c>
      <c r="C121" s="51">
        <v>63</v>
      </c>
      <c r="D121" s="52" t="s">
        <v>8</v>
      </c>
      <c r="E121" s="101">
        <v>0</v>
      </c>
      <c r="F121" s="102">
        <f t="shared" si="8"/>
        <v>0</v>
      </c>
    </row>
    <row r="122" spans="1:6" s="13" customFormat="1" ht="16" customHeight="1" thickBot="1">
      <c r="A122" s="161" t="s">
        <v>190</v>
      </c>
      <c r="B122" s="162"/>
      <c r="C122" s="162"/>
      <c r="D122" s="162"/>
      <c r="E122" s="163"/>
      <c r="F122" s="103">
        <f>SUM(F108:F121)</f>
        <v>0</v>
      </c>
    </row>
    <row r="123" spans="1:6" ht="17" thickBot="1">
      <c r="A123" s="70" t="s">
        <v>16</v>
      </c>
      <c r="B123" s="67" t="s">
        <v>186</v>
      </c>
      <c r="C123" s="65">
        <v>6</v>
      </c>
      <c r="D123" s="65" t="s">
        <v>8</v>
      </c>
      <c r="E123" s="104">
        <v>0</v>
      </c>
      <c r="F123" s="105">
        <f>E123*C123</f>
        <v>0</v>
      </c>
    </row>
    <row r="124" spans="1:6" ht="17" thickBot="1">
      <c r="A124" s="70" t="s">
        <v>25</v>
      </c>
      <c r="B124" s="67" t="s">
        <v>72</v>
      </c>
      <c r="C124" s="65">
        <v>60</v>
      </c>
      <c r="D124" s="65" t="s">
        <v>35</v>
      </c>
      <c r="E124" s="104">
        <v>0</v>
      </c>
      <c r="F124" s="105">
        <f>E124*C124</f>
        <v>0</v>
      </c>
    </row>
    <row r="125" spans="1:6" ht="17" thickBot="1">
      <c r="A125" s="71" t="s">
        <v>27</v>
      </c>
      <c r="B125" s="72" t="s">
        <v>73</v>
      </c>
      <c r="C125" s="46">
        <v>60</v>
      </c>
      <c r="D125" s="46" t="s">
        <v>35</v>
      </c>
      <c r="E125" s="106">
        <v>0</v>
      </c>
      <c r="F125" s="107">
        <f>C125*E125</f>
        <v>0</v>
      </c>
    </row>
    <row r="126" spans="1:6" ht="16">
      <c r="A126" s="69" t="s">
        <v>44</v>
      </c>
      <c r="B126" s="56" t="s">
        <v>74</v>
      </c>
      <c r="C126" s="60"/>
      <c r="D126" s="60"/>
      <c r="E126" s="61"/>
      <c r="F126" s="66"/>
    </row>
    <row r="127" spans="1:6" s="13" customFormat="1" ht="16.5" customHeight="1">
      <c r="A127" s="31"/>
      <c r="B127" s="73" t="s">
        <v>144</v>
      </c>
      <c r="C127" s="77">
        <v>16</v>
      </c>
      <c r="D127" s="75" t="s">
        <v>8</v>
      </c>
      <c r="E127" s="93">
        <v>0</v>
      </c>
      <c r="F127" s="94">
        <f>C127*E127</f>
        <v>0</v>
      </c>
    </row>
    <row r="128" spans="1:6" s="13" customFormat="1" ht="16.5" customHeight="1">
      <c r="A128" s="31"/>
      <c r="B128" s="73" t="s">
        <v>145</v>
      </c>
      <c r="C128" s="77">
        <v>7</v>
      </c>
      <c r="D128" s="75" t="s">
        <v>8</v>
      </c>
      <c r="E128" s="93">
        <v>0</v>
      </c>
      <c r="F128" s="94">
        <f t="shared" ref="F128:F132" si="9">C128*E128</f>
        <v>0</v>
      </c>
    </row>
    <row r="129" spans="1:6" s="13" customFormat="1" ht="16.5" customHeight="1">
      <c r="A129" s="31"/>
      <c r="B129" s="73" t="s">
        <v>146</v>
      </c>
      <c r="C129" s="77">
        <v>2</v>
      </c>
      <c r="D129" s="75" t="s">
        <v>8</v>
      </c>
      <c r="E129" s="93">
        <v>0</v>
      </c>
      <c r="F129" s="94">
        <f t="shared" si="9"/>
        <v>0</v>
      </c>
    </row>
    <row r="130" spans="1:6" s="13" customFormat="1" ht="16.5" customHeight="1">
      <c r="A130" s="31"/>
      <c r="B130" s="73" t="s">
        <v>147</v>
      </c>
      <c r="C130" s="77">
        <v>14</v>
      </c>
      <c r="D130" s="75" t="s">
        <v>8</v>
      </c>
      <c r="E130" s="93">
        <v>0</v>
      </c>
      <c r="F130" s="94">
        <f t="shared" si="9"/>
        <v>0</v>
      </c>
    </row>
    <row r="131" spans="1:6" s="13" customFormat="1" ht="16.5" customHeight="1">
      <c r="A131" s="31"/>
      <c r="B131" s="73" t="s">
        <v>148</v>
      </c>
      <c r="C131" s="77">
        <v>12</v>
      </c>
      <c r="D131" s="75" t="s">
        <v>8</v>
      </c>
      <c r="E131" s="93">
        <v>0</v>
      </c>
      <c r="F131" s="94">
        <f t="shared" si="9"/>
        <v>0</v>
      </c>
    </row>
    <row r="132" spans="1:6" s="13" customFormat="1" ht="16.5" customHeight="1" thickBot="1">
      <c r="A132" s="32"/>
      <c r="B132" s="74" t="s">
        <v>149</v>
      </c>
      <c r="C132" s="78">
        <v>12</v>
      </c>
      <c r="D132" s="76" t="s">
        <v>8</v>
      </c>
      <c r="E132" s="93">
        <v>0</v>
      </c>
      <c r="F132" s="94">
        <f t="shared" si="9"/>
        <v>0</v>
      </c>
    </row>
    <row r="133" spans="1:6" s="13" customFormat="1" ht="16.5" customHeight="1" thickBot="1">
      <c r="A133" s="164" t="s">
        <v>192</v>
      </c>
      <c r="B133" s="165"/>
      <c r="C133" s="53"/>
      <c r="D133" s="53"/>
      <c r="E133" s="54"/>
      <c r="F133" s="103">
        <f>SUM(F127:F132)</f>
        <v>0</v>
      </c>
    </row>
    <row r="134" spans="1:6" ht="17" thickBot="1">
      <c r="A134" s="70" t="s">
        <v>46</v>
      </c>
      <c r="B134" s="67" t="s">
        <v>75</v>
      </c>
      <c r="C134" s="65">
        <v>1</v>
      </c>
      <c r="D134" s="65" t="s">
        <v>13</v>
      </c>
      <c r="E134" s="104">
        <v>0</v>
      </c>
      <c r="F134" s="105">
        <f>E134*C134</f>
        <v>0</v>
      </c>
    </row>
    <row r="135" spans="1:6" ht="16">
      <c r="A135" s="69" t="s">
        <v>127</v>
      </c>
      <c r="B135" s="56" t="s">
        <v>183</v>
      </c>
      <c r="C135" s="60"/>
      <c r="D135" s="60"/>
      <c r="E135" s="61"/>
      <c r="F135" s="66"/>
    </row>
    <row r="136" spans="1:6" ht="16">
      <c r="A136" s="35"/>
      <c r="B136" s="79" t="s">
        <v>179</v>
      </c>
      <c r="C136" s="80">
        <v>1</v>
      </c>
      <c r="D136" s="81" t="s">
        <v>180</v>
      </c>
      <c r="E136" s="93">
        <v>0</v>
      </c>
      <c r="F136" s="108">
        <f>C136*E136</f>
        <v>0</v>
      </c>
    </row>
    <row r="137" spans="1:6" ht="16">
      <c r="A137" s="33"/>
      <c r="B137" s="73" t="s">
        <v>181</v>
      </c>
      <c r="C137" s="77">
        <v>1</v>
      </c>
      <c r="D137" s="75" t="s">
        <v>180</v>
      </c>
      <c r="E137" s="93">
        <v>0</v>
      </c>
      <c r="F137" s="108">
        <f>C137*E137</f>
        <v>0</v>
      </c>
    </row>
    <row r="138" spans="1:6" ht="17" thickBot="1">
      <c r="A138" s="33"/>
      <c r="B138" s="73" t="s">
        <v>182</v>
      </c>
      <c r="C138" s="77">
        <v>6</v>
      </c>
      <c r="D138" s="75" t="s">
        <v>8</v>
      </c>
      <c r="E138" s="93">
        <v>0</v>
      </c>
      <c r="F138" s="108">
        <f>C138*E138</f>
        <v>0</v>
      </c>
    </row>
    <row r="139" spans="1:6" ht="16" customHeight="1" thickBot="1">
      <c r="A139" s="161" t="s">
        <v>193</v>
      </c>
      <c r="B139" s="162"/>
      <c r="C139" s="162"/>
      <c r="D139" s="162"/>
      <c r="E139" s="163"/>
      <c r="F139" s="103">
        <f>SUM(F136:F138)</f>
        <v>0</v>
      </c>
    </row>
    <row r="140" spans="1:6" ht="33" thickBot="1">
      <c r="A140" s="82" t="s">
        <v>128</v>
      </c>
      <c r="B140" s="68" t="s">
        <v>178</v>
      </c>
      <c r="C140" s="34">
        <v>2</v>
      </c>
      <c r="D140" s="34" t="s">
        <v>13</v>
      </c>
      <c r="E140" s="101">
        <v>0</v>
      </c>
      <c r="F140" s="102">
        <f t="shared" ref="F140:F148" si="10">E140*C140</f>
        <v>0</v>
      </c>
    </row>
    <row r="141" spans="1:6" ht="17" thickBot="1">
      <c r="A141" s="70" t="s">
        <v>50</v>
      </c>
      <c r="B141" s="67" t="s">
        <v>124</v>
      </c>
      <c r="C141" s="86">
        <v>6</v>
      </c>
      <c r="D141" s="86" t="s">
        <v>13</v>
      </c>
      <c r="E141" s="104">
        <v>0</v>
      </c>
      <c r="F141" s="102">
        <f t="shared" si="10"/>
        <v>0</v>
      </c>
    </row>
    <row r="142" spans="1:6" ht="17" thickBot="1">
      <c r="A142" s="70" t="s">
        <v>54</v>
      </c>
      <c r="B142" s="67" t="s">
        <v>123</v>
      </c>
      <c r="C142" s="65">
        <v>1</v>
      </c>
      <c r="D142" s="65" t="s">
        <v>13</v>
      </c>
      <c r="E142" s="104">
        <v>0</v>
      </c>
      <c r="F142" s="102">
        <f t="shared" si="10"/>
        <v>0</v>
      </c>
    </row>
    <row r="143" spans="1:6" ht="17" thickBot="1">
      <c r="A143" s="70" t="s">
        <v>56</v>
      </c>
      <c r="B143" s="67" t="s">
        <v>122</v>
      </c>
      <c r="C143" s="65">
        <v>6</v>
      </c>
      <c r="D143" s="65" t="s">
        <v>13</v>
      </c>
      <c r="E143" s="104">
        <v>0</v>
      </c>
      <c r="F143" s="102">
        <f t="shared" si="10"/>
        <v>0</v>
      </c>
    </row>
    <row r="144" spans="1:6" ht="33" thickBot="1">
      <c r="A144" s="70" t="s">
        <v>130</v>
      </c>
      <c r="B144" s="67" t="s">
        <v>125</v>
      </c>
      <c r="C144" s="65">
        <v>1</v>
      </c>
      <c r="D144" s="65" t="s">
        <v>13</v>
      </c>
      <c r="E144" s="104">
        <v>0</v>
      </c>
      <c r="F144" s="102">
        <f t="shared" si="10"/>
        <v>0</v>
      </c>
    </row>
    <row r="145" spans="1:6" ht="17" thickBot="1">
      <c r="A145" s="70" t="s">
        <v>60</v>
      </c>
      <c r="B145" s="67" t="s">
        <v>126</v>
      </c>
      <c r="C145" s="65">
        <v>2</v>
      </c>
      <c r="D145" s="65" t="s">
        <v>13</v>
      </c>
      <c r="E145" s="104">
        <v>0</v>
      </c>
      <c r="F145" s="102">
        <f t="shared" si="10"/>
        <v>0</v>
      </c>
    </row>
    <row r="146" spans="1:6" ht="17" thickBot="1">
      <c r="A146" s="70" t="s">
        <v>63</v>
      </c>
      <c r="B146" s="67" t="s">
        <v>108</v>
      </c>
      <c r="C146" s="65">
        <v>1</v>
      </c>
      <c r="D146" s="65" t="s">
        <v>13</v>
      </c>
      <c r="E146" s="104">
        <v>0</v>
      </c>
      <c r="F146" s="102">
        <f t="shared" si="10"/>
        <v>0</v>
      </c>
    </row>
    <row r="147" spans="1:6" ht="33" thickBot="1">
      <c r="A147" s="70" t="s">
        <v>65</v>
      </c>
      <c r="B147" s="67" t="s">
        <v>121</v>
      </c>
      <c r="C147" s="65">
        <v>6</v>
      </c>
      <c r="D147" s="65" t="s">
        <v>13</v>
      </c>
      <c r="E147" s="104">
        <v>0</v>
      </c>
      <c r="F147" s="102">
        <f t="shared" si="10"/>
        <v>0</v>
      </c>
    </row>
    <row r="148" spans="1:6" ht="33" thickBot="1">
      <c r="A148" s="83" t="s">
        <v>76</v>
      </c>
      <c r="B148" s="84" t="s">
        <v>194</v>
      </c>
      <c r="C148" s="45">
        <v>1</v>
      </c>
      <c r="D148" s="85" t="s">
        <v>13</v>
      </c>
      <c r="E148" s="97">
        <v>0</v>
      </c>
      <c r="F148" s="109">
        <f t="shared" si="10"/>
        <v>0</v>
      </c>
    </row>
    <row r="149" spans="1:6" ht="15" customHeight="1" thickBot="1">
      <c r="A149" s="187" t="s">
        <v>206</v>
      </c>
      <c r="B149" s="188"/>
      <c r="C149" s="188"/>
      <c r="D149" s="188"/>
      <c r="E149" s="189"/>
      <c r="F149" s="92">
        <f>F85+F86+F106+F122+F123+F124+F125+F133+F134+F139+F140+F141+F142+F143+F144+F145+F146+F147+F148</f>
        <v>0</v>
      </c>
    </row>
    <row r="150" spans="1:6" ht="16" thickBot="1">
      <c r="A150" s="2"/>
      <c r="B150" s="7"/>
      <c r="C150" s="8"/>
      <c r="D150" s="8"/>
      <c r="E150" s="9"/>
      <c r="F150" s="9"/>
    </row>
    <row r="151" spans="1:6">
      <c r="A151" s="132" t="s">
        <v>133</v>
      </c>
      <c r="B151" s="133"/>
      <c r="C151" s="133"/>
      <c r="D151" s="133"/>
      <c r="E151" s="133"/>
      <c r="F151" s="134"/>
    </row>
    <row r="152" spans="1:6" ht="32">
      <c r="A152" s="24" t="s">
        <v>1</v>
      </c>
      <c r="B152" s="25" t="s">
        <v>2</v>
      </c>
      <c r="C152" s="28" t="s">
        <v>3</v>
      </c>
      <c r="D152" s="28" t="s">
        <v>4</v>
      </c>
      <c r="E152" s="29" t="s">
        <v>5</v>
      </c>
      <c r="F152" s="30" t="s">
        <v>6</v>
      </c>
    </row>
    <row r="153" spans="1:6" ht="16">
      <c r="A153" s="87" t="s">
        <v>25</v>
      </c>
      <c r="B153" s="25" t="s">
        <v>107</v>
      </c>
      <c r="C153" s="27">
        <v>1</v>
      </c>
      <c r="D153" s="27" t="s">
        <v>13</v>
      </c>
      <c r="E153" s="93">
        <v>0</v>
      </c>
      <c r="F153" s="94">
        <f>C153*E153</f>
        <v>0</v>
      </c>
    </row>
    <row r="154" spans="1:6" ht="16">
      <c r="A154" s="87" t="s">
        <v>27</v>
      </c>
      <c r="B154" s="25" t="s">
        <v>117</v>
      </c>
      <c r="C154" s="27">
        <v>1</v>
      </c>
      <c r="D154" s="27" t="s">
        <v>13</v>
      </c>
      <c r="E154" s="93">
        <v>0</v>
      </c>
      <c r="F154" s="94">
        <f t="shared" ref="F154:F155" si="11">C154*E154</f>
        <v>0</v>
      </c>
    </row>
    <row r="155" spans="1:6" ht="16">
      <c r="A155" s="87" t="s">
        <v>29</v>
      </c>
      <c r="B155" s="25" t="s">
        <v>118</v>
      </c>
      <c r="C155" s="27">
        <v>3</v>
      </c>
      <c r="D155" s="27" t="s">
        <v>13</v>
      </c>
      <c r="E155" s="93">
        <v>0</v>
      </c>
      <c r="F155" s="94">
        <f t="shared" si="11"/>
        <v>0</v>
      </c>
    </row>
    <row r="156" spans="1:6" ht="15" customHeight="1" thickBot="1">
      <c r="A156" s="135" t="s">
        <v>134</v>
      </c>
      <c r="B156" s="136"/>
      <c r="C156" s="11"/>
      <c r="D156" s="11"/>
      <c r="E156" s="12"/>
      <c r="F156" s="95">
        <f>SUM(F153:F155)</f>
        <v>0</v>
      </c>
    </row>
    <row r="157" spans="1:6" ht="15" customHeight="1" thickBot="1">
      <c r="A157" s="10"/>
      <c r="B157" s="10"/>
      <c r="C157" s="8"/>
      <c r="D157" s="8"/>
      <c r="E157" s="9"/>
      <c r="F157" s="9"/>
    </row>
    <row r="158" spans="1:6" ht="15" customHeight="1" thickBot="1">
      <c r="A158" s="128" t="s">
        <v>132</v>
      </c>
      <c r="B158" s="129"/>
      <c r="C158" s="129"/>
      <c r="D158" s="129"/>
      <c r="E158" s="129"/>
      <c r="F158" s="130"/>
    </row>
    <row r="159" spans="1:6" ht="17" customHeight="1">
      <c r="A159" s="178" t="s">
        <v>0</v>
      </c>
      <c r="B159" s="179"/>
      <c r="C159" s="179"/>
      <c r="D159" s="179"/>
      <c r="E159" s="180"/>
      <c r="F159" s="116">
        <f>F50</f>
        <v>0</v>
      </c>
    </row>
    <row r="160" spans="1:6" ht="16" customHeight="1">
      <c r="A160" s="181" t="s">
        <v>204</v>
      </c>
      <c r="B160" s="182"/>
      <c r="C160" s="182"/>
      <c r="D160" s="182"/>
      <c r="E160" s="183"/>
      <c r="F160" s="117">
        <f>F64</f>
        <v>0</v>
      </c>
    </row>
    <row r="161" spans="1:6" ht="16" customHeight="1">
      <c r="A161" s="181" t="s">
        <v>140</v>
      </c>
      <c r="B161" s="182"/>
      <c r="C161" s="182"/>
      <c r="D161" s="182"/>
      <c r="E161" s="183"/>
      <c r="F161" s="117">
        <f>F78</f>
        <v>0</v>
      </c>
    </row>
    <row r="162" spans="1:6" ht="16" customHeight="1">
      <c r="A162" s="181" t="s">
        <v>141</v>
      </c>
      <c r="B162" s="182"/>
      <c r="C162" s="182"/>
      <c r="D162" s="182"/>
      <c r="E162" s="183"/>
      <c r="F162" s="117">
        <f>F82</f>
        <v>0</v>
      </c>
    </row>
    <row r="163" spans="1:6" ht="16" customHeight="1">
      <c r="A163" s="181" t="s">
        <v>205</v>
      </c>
      <c r="B163" s="182"/>
      <c r="C163" s="182"/>
      <c r="D163" s="182"/>
      <c r="E163" s="183"/>
      <c r="F163" s="117">
        <f>F149</f>
        <v>0</v>
      </c>
    </row>
    <row r="164" spans="1:6" ht="16" customHeight="1" thickBot="1">
      <c r="A164" s="184" t="s">
        <v>142</v>
      </c>
      <c r="B164" s="185"/>
      <c r="C164" s="185"/>
      <c r="D164" s="185"/>
      <c r="E164" s="186"/>
      <c r="F164" s="118">
        <f>F156</f>
        <v>0</v>
      </c>
    </row>
    <row r="165" spans="1:6" ht="17" customHeight="1" thickBot="1">
      <c r="A165" s="175" t="s">
        <v>195</v>
      </c>
      <c r="B165" s="176"/>
      <c r="C165" s="176"/>
      <c r="D165" s="176"/>
      <c r="E165" s="177"/>
      <c r="F165" s="119">
        <f>SUM(F159:F164)</f>
        <v>0</v>
      </c>
    </row>
    <row r="166" spans="1:6">
      <c r="E166" s="6"/>
    </row>
    <row r="167" spans="1:6" ht="16">
      <c r="A167" s="124" t="s">
        <v>212</v>
      </c>
      <c r="B167" s="125"/>
      <c r="F167" s="6"/>
    </row>
    <row r="170" spans="1:6" ht="16">
      <c r="D170" s="126"/>
      <c r="E170" s="126"/>
      <c r="F170" s="126"/>
    </row>
    <row r="171" spans="1:6" ht="16">
      <c r="D171" s="124"/>
      <c r="E171" s="124"/>
      <c r="F171" s="124"/>
    </row>
    <row r="172" spans="1:6" ht="16">
      <c r="D172" s="127" t="s">
        <v>213</v>
      </c>
      <c r="E172" s="127"/>
      <c r="F172" s="127"/>
    </row>
  </sheetData>
  <mergeCells count="53">
    <mergeCell ref="A2:F2"/>
    <mergeCell ref="A6:B6"/>
    <mergeCell ref="C4:F4"/>
    <mergeCell ref="C5:F5"/>
    <mergeCell ref="C6:F6"/>
    <mergeCell ref="C7:F7"/>
    <mergeCell ref="C8:F8"/>
    <mergeCell ref="A3:F3"/>
    <mergeCell ref="A165:E165"/>
    <mergeCell ref="B79:F79"/>
    <mergeCell ref="A159:E159"/>
    <mergeCell ref="A160:E160"/>
    <mergeCell ref="A161:E161"/>
    <mergeCell ref="A162:E162"/>
    <mergeCell ref="A163:E163"/>
    <mergeCell ref="A164:E164"/>
    <mergeCell ref="A149:E149"/>
    <mergeCell ref="A82:E82"/>
    <mergeCell ref="A78:E78"/>
    <mergeCell ref="A64:E64"/>
    <mergeCell ref="A50:E50"/>
    <mergeCell ref="A139:E139"/>
    <mergeCell ref="B87:F87"/>
    <mergeCell ref="B107:F107"/>
    <mergeCell ref="A133:B133"/>
    <mergeCell ref="A122:E122"/>
    <mergeCell ref="A106:E106"/>
    <mergeCell ref="B65:F65"/>
    <mergeCell ref="B54:F54"/>
    <mergeCell ref="C44:F45"/>
    <mergeCell ref="C40:F41"/>
    <mergeCell ref="C37:F38"/>
    <mergeCell ref="C14:C16"/>
    <mergeCell ref="D14:D16"/>
    <mergeCell ref="E14:E16"/>
    <mergeCell ref="F14:F16"/>
    <mergeCell ref="C17:F18"/>
    <mergeCell ref="D170:F170"/>
    <mergeCell ref="D172:F172"/>
    <mergeCell ref="A158:F158"/>
    <mergeCell ref="A1:F1"/>
    <mergeCell ref="A83:F83"/>
    <mergeCell ref="A151:F151"/>
    <mergeCell ref="A156:B156"/>
    <mergeCell ref="A10:F10"/>
    <mergeCell ref="A52:F52"/>
    <mergeCell ref="C12:C13"/>
    <mergeCell ref="D12:D13"/>
    <mergeCell ref="E12:E13"/>
    <mergeCell ref="F12:F13"/>
    <mergeCell ref="C33:F34"/>
    <mergeCell ref="C23:F24"/>
    <mergeCell ref="C47:F47"/>
  </mergeCells>
  <pageMargins left="0.7" right="0.7" top="0.53740157499999996" bottom="0.53740157499999996" header="0" footer="0"/>
  <pageSetup paperSize="9" scale="6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Dusan Skopal</dc:creator>
  <cp:lastModifiedBy>Microsoft Office User</cp:lastModifiedBy>
  <cp:lastPrinted>2022-03-07T15:59:29Z</cp:lastPrinted>
  <dcterms:created xsi:type="dcterms:W3CDTF">2022-01-31T13:15:59Z</dcterms:created>
  <dcterms:modified xsi:type="dcterms:W3CDTF">2023-06-12T06:46:52Z</dcterms:modified>
</cp:coreProperties>
</file>